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01_前橋市●□■△\"/>
    </mc:Choice>
  </mc:AlternateContent>
  <xr:revisionPtr revIDLastSave="0" documentId="13_ncr:1_{D35A69ED-89BA-456B-B576-9CC6AA367CAF}" xr6:coauthVersionLast="36" xr6:coauthVersionMax="36" xr10:uidLastSave="{00000000-0000-0000-0000-000000000000}"/>
  <workbookProtection workbookAlgorithmName="SHA-512" workbookHashValue="Q+Xrj/vMqqKFV+sMJHiMCvYNOTIrLFEVtfxUA/Pzsg0+gBr5Q5ftq1fobEmT6ZfAvXqCedV8XpPEu0iIWjR/vQ==" workbookSaltValue="enKYVMevblouVNGFYQh9LQ==" workbookSpinCount="100000" lockStructure="1"/>
  <bookViews>
    <workbookView xWindow="0" yWindow="0" windowWidth="19200" windowHeight="6940" xr2:uid="{00000000-000D-0000-FFFF-FFFF00000000}"/>
  </bookViews>
  <sheets>
    <sheet name="法非適用_下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AD10" i="4" s="1"/>
  <c r="Q6" i="5"/>
  <c r="W10" i="4" s="1"/>
  <c r="P6" i="5"/>
  <c r="P10" i="4" s="1"/>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AL10" i="4"/>
  <c r="I10" i="4"/>
  <c r="B10"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<sst xmlns="http://schemas.openxmlformats.org/spreadsheetml/2006/main" count="236" uniqueCount="119">
  <si>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</si>
  <si>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</si>
  <si>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</si>
  <si>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</si>
  <si>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</si>
  <si>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</si>
  <si>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</si>
  <si>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</si>
  <si>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</si>
  <si>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</si>
  <si>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</si>
  <si>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</si>
  <si>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</si>
  <si>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</si>
  <si>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</si>
  <si>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</si>
  <si>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</si>
  <si>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</si>
  <si>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</si>
  <si>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</si>
  <si>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</si>
  <si>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</si>
  <si>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</si>
  <si>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</si>
  <si>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</si>
  <si>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</si>
  <si>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</si>
  <si>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</si>
  <si>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</si>
  <si>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</si>
  <si>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</si>
  <si>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</si>
  <si>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</si>
  <si>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</si>
  <si>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</si>
  <si>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</si>
  <si>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</si>
  <si>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</si>
  <si>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</si>
  <si>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</si>
  <si>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</si>
  <si>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</si>
  <si>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</si>
  <si>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</si>
  <si>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</si>
  <si>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</si>
  <si>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</si>
  <si>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</si>
  <si>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</si>
  <si>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</si>
  <si>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</si>
  <si>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</si>
  <si>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</si>
  <si>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</si>
  <si>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</si>
  <si>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</si>
  <si>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</si>
  <si>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</si>
  <si>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</si>
  <si>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</si>
  <si>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</si>
  <si>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</si>
  <si>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</si>
  <si>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</si>
  <si>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</si>
  <si>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</si>
  <si>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</si>
  <si>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</si>
  <si>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</si>
  <si>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</si>
  <si>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</si>
  <si>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</si>
  <si>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</si>
  <si>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</si>
  <si>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</si>
  <si>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</si>
  <si>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</si>
  <si>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</si>
  <si>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</si>
  <si>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</si>
  <si>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</si>
  <si>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</si>
  <si>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</si>
  <si>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</si>
  <si>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</si>
  <si>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</si>
  <si>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</si>
  <si>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</si>
  <si>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</si>
  <si>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</si>
  <si>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</si>
  <si>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</si>
  <si>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</si>
  <si>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</si>
  <si>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</si>
  <si>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</si>
  <si>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</si>
  <si>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</si>
  <si>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前橋市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</si>
  <si>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</si>
  <si>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</si>
  <si>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</si>
  <si>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</si>
  <si>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</si>
  <si>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</si>
  <si>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</si>
  <si>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</si>
  <si>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</si>
  <si>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</si>
  <si>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</si>
  <si>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</si>
  <si>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</si>
  <si>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</si>
  <si>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</si>
  <si>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</si>
  <si>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</si>
  <si>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前橋市の農業集落排水事業は昭和５４年に最初の施設が供用開始となり、その後も処理区域を拡大させ、さらに市町村合併により施設数が増えたことから、現在、処理施設は１９施設に及び、供用開始後４０年以上経過した施設が１施設、３０年以上経過した施設が４施設、２０年以上経過した施設が８施設、１０年以上経過した施設が６施設あり、機械電気設備の更新は急務となっている。
　今後、最適化構想等を反映させ適切な時期に維持・改修工事を行いたい。</t>
    <rPh sb="1" eb="4">
      <t>マエバシシ</t>
    </rPh>
    <rPh sb="5" eb="7">
      <t>ノウギョウ</t>
    </rPh>
    <rPh sb="7" eb="9">
      <t>シュウラク</t>
    </rPh>
    <rPh sb="9" eb="11">
      <t>ハイスイ</t>
    </rPh>
    <rPh sb="11" eb="13">
      <t>ジギョウ</t>
    </rPh>
    <rPh sb="20" eb="22">
      <t>サイショ</t>
    </rPh>
    <rPh sb="23" eb="25">
      <t>シセツ</t>
    </rPh>
    <rPh sb="26" eb="28">
      <t>キョウヨウ</t>
    </rPh>
    <rPh sb="28" eb="30">
      <t>カイシ</t>
    </rPh>
    <rPh sb="36" eb="37">
      <t>ゴ</t>
    </rPh>
    <rPh sb="38" eb="40">
      <t>ショリ</t>
    </rPh>
    <rPh sb="40" eb="42">
      <t>クイキ</t>
    </rPh>
    <rPh sb="43" eb="45">
      <t>カクダイ</t>
    </rPh>
    <rPh sb="51" eb="54">
      <t>シチョウソン</t>
    </rPh>
    <rPh sb="54" eb="56">
      <t>ガッペイ</t>
    </rPh>
    <rPh sb="59" eb="62">
      <t>シセツスウ</t>
    </rPh>
    <rPh sb="63" eb="64">
      <t>フ</t>
    </rPh>
    <rPh sb="71" eb="73">
      <t>ゲンザイ</t>
    </rPh>
    <rPh sb="74" eb="76">
      <t>ショリ</t>
    </rPh>
    <rPh sb="76" eb="78">
      <t>シセツ</t>
    </rPh>
    <rPh sb="81" eb="83">
      <t>シセツ</t>
    </rPh>
    <rPh sb="84" eb="85">
      <t>オヨ</t>
    </rPh>
    <rPh sb="87" eb="89">
      <t>キョウヨウ</t>
    </rPh>
    <rPh sb="89" eb="91">
      <t>カイシ</t>
    </rPh>
    <rPh sb="91" eb="92">
      <t>ゴ</t>
    </rPh>
    <rPh sb="94" eb="95">
      <t>ネン</t>
    </rPh>
    <rPh sb="95" eb="97">
      <t>イジョウ</t>
    </rPh>
    <rPh sb="97" eb="99">
      <t>ケイカ</t>
    </rPh>
    <rPh sb="101" eb="103">
      <t>シセツ</t>
    </rPh>
    <rPh sb="105" eb="107">
      <t>シセツ</t>
    </rPh>
    <rPh sb="110" eb="111">
      <t>ネン</t>
    </rPh>
    <rPh sb="111" eb="113">
      <t>イジョウ</t>
    </rPh>
    <rPh sb="113" eb="115">
      <t>ケイカ</t>
    </rPh>
    <rPh sb="117" eb="119">
      <t>シセツ</t>
    </rPh>
    <rPh sb="121" eb="123">
      <t>シセツ</t>
    </rPh>
    <rPh sb="126" eb="129">
      <t>ネンイジョウ</t>
    </rPh>
    <rPh sb="129" eb="131">
      <t>ケイカ</t>
    </rPh>
    <rPh sb="133" eb="135">
      <t>シセツ</t>
    </rPh>
    <rPh sb="137" eb="139">
      <t>シセツ</t>
    </rPh>
    <rPh sb="142" eb="145">
      <t>ネンイジョウ</t>
    </rPh>
    <rPh sb="145" eb="147">
      <t>ケイカ</t>
    </rPh>
    <rPh sb="149" eb="151">
      <t>シセツ</t>
    </rPh>
    <rPh sb="153" eb="155">
      <t>シセツ</t>
    </rPh>
    <rPh sb="158" eb="160">
      <t>キカイ</t>
    </rPh>
    <rPh sb="160" eb="162">
      <t>デンキ</t>
    </rPh>
    <rPh sb="162" eb="164">
      <t>セツビ</t>
    </rPh>
    <rPh sb="165" eb="167">
      <t>コウシン</t>
    </rPh>
    <rPh sb="168" eb="170">
      <t>キュウム</t>
    </rPh>
    <rPh sb="179" eb="181">
      <t>コンゴ</t>
    </rPh>
    <rPh sb="182" eb="184">
      <t>サイテキ</t>
    </rPh>
    <rPh sb="184" eb="185">
      <t>カ</t>
    </rPh>
    <rPh sb="185" eb="188">
      <t>コウソウトウ</t>
    </rPh>
    <rPh sb="189" eb="191">
      <t>ハンエイ</t>
    </rPh>
    <rPh sb="193" eb="195">
      <t>テキセツ</t>
    </rPh>
    <rPh sb="196" eb="198">
      <t>ジキ</t>
    </rPh>
    <rPh sb="199" eb="201">
      <t>イジ</t>
    </rPh>
    <rPh sb="202" eb="204">
      <t>カイシュウ</t>
    </rPh>
    <rPh sb="204" eb="206">
      <t>コウジ</t>
    </rPh>
    <rPh sb="207" eb="208">
      <t>オコナ</t>
    </rPh>
    <phoneticPr fontId="15"/>
  </si>
  <si>
    <t>　①収益的収支比率は100％を割っている状態が続いている。収入からみると、使用料収入は微増傾向にあるものの、料金体系を公共下水道使用料と同じに設定しているために、小さな処理施設を多く抱える農業集落排水事業のコストを使用料等、収入だけではまかなえないのが現状である。
　一方、支出に関しては、⑥汚水処理原価は維持管理経費を抑えているものの、施設の老朽化もあり、これ以上のコストダウンは難しい状況となっている。
　④企業債残高対事業規模比率は、現状、平均値よりも低いが、今後は処理施設の老朽化に対応するため、更新工事を計画的に実施していく必要があることから、比率の悪化が懸念される。
　⑤経費回収率は、経費の削減により、やや改善傾向にあるが、今後老朽化した施設の改修費が増えると見込まれる。
　⑦施設利用率は、微増傾向であり、処理施設の統廃合の検討を含め利用率の向上を図っていく必要がある。
　⑧水洗化率については、水質保全や使用料収入の増加につなげるためにも、今後も取組を進めていく必要がある。</t>
    <rPh sb="2" eb="5">
      <t>シュウエキテキ</t>
    </rPh>
    <rPh sb="5" eb="7">
      <t>シュウシ</t>
    </rPh>
    <rPh sb="7" eb="9">
      <t>ヒリツ</t>
    </rPh>
    <rPh sb="15" eb="16">
      <t>ワ</t>
    </rPh>
    <rPh sb="20" eb="22">
      <t>ジョウタイ</t>
    </rPh>
    <rPh sb="23" eb="24">
      <t>ツヅ</t>
    </rPh>
    <rPh sb="29" eb="31">
      <t>シュウニュウ</t>
    </rPh>
    <rPh sb="37" eb="39">
      <t>シヨウ</t>
    </rPh>
    <rPh sb="39" eb="40">
      <t>リョウ</t>
    </rPh>
    <rPh sb="40" eb="42">
      <t>シュウニュウ</t>
    </rPh>
    <rPh sb="44" eb="45">
      <t>ゾウ</t>
    </rPh>
    <rPh sb="45" eb="47">
      <t>ケイコウ</t>
    </rPh>
    <rPh sb="54" eb="56">
      <t>リョウキン</t>
    </rPh>
    <rPh sb="56" eb="58">
      <t>タイケイ</t>
    </rPh>
    <rPh sb="59" eb="61">
      <t>コウキョウ</t>
    </rPh>
    <rPh sb="61" eb="64">
      <t>ゲスイドウ</t>
    </rPh>
    <rPh sb="64" eb="66">
      <t>シヨウ</t>
    </rPh>
    <rPh sb="66" eb="67">
      <t>リョウ</t>
    </rPh>
    <rPh sb="68" eb="69">
      <t>オナ</t>
    </rPh>
    <rPh sb="71" eb="73">
      <t>セッテイ</t>
    </rPh>
    <rPh sb="81" eb="82">
      <t>チイ</t>
    </rPh>
    <rPh sb="84" eb="86">
      <t>ショリ</t>
    </rPh>
    <rPh sb="86" eb="88">
      <t>シセツ</t>
    </rPh>
    <rPh sb="89" eb="90">
      <t>オオ</t>
    </rPh>
    <rPh sb="91" eb="92">
      <t>カカ</t>
    </rPh>
    <rPh sb="94" eb="96">
      <t>ノウギョウ</t>
    </rPh>
    <rPh sb="96" eb="98">
      <t>シュウラク</t>
    </rPh>
    <rPh sb="98" eb="100">
      <t>ハイスイ</t>
    </rPh>
    <rPh sb="100" eb="102">
      <t>ジギョウ</t>
    </rPh>
    <rPh sb="107" eb="111">
      <t>シヨウリョウトウ</t>
    </rPh>
    <rPh sb="112" eb="114">
      <t>シュウニュウ</t>
    </rPh>
    <rPh sb="126" eb="128">
      <t>ゲンジョウ</t>
    </rPh>
    <rPh sb="134" eb="136">
      <t>イッポウ</t>
    </rPh>
    <rPh sb="137" eb="139">
      <t>シシュツ</t>
    </rPh>
    <rPh sb="140" eb="141">
      <t>カン</t>
    </rPh>
    <rPh sb="146" eb="148">
      <t>オスイ</t>
    </rPh>
    <rPh sb="148" eb="150">
      <t>ショリ</t>
    </rPh>
    <rPh sb="150" eb="152">
      <t>ゲンカ</t>
    </rPh>
    <rPh sb="153" eb="155">
      <t>イジ</t>
    </rPh>
    <rPh sb="155" eb="157">
      <t>カンリ</t>
    </rPh>
    <rPh sb="157" eb="159">
      <t>ケイヒ</t>
    </rPh>
    <rPh sb="160" eb="161">
      <t>オサ</t>
    </rPh>
    <rPh sb="169" eb="171">
      <t>シセツ</t>
    </rPh>
    <rPh sb="172" eb="175">
      <t>ロウキュウカ</t>
    </rPh>
    <rPh sb="181" eb="183">
      <t>イジョウ</t>
    </rPh>
    <rPh sb="191" eb="192">
      <t>ムズカ</t>
    </rPh>
    <rPh sb="194" eb="196">
      <t>ジョウキョウ</t>
    </rPh>
    <rPh sb="206" eb="208">
      <t>キギョウ</t>
    </rPh>
    <rPh sb="208" eb="209">
      <t>サイ</t>
    </rPh>
    <rPh sb="209" eb="211">
      <t>ザンダカ</t>
    </rPh>
    <rPh sb="211" eb="212">
      <t>タイ</t>
    </rPh>
    <rPh sb="212" eb="214">
      <t>ジギョウ</t>
    </rPh>
    <rPh sb="214" eb="216">
      <t>キボ</t>
    </rPh>
    <rPh sb="216" eb="218">
      <t>ヒリツ</t>
    </rPh>
    <rPh sb="220" eb="222">
      <t>ゲンジョウ</t>
    </rPh>
    <rPh sb="223" eb="226">
      <t>ヘイキンチ</t>
    </rPh>
    <rPh sb="229" eb="230">
      <t>ヒク</t>
    </rPh>
    <rPh sb="233" eb="235">
      <t>コンゴ</t>
    </rPh>
    <rPh sb="236" eb="238">
      <t>ショリ</t>
    </rPh>
    <rPh sb="238" eb="240">
      <t>シセツ</t>
    </rPh>
    <rPh sb="241" eb="244">
      <t>ロウキュウカ</t>
    </rPh>
    <rPh sb="245" eb="247">
      <t>タイオウ</t>
    </rPh>
    <rPh sb="252" eb="254">
      <t>コウシン</t>
    </rPh>
    <rPh sb="254" eb="256">
      <t>コウジ</t>
    </rPh>
    <rPh sb="257" eb="260">
      <t>ケイカクテキ</t>
    </rPh>
    <rPh sb="261" eb="263">
      <t>ジッシ</t>
    </rPh>
    <rPh sb="267" eb="269">
      <t>ヒツヨウ</t>
    </rPh>
    <rPh sb="277" eb="279">
      <t>ヒリツ</t>
    </rPh>
    <rPh sb="280" eb="282">
      <t>アッカ</t>
    </rPh>
    <rPh sb="283" eb="285">
      <t>ケネン</t>
    </rPh>
    <rPh sb="292" eb="294">
      <t>ケイヒ</t>
    </rPh>
    <rPh sb="294" eb="296">
      <t>カイシュウ</t>
    </rPh>
    <rPh sb="296" eb="297">
      <t>リツ</t>
    </rPh>
    <rPh sb="299" eb="301">
      <t>ケイヒ</t>
    </rPh>
    <rPh sb="302" eb="304">
      <t>サクゲン</t>
    </rPh>
    <rPh sb="310" eb="312">
      <t>カイゼン</t>
    </rPh>
    <rPh sb="312" eb="314">
      <t>ケイコウ</t>
    </rPh>
    <rPh sb="319" eb="321">
      <t>コンゴ</t>
    </rPh>
    <rPh sb="321" eb="324">
      <t>ロウキュウカ</t>
    </rPh>
    <rPh sb="326" eb="328">
      <t>シセツ</t>
    </rPh>
    <rPh sb="329" eb="331">
      <t>カイシュウ</t>
    </rPh>
    <rPh sb="331" eb="332">
      <t>ヒ</t>
    </rPh>
    <rPh sb="333" eb="334">
      <t>フ</t>
    </rPh>
    <rPh sb="337" eb="339">
      <t>ミコ</t>
    </rPh>
    <rPh sb="346" eb="348">
      <t>シセツ</t>
    </rPh>
    <rPh sb="348" eb="350">
      <t>リヨウ</t>
    </rPh>
    <rPh sb="350" eb="351">
      <t>リツ</t>
    </rPh>
    <rPh sb="353" eb="355">
      <t>ビゾウ</t>
    </rPh>
    <rPh sb="355" eb="357">
      <t>ケイコウ</t>
    </rPh>
    <rPh sb="361" eb="363">
      <t>ショリ</t>
    </rPh>
    <rPh sb="363" eb="365">
      <t>シセツ</t>
    </rPh>
    <rPh sb="366" eb="369">
      <t>トウハイゴウ</t>
    </rPh>
    <rPh sb="370" eb="372">
      <t>ケントウ</t>
    </rPh>
    <rPh sb="373" eb="374">
      <t>フク</t>
    </rPh>
    <rPh sb="375" eb="377">
      <t>リヨウ</t>
    </rPh>
    <rPh sb="377" eb="378">
      <t>リツ</t>
    </rPh>
    <rPh sb="379" eb="381">
      <t>コウジョウ</t>
    </rPh>
    <rPh sb="382" eb="383">
      <t>ハカ</t>
    </rPh>
    <rPh sb="387" eb="389">
      <t>ヒツヨウ</t>
    </rPh>
    <rPh sb="396" eb="399">
      <t>スイセンカ</t>
    </rPh>
    <rPh sb="399" eb="400">
      <t>リツ</t>
    </rPh>
    <rPh sb="406" eb="408">
      <t>スイシツ</t>
    </rPh>
    <rPh sb="408" eb="410">
      <t>ホゼン</t>
    </rPh>
    <rPh sb="411" eb="414">
      <t>シヨウリョウ</t>
    </rPh>
    <rPh sb="414" eb="416">
      <t>シュウニュウ</t>
    </rPh>
    <rPh sb="417" eb="419">
      <t>ゾウカ</t>
    </rPh>
    <rPh sb="429" eb="431">
      <t>コンゴ</t>
    </rPh>
    <rPh sb="432" eb="434">
      <t>トリクミ</t>
    </rPh>
    <rPh sb="435" eb="436">
      <t>スス</t>
    </rPh>
    <rPh sb="440" eb="442">
      <t>ヒツヨウ</t>
    </rPh>
    <phoneticPr fontId="15"/>
  </si>
  <si>
    <t>　経費の削減により経費回収率はやや改善傾向を示しているものの、使用料で汚水処理費をまかなえる料金設定となっていないこと、今後、老朽化した施設の改修費が増えることから、従来の未接続者だけでなく、新たな受益者を取り込むなど、更に使用料を増やす努力をする必要がある。
　コストの削減については、公共下水道や流域下水道への接続、処理施設の統廃合の検討や老朽化した管渠の更生を始めており、将来的には、施設の数を半減するように検討を進めている。
　また、地方公営企業法適用が令和５年４月から適用する方針となっており、経営状況を適切に反映した投資・財政計画の策定を進めている。</t>
    <rPh sb="1" eb="3">
      <t>ケイヒ</t>
    </rPh>
    <rPh sb="4" eb="6">
      <t>サクゲン</t>
    </rPh>
    <rPh sb="9" eb="11">
      <t>ケイヒ</t>
    </rPh>
    <rPh sb="11" eb="13">
      <t>カイシュウ</t>
    </rPh>
    <rPh sb="116" eb="117">
      <t>フ</t>
    </rPh>
    <rPh sb="119" eb="121">
      <t>ドリョク</t>
    </rPh>
    <rPh sb="136" eb="138">
      <t>サクゲン</t>
    </rPh>
    <rPh sb="221" eb="228">
      <t>チホウコウエイキギョウホウ</t>
    </rPh>
    <rPh sb="228" eb="230">
      <t>テキヨウ</t>
    </rPh>
    <rPh sb="239" eb="241">
      <t>テキヨウ</t>
    </rPh>
    <rPh sb="243" eb="245">
      <t>ホウシン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</si>
</sst>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2" applyFont="1" applyFill="1" applyBorder="1" applyAlignment="1" applyProtection="1">
      <alignment horizontal="left" vertical="top" wrapText="1"/>
      <protection locked="0"/>
    </xf>
    <xf numFmtId="0" fontId="16" fillId="0" borderId="0" xfId="2" applyFont="1" applyFill="1" applyBorder="1" applyAlignment="1" applyProtection="1">
      <alignment horizontal="left" vertical="top" wrapText="1"/>
      <protection locked="0"/>
    </xf>
    <xf numFmtId="0" fontId="16" fillId="0" borderId="7" xfId="2" applyFont="1" applyFill="1" applyBorder="1" applyAlignment="1" applyProtection="1">
      <alignment horizontal="left" vertical="top" wrapText="1"/>
      <protection locked="0"/>
    </xf>
    <xf numFmtId="0" fontId="16" fillId="0" borderId="8" xfId="2" applyFont="1" applyFill="1" applyBorder="1" applyAlignment="1" applyProtection="1">
      <alignment horizontal="left" vertical="top" wrapText="1"/>
      <protection locked="0"/>
    </xf>
    <xf numFmtId="0" fontId="16" fillId="0" borderId="1" xfId="2" applyFont="1" applyFill="1" applyBorder="1" applyAlignment="1" applyProtection="1">
      <alignment horizontal="left" vertical="top" wrapText="1"/>
      <protection locked="0"/>
    </xf>
    <xf numFmtId="0" fontId="16" fillId="0" borderId="9" xfId="2"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CCEC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quot;-&quot;">
                  <c:v>0.06</c:v>
                </c:pt>
                <c:pt idx="3" formatCode="#,##0.00;&quot;△&quot;#,##0.00;&quot;-&quot;">
                  <c:v>0.02</c:v>
                </c:pt>
                <c:pt idx="4" formatCode="#,##0.00;&quot;△&quot;#,##0.00;&quot;-&quot;">
                  <c:v>0.15</c:v>
                </c:pt>
              </c:numCache>
            </c:numRef>
          </c:val>
          <c:extLst>
            <c:ext xmlns:c16="http://schemas.microsoft.com/office/drawing/2014/chart" uri="{C3380CC4-5D6E-409C-BE32-E72D297353CC}">
              <c16:uniqueId val="{00000000-8C05-45FD-83C5-1CB4D30AB86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0.44</c:v>
                </c:pt>
                <c:pt idx="2">
                  <c:v>0.04</c:v>
                </c:pt>
                <c:pt idx="3">
                  <c:v>0.02</c:v>
                </c:pt>
                <c:pt idx="4">
                  <c:v>0.02</c:v>
                </c:pt>
              </c:numCache>
            </c:numRef>
          </c:val>
          <c:smooth val="0"/>
          <c:extLst>
            <c:ext xmlns:c16="http://schemas.microsoft.com/office/drawing/2014/chart" uri="{C3380CC4-5D6E-409C-BE32-E72D297353CC}">
              <c16:uniqueId val="{00000001-8C05-45FD-83C5-1CB4D30AB86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61.14</c:v>
                </c:pt>
                <c:pt idx="1">
                  <c:v>66.260000000000005</c:v>
                </c:pt>
                <c:pt idx="2">
                  <c:v>66.42</c:v>
                </c:pt>
                <c:pt idx="3">
                  <c:v>68.94</c:v>
                </c:pt>
                <c:pt idx="4">
                  <c:v>69.89</c:v>
                </c:pt>
              </c:numCache>
            </c:numRef>
          </c:val>
          <c:extLst>
            <c:ext xmlns:c16="http://schemas.microsoft.com/office/drawing/2014/chart" uri="{C3380CC4-5D6E-409C-BE32-E72D297353CC}">
              <c16:uniqueId val="{00000000-3990-4134-96CA-9EDE2A91C8D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c:v>
                </c:pt>
                <c:pt idx="1">
                  <c:v>56.01</c:v>
                </c:pt>
                <c:pt idx="2">
                  <c:v>56.72</c:v>
                </c:pt>
                <c:pt idx="3">
                  <c:v>54.06</c:v>
                </c:pt>
                <c:pt idx="4">
                  <c:v>55.26</c:v>
                </c:pt>
              </c:numCache>
            </c:numRef>
          </c:val>
          <c:smooth val="0"/>
          <c:extLst>
            <c:ext xmlns:c16="http://schemas.microsoft.com/office/drawing/2014/chart" uri="{C3380CC4-5D6E-409C-BE32-E72D297353CC}">
              <c16:uniqueId val="{00000001-3990-4134-96CA-9EDE2A91C8D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81.84</c:v>
                </c:pt>
                <c:pt idx="1">
                  <c:v>82.42</c:v>
                </c:pt>
                <c:pt idx="2">
                  <c:v>83.08</c:v>
                </c:pt>
                <c:pt idx="3">
                  <c:v>83.31</c:v>
                </c:pt>
                <c:pt idx="4">
                  <c:v>83.78</c:v>
                </c:pt>
              </c:numCache>
            </c:numRef>
          </c:val>
          <c:extLst>
            <c:ext xmlns:c16="http://schemas.microsoft.com/office/drawing/2014/chart" uri="{C3380CC4-5D6E-409C-BE32-E72D297353CC}">
              <c16:uniqueId val="{00000000-BF37-4849-A2A4-5BDF85EB245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89.51</c:v>
                </c:pt>
                <c:pt idx="1">
                  <c:v>89.77</c:v>
                </c:pt>
                <c:pt idx="2">
                  <c:v>90.04</c:v>
                </c:pt>
                <c:pt idx="3">
                  <c:v>90.11</c:v>
                </c:pt>
                <c:pt idx="4">
                  <c:v>90.52</c:v>
                </c:pt>
              </c:numCache>
            </c:numRef>
          </c:val>
          <c:smooth val="0"/>
          <c:extLst>
            <c:ext xmlns:c16="http://schemas.microsoft.com/office/drawing/2014/chart" uri="{C3380CC4-5D6E-409C-BE32-E72D297353CC}">
              <c16:uniqueId val="{00000001-BF37-4849-A2A4-5BDF85EB245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93.99</c:v>
                </c:pt>
                <c:pt idx="1">
                  <c:v>90.12</c:v>
                </c:pt>
                <c:pt idx="2">
                  <c:v>89.8</c:v>
                </c:pt>
                <c:pt idx="3">
                  <c:v>89.92</c:v>
                </c:pt>
                <c:pt idx="4">
                  <c:v>89.99</c:v>
                </c:pt>
              </c:numCache>
            </c:numRef>
          </c:val>
          <c:extLst>
            <c:ext xmlns:c16="http://schemas.microsoft.com/office/drawing/2014/chart" uri="{C3380CC4-5D6E-409C-BE32-E72D297353CC}">
              <c16:uniqueId val="{00000000-61EF-4D7E-AA33-4C55EA4BEEF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EF-4D7E-AA33-4C55EA4BEEF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63-49EC-8534-54FCE885DBF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63-49EC-8534-54FCE885DBF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0F-4F93-9223-569C1A5DBAD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0F-4F93-9223-569C1A5DBAD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70-49B9-8608-E13B5D35A3C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70-49B9-8608-E13B5D35A3C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1A-43BF-A275-E29FC023FAD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1A-43BF-A275-E29FC023FAD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473.15</c:v>
                </c:pt>
                <c:pt idx="1">
                  <c:v>298.81</c:v>
                </c:pt>
                <c:pt idx="2">
                  <c:v>297.68</c:v>
                </c:pt>
                <c:pt idx="3">
                  <c:v>293.27999999999997</c:v>
                </c:pt>
                <c:pt idx="4">
                  <c:v>256.24</c:v>
                </c:pt>
              </c:numCache>
            </c:numRef>
          </c:val>
          <c:extLst>
            <c:ext xmlns:c16="http://schemas.microsoft.com/office/drawing/2014/chart" uri="{C3380CC4-5D6E-409C-BE32-E72D297353CC}">
              <c16:uniqueId val="{00000000-F82D-4A73-9C95-CBC2A21F014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685.34</c:v>
                </c:pt>
                <c:pt idx="1">
                  <c:v>684.74</c:v>
                </c:pt>
                <c:pt idx="2">
                  <c:v>654.91999999999996</c:v>
                </c:pt>
                <c:pt idx="3">
                  <c:v>654.71</c:v>
                </c:pt>
                <c:pt idx="4">
                  <c:v>783.8</c:v>
                </c:pt>
              </c:numCache>
            </c:numRef>
          </c:val>
          <c:smooth val="0"/>
          <c:extLst>
            <c:ext xmlns:c16="http://schemas.microsoft.com/office/drawing/2014/chart" uri="{C3380CC4-5D6E-409C-BE32-E72D297353CC}">
              <c16:uniqueId val="{00000001-F82D-4A73-9C95-CBC2A21F014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69.849999999999994</c:v>
                </c:pt>
                <c:pt idx="1">
                  <c:v>69.209999999999994</c:v>
                </c:pt>
                <c:pt idx="2">
                  <c:v>75.650000000000006</c:v>
                </c:pt>
                <c:pt idx="3">
                  <c:v>75.930000000000007</c:v>
                </c:pt>
                <c:pt idx="4">
                  <c:v>76.98</c:v>
                </c:pt>
              </c:numCache>
            </c:numRef>
          </c:val>
          <c:extLst>
            <c:ext xmlns:c16="http://schemas.microsoft.com/office/drawing/2014/chart" uri="{C3380CC4-5D6E-409C-BE32-E72D297353CC}">
              <c16:uniqueId val="{00000000-638B-4802-8D24-333093448AA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59.83</c:v>
                </c:pt>
                <c:pt idx="1">
                  <c:v>65.33</c:v>
                </c:pt>
                <c:pt idx="2">
                  <c:v>65.39</c:v>
                </c:pt>
                <c:pt idx="3">
                  <c:v>65.37</c:v>
                </c:pt>
                <c:pt idx="4">
                  <c:v>68.11</c:v>
                </c:pt>
              </c:numCache>
            </c:numRef>
          </c:val>
          <c:smooth val="0"/>
          <c:extLst>
            <c:ext xmlns:c16="http://schemas.microsoft.com/office/drawing/2014/chart" uri="{C3380CC4-5D6E-409C-BE32-E72D297353CC}">
              <c16:uniqueId val="{00000001-638B-4802-8D24-333093448AA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164.13</c:v>
                </c:pt>
                <c:pt idx="1">
                  <c:v>163.75</c:v>
                </c:pt>
                <c:pt idx="2">
                  <c:v>150</c:v>
                </c:pt>
                <c:pt idx="3">
                  <c:v>150</c:v>
                </c:pt>
                <c:pt idx="4">
                  <c:v>150</c:v>
                </c:pt>
              </c:numCache>
            </c:numRef>
          </c:val>
          <c:extLst>
            <c:ext xmlns:c16="http://schemas.microsoft.com/office/drawing/2014/chart" uri="{C3380CC4-5D6E-409C-BE32-E72D297353CC}">
              <c16:uniqueId val="{00000000-1609-4BD7-BAE3-BD54E4F7631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246.66</c:v>
                </c:pt>
                <c:pt idx="1">
                  <c:v>227.43</c:v>
                </c:pt>
                <c:pt idx="2">
                  <c:v>230.88</c:v>
                </c:pt>
                <c:pt idx="3">
                  <c:v>228.99</c:v>
                </c:pt>
                <c:pt idx="4">
                  <c:v>222.41</c:v>
                </c:pt>
              </c:numCache>
            </c:numRef>
          </c:val>
          <c:smooth val="0"/>
          <c:extLst>
            <c:ext xmlns:c16="http://schemas.microsoft.com/office/drawing/2014/chart" uri="{C3380CC4-5D6E-409C-BE32-E72D297353CC}">
              <c16:uniqueId val="{00000001-1609-4BD7-BAE3-BD54E4F7631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前橋市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335055</v>
      </c>
      <c r="AM8" s="69"/>
      <c r="AN8" s="69"/>
      <c r="AO8" s="69"/>
      <c r="AP8" s="69"/>
      <c r="AQ8" s="69"/>
      <c r="AR8" s="69"/>
      <c r="AS8" s="69"/>
      <c r="AT8" s="68">
        <f>データ!T6</f>
        <v>311.58999999999997</v>
      </c>
      <c r="AU8" s="68"/>
      <c r="AV8" s="68"/>
      <c r="AW8" s="68"/>
      <c r="AX8" s="68"/>
      <c r="AY8" s="68"/>
      <c r="AZ8" s="68"/>
      <c r="BA8" s="68"/>
      <c r="BB8" s="68">
        <f>データ!U6</f>
        <v>1075.31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8.5399999999999991</v>
      </c>
      <c r="Q10" s="68"/>
      <c r="R10" s="68"/>
      <c r="S10" s="68"/>
      <c r="T10" s="68"/>
      <c r="U10" s="68"/>
      <c r="V10" s="68"/>
      <c r="W10" s="68">
        <f>データ!Q6</f>
        <v>75.94</v>
      </c>
      <c r="X10" s="68"/>
      <c r="Y10" s="68"/>
      <c r="Z10" s="68"/>
      <c r="AA10" s="68"/>
      <c r="AB10" s="68"/>
      <c r="AC10" s="68"/>
      <c r="AD10" s="69">
        <f>データ!R6</f>
        <v>2156</v>
      </c>
      <c r="AE10" s="69"/>
      <c r="AF10" s="69"/>
      <c r="AG10" s="69"/>
      <c r="AH10" s="69"/>
      <c r="AI10" s="69"/>
      <c r="AJ10" s="69"/>
      <c r="AK10" s="2"/>
      <c r="AL10" s="69">
        <f>データ!V6</f>
        <v>28555</v>
      </c>
      <c r="AM10" s="69"/>
      <c r="AN10" s="69"/>
      <c r="AO10" s="69"/>
      <c r="AP10" s="69"/>
      <c r="AQ10" s="69"/>
      <c r="AR10" s="69"/>
      <c r="AS10" s="69"/>
      <c r="AT10" s="68">
        <f>データ!W6</f>
        <v>15.1</v>
      </c>
      <c r="AU10" s="68"/>
      <c r="AV10" s="68"/>
      <c r="AW10" s="68"/>
      <c r="AX10" s="68"/>
      <c r="AY10" s="68"/>
      <c r="AZ10" s="68"/>
      <c r="BA10" s="68"/>
      <c r="BB10" s="68">
        <f>データ!X6</f>
        <v>1891.06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EVdIovoRgsDnYwvpKEMt1U6sUgZIh4ncZzw1AcRpvHnLaq49wAVnHWLZYfhZUC84m0uyFZP9x2FvO0sWZm4Mzg==" saltValue="FvK9jzay8NxwhPGAUvuJQ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102016</v>
      </c>
      <c r="D6" s="33">
        <f t="shared" si="3"/>
        <v>47</v>
      </c>
      <c r="E6" s="33">
        <f t="shared" si="3"/>
        <v>17</v>
      </c>
      <c r="F6" s="33">
        <f t="shared" si="3"/>
        <v>5</v>
      </c>
      <c r="G6" s="33">
        <f t="shared" si="3"/>
        <v>0</v>
      </c>
      <c r="H6" s="33" t="str">
        <f t="shared" si="3"/>
        <v>群馬県　前橋市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8.5399999999999991</v>
      </c>
      <c r="Q6" s="34">
        <f t="shared" si="3"/>
        <v>75.94</v>
      </c>
      <c r="R6" s="34">
        <f t="shared" si="3"/>
        <v>2156</v>
      </c>
      <c r="S6" s="34">
        <f t="shared" si="3"/>
        <v>335055</v>
      </c>
      <c r="T6" s="34">
        <f t="shared" si="3"/>
        <v>311.58999999999997</v>
      </c>
      <c r="U6" s="34">
        <f t="shared" si="3"/>
        <v>1075.31</v>
      </c>
      <c r="V6" s="34">
        <f t="shared" si="3"/>
        <v>28555</v>
      </c>
      <c r="W6" s="34">
        <f t="shared" si="3"/>
        <v>15.1</v>
      </c>
      <c r="X6" s="34">
        <f t="shared" si="3"/>
        <v>1891.06</v>
      </c>
      <c r="Y6" s="35">
        <f>IF(Y7="",NA(),Y7)</f>
        <v>93.99</v>
      </c>
      <c r="Z6" s="35">
        <f t="shared" ref="Z6:AH6" si="4">IF(Z7="",NA(),Z7)</f>
        <v>90.12</v>
      </c>
      <c r="AA6" s="35">
        <f t="shared" si="4"/>
        <v>89.8</v>
      </c>
      <c r="AB6" s="35">
        <f t="shared" si="4"/>
        <v>89.92</v>
      </c>
      <c r="AC6" s="35">
        <f t="shared" si="4"/>
        <v>89.99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473.15</v>
      </c>
      <c r="BG6" s="35">
        <f t="shared" ref="BG6:BO6" si="7">IF(BG7="",NA(),BG7)</f>
        <v>298.81</v>
      </c>
      <c r="BH6" s="35">
        <f t="shared" si="7"/>
        <v>297.68</v>
      </c>
      <c r="BI6" s="35">
        <f t="shared" si="7"/>
        <v>293.27999999999997</v>
      </c>
      <c r="BJ6" s="35">
        <f t="shared" si="7"/>
        <v>256.24</v>
      </c>
      <c r="BK6" s="35">
        <f t="shared" si="7"/>
        <v>685.34</v>
      </c>
      <c r="BL6" s="35">
        <f t="shared" si="7"/>
        <v>684.74</v>
      </c>
      <c r="BM6" s="35">
        <f t="shared" si="7"/>
        <v>654.91999999999996</v>
      </c>
      <c r="BN6" s="35">
        <f t="shared" si="7"/>
        <v>654.71</v>
      </c>
      <c r="BO6" s="35">
        <f t="shared" si="7"/>
        <v>783.8</v>
      </c>
      <c r="BP6" s="34" t="str">
        <f>IF(BP7="","",IF(BP7="-","【-】","【"&amp;SUBSTITUTE(TEXT(BP7,"#,##0.00"),"-","△")&amp;"】"))</f>
        <v>【832.52】</v>
      </c>
      <c r="BQ6" s="35">
        <f>IF(BQ7="",NA(),BQ7)</f>
        <v>69.849999999999994</v>
      </c>
      <c r="BR6" s="35">
        <f t="shared" ref="BR6:BZ6" si="8">IF(BR7="",NA(),BR7)</f>
        <v>69.209999999999994</v>
      </c>
      <c r="BS6" s="35">
        <f t="shared" si="8"/>
        <v>75.650000000000006</v>
      </c>
      <c r="BT6" s="35">
        <f t="shared" si="8"/>
        <v>75.930000000000007</v>
      </c>
      <c r="BU6" s="35">
        <f t="shared" si="8"/>
        <v>76.98</v>
      </c>
      <c r="BV6" s="35">
        <f t="shared" si="8"/>
        <v>59.83</v>
      </c>
      <c r="BW6" s="35">
        <f t="shared" si="8"/>
        <v>65.33</v>
      </c>
      <c r="BX6" s="35">
        <f t="shared" si="8"/>
        <v>65.39</v>
      </c>
      <c r="BY6" s="35">
        <f t="shared" si="8"/>
        <v>65.37</v>
      </c>
      <c r="BZ6" s="35">
        <f t="shared" si="8"/>
        <v>68.11</v>
      </c>
      <c r="CA6" s="34" t="str">
        <f>IF(CA7="","",IF(CA7="-","【-】","【"&amp;SUBSTITUTE(TEXT(CA7,"#,##0.00"),"-","△")&amp;"】"))</f>
        <v>【60.94】</v>
      </c>
      <c r="CB6" s="35">
        <f>IF(CB7="",NA(),CB7)</f>
        <v>164.13</v>
      </c>
      <c r="CC6" s="35">
        <f t="shared" ref="CC6:CK6" si="9">IF(CC7="",NA(),CC7)</f>
        <v>163.75</v>
      </c>
      <c r="CD6" s="35">
        <f t="shared" si="9"/>
        <v>150</v>
      </c>
      <c r="CE6" s="35">
        <f t="shared" si="9"/>
        <v>150</v>
      </c>
      <c r="CF6" s="35">
        <f t="shared" si="9"/>
        <v>150</v>
      </c>
      <c r="CG6" s="35">
        <f t="shared" si="9"/>
        <v>246.66</v>
      </c>
      <c r="CH6" s="35">
        <f t="shared" si="9"/>
        <v>227.43</v>
      </c>
      <c r="CI6" s="35">
        <f t="shared" si="9"/>
        <v>230.88</v>
      </c>
      <c r="CJ6" s="35">
        <f t="shared" si="9"/>
        <v>228.99</v>
      </c>
      <c r="CK6" s="35">
        <f t="shared" si="9"/>
        <v>222.41</v>
      </c>
      <c r="CL6" s="34" t="str">
        <f>IF(CL7="","",IF(CL7="-","【-】","【"&amp;SUBSTITUTE(TEXT(CL7,"#,##0.00"),"-","△")&amp;"】"))</f>
        <v>【253.04】</v>
      </c>
      <c r="CM6" s="35">
        <f>IF(CM7="",NA(),CM7)</f>
        <v>61.14</v>
      </c>
      <c r="CN6" s="35">
        <f t="shared" ref="CN6:CV6" si="10">IF(CN7="",NA(),CN7)</f>
        <v>66.260000000000005</v>
      </c>
      <c r="CO6" s="35">
        <f t="shared" si="10"/>
        <v>66.42</v>
      </c>
      <c r="CP6" s="35">
        <f t="shared" si="10"/>
        <v>68.94</v>
      </c>
      <c r="CQ6" s="35">
        <f t="shared" si="10"/>
        <v>69.89</v>
      </c>
      <c r="CR6" s="35">
        <f t="shared" si="10"/>
        <v>56</v>
      </c>
      <c r="CS6" s="35">
        <f t="shared" si="10"/>
        <v>56.01</v>
      </c>
      <c r="CT6" s="35">
        <f t="shared" si="10"/>
        <v>56.72</v>
      </c>
      <c r="CU6" s="35">
        <f t="shared" si="10"/>
        <v>54.06</v>
      </c>
      <c r="CV6" s="35">
        <f t="shared" si="10"/>
        <v>55.26</v>
      </c>
      <c r="CW6" s="34" t="str">
        <f>IF(CW7="","",IF(CW7="-","【-】","【"&amp;SUBSTITUTE(TEXT(CW7,"#,##0.00"),"-","△")&amp;"】"))</f>
        <v>【54.84】</v>
      </c>
      <c r="CX6" s="35">
        <f>IF(CX7="",NA(),CX7)</f>
        <v>81.84</v>
      </c>
      <c r="CY6" s="35">
        <f t="shared" ref="CY6:DG6" si="11">IF(CY7="",NA(),CY7)</f>
        <v>82.42</v>
      </c>
      <c r="CZ6" s="35">
        <f t="shared" si="11"/>
        <v>83.08</v>
      </c>
      <c r="DA6" s="35">
        <f t="shared" si="11"/>
        <v>83.31</v>
      </c>
      <c r="DB6" s="35">
        <f t="shared" si="11"/>
        <v>83.78</v>
      </c>
      <c r="DC6" s="35">
        <f t="shared" si="11"/>
        <v>89.51</v>
      </c>
      <c r="DD6" s="35">
        <f t="shared" si="11"/>
        <v>89.77</v>
      </c>
      <c r="DE6" s="35">
        <f t="shared" si="11"/>
        <v>90.04</v>
      </c>
      <c r="DF6" s="35">
        <f t="shared" si="11"/>
        <v>90.11</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0.06</v>
      </c>
      <c r="EH6" s="35">
        <f t="shared" si="14"/>
        <v>0.02</v>
      </c>
      <c r="EI6" s="35">
        <f t="shared" si="14"/>
        <v>0.15</v>
      </c>
      <c r="EJ6" s="35">
        <f t="shared" si="14"/>
        <v>0.05</v>
      </c>
      <c r="EK6" s="35">
        <f t="shared" si="14"/>
        <v>0.44</v>
      </c>
      <c r="EL6" s="35">
        <f t="shared" si="14"/>
        <v>0.04</v>
      </c>
      <c r="EM6" s="35">
        <f t="shared" si="14"/>
        <v>0.02</v>
      </c>
      <c r="EN6" s="35">
        <f t="shared" si="14"/>
        <v>0.02</v>
      </c>
      <c r="EO6" s="34" t="str">
        <f>IF(EO7="","",IF(EO7="-","【-】","【"&amp;SUBSTITUTE(TEXT(EO7,"#,##0.00"),"-","△")&amp;"】"))</f>
        <v>【0.16】</v>
      </c>
    </row>
    <row r="7" spans="1:145" s="36" customFormat="1" x14ac:dyDescent="0.2">
      <c r="A7" s="28"/>
      <c r="B7" s="37">
        <v>2020</v>
      </c>
      <c r="C7" s="37">
        <v>102016</v>
      </c>
      <c r="D7" s="37">
        <v>47</v>
      </c>
      <c r="E7" s="37">
        <v>17</v>
      </c>
      <c r="F7" s="37">
        <v>5</v>
      </c>
      <c r="G7" s="37">
        <v>0</v>
      </c>
      <c r="H7" s="37" t="s">
        <v>98</v>
      </c>
      <c r="I7" s="37" t="s">
        <v>99</v>
      </c>
      <c r="J7" s="37" t="s">
        <v>100</v>
      </c>
      <c r="K7" s="37" t="s">
        <v>101</v>
      </c>
      <c r="L7" s="37" t="s">
        <v>102</v>
      </c>
      <c r="M7" s="37" t="s">
        <v>103</v>
      </c>
      <c r="N7" s="38" t="s">
        <v>104</v>
      </c>
      <c r="O7" s="38" t="s">
        <v>105</v>
      </c>
      <c r="P7" s="38">
        <v>8.5399999999999991</v>
      </c>
      <c r="Q7" s="38">
        <v>75.94</v>
      </c>
      <c r="R7" s="38">
        <v>2156</v>
      </c>
      <c r="S7" s="38">
        <v>335055</v>
      </c>
      <c r="T7" s="38">
        <v>311.58999999999997</v>
      </c>
      <c r="U7" s="38">
        <v>1075.31</v>
      </c>
      <c r="V7" s="38">
        <v>28555</v>
      </c>
      <c r="W7" s="38">
        <v>15.1</v>
      </c>
      <c r="X7" s="38">
        <v>1891.06</v>
      </c>
      <c r="Y7" s="38">
        <v>93.99</v>
      </c>
      <c r="Z7" s="38">
        <v>90.12</v>
      </c>
      <c r="AA7" s="38">
        <v>89.8</v>
      </c>
      <c r="AB7" s="38">
        <v>89.92</v>
      </c>
      <c r="AC7" s="38">
        <v>89.99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473.15</v>
      </c>
      <c r="BG7" s="38">
        <v>298.81</v>
      </c>
      <c r="BH7" s="38">
        <v>297.68</v>
      </c>
      <c r="BI7" s="38">
        <v>293.27999999999997</v>
      </c>
      <c r="BJ7" s="38">
        <v>256.24</v>
      </c>
      <c r="BK7" s="38">
        <v>685.34</v>
      </c>
      <c r="BL7" s="38">
        <v>684.74</v>
      </c>
      <c r="BM7" s="38">
        <v>654.91999999999996</v>
      </c>
      <c r="BN7" s="38">
        <v>654.71</v>
      </c>
      <c r="BO7" s="38">
        <v>783.8</v>
      </c>
      <c r="BP7" s="38">
        <v>832.52</v>
      </c>
      <c r="BQ7" s="38">
        <v>69.849999999999994</v>
      </c>
      <c r="BR7" s="38">
        <v>69.209999999999994</v>
      </c>
      <c r="BS7" s="38">
        <v>75.650000000000006</v>
      </c>
      <c r="BT7" s="38">
        <v>75.930000000000007</v>
      </c>
      <c r="BU7" s="38">
        <v>76.98</v>
      </c>
      <c r="BV7" s="38">
        <v>59.83</v>
      </c>
      <c r="BW7" s="38">
        <v>65.33</v>
      </c>
      <c r="BX7" s="38">
        <v>65.39</v>
      </c>
      <c r="BY7" s="38">
        <v>65.37</v>
      </c>
      <c r="BZ7" s="38">
        <v>68.11</v>
      </c>
      <c r="CA7" s="38">
        <v>60.94</v>
      </c>
      <c r="CB7" s="38">
        <v>164.13</v>
      </c>
      <c r="CC7" s="38">
        <v>163.75</v>
      </c>
      <c r="CD7" s="38">
        <v>150</v>
      </c>
      <c r="CE7" s="38">
        <v>150</v>
      </c>
      <c r="CF7" s="38">
        <v>150</v>
      </c>
      <c r="CG7" s="38">
        <v>246.66</v>
      </c>
      <c r="CH7" s="38">
        <v>227.43</v>
      </c>
      <c r="CI7" s="38">
        <v>230.88</v>
      </c>
      <c r="CJ7" s="38">
        <v>228.99</v>
      </c>
      <c r="CK7" s="38">
        <v>222.41</v>
      </c>
      <c r="CL7" s="38">
        <v>253.04</v>
      </c>
      <c r="CM7" s="38">
        <v>61.14</v>
      </c>
      <c r="CN7" s="38">
        <v>66.260000000000005</v>
      </c>
      <c r="CO7" s="38">
        <v>66.42</v>
      </c>
      <c r="CP7" s="38">
        <v>68.94</v>
      </c>
      <c r="CQ7" s="38">
        <v>69.89</v>
      </c>
      <c r="CR7" s="38">
        <v>56</v>
      </c>
      <c r="CS7" s="38">
        <v>56.01</v>
      </c>
      <c r="CT7" s="38">
        <v>56.72</v>
      </c>
      <c r="CU7" s="38">
        <v>54.06</v>
      </c>
      <c r="CV7" s="38">
        <v>55.26</v>
      </c>
      <c r="CW7" s="38">
        <v>54.84</v>
      </c>
      <c r="CX7" s="38">
        <v>81.84</v>
      </c>
      <c r="CY7" s="38">
        <v>82.42</v>
      </c>
      <c r="CZ7" s="38">
        <v>83.08</v>
      </c>
      <c r="DA7" s="38">
        <v>83.31</v>
      </c>
      <c r="DB7" s="38">
        <v>83.78</v>
      </c>
      <c r="DC7" s="38">
        <v>89.51</v>
      </c>
      <c r="DD7" s="38">
        <v>89.77</v>
      </c>
      <c r="DE7" s="38">
        <v>90.04</v>
      </c>
      <c r="DF7" s="38">
        <v>90.11</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0.06</v>
      </c>
      <c r="EH7" s="38">
        <v>0.02</v>
      </c>
      <c r="EI7" s="38">
        <v>0.15</v>
      </c>
      <c r="EJ7" s="38">
        <v>0.05</v>
      </c>
      <c r="EK7" s="38">
        <v>0.44</v>
      </c>
      <c r="EL7" s="38">
        <v>0.04</v>
      </c>
      <c r="EM7" s="38">
        <v>0.02</v>
      </c>
      <c r="EN7" s="38">
        <v>0.02</v>
      </c>
      <c r="EO7" s="38">
        <v>0.16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2022-02-21T10:31:46Z</cp:lastPrinted>
  <dcterms:created xsi:type="dcterms:W3CDTF">2021-12-03T07:56:37Z</dcterms:created>
  <dcterms:modified xsi:type="dcterms:W3CDTF">2022-02-21T11:52:20Z</dcterms:modified>
  <cp:category/>
</cp:coreProperties>
</file>