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4 各団体回答\○26_片品村\"/>
    </mc:Choice>
  </mc:AlternateContent>
  <xr:revisionPtr revIDLastSave="0" documentId="13_ncr:1_{32275E5D-C8B7-4312-9613-FD0C9769C897}" xr6:coauthVersionLast="36" xr6:coauthVersionMax="36" xr10:uidLastSave="{00000000-0000-0000-0000-000000000000}"/>
  <workbookProtection workbookAlgorithmName="SHA-512" workbookHashValue="eL1nFfVMtfghlFr+rB40c4lQ7wfF9yWuZko+xvpFBvnCdWkMS8QSww8Syq4AgXLgFNGVi+tilHcykpwUxfgwcw==" workbookSaltValue="qsCdnxRKfawYg79663ZgXg==" workbookSpinCount="100000" lockStructure="1"/>
  <bookViews>
    <workbookView xWindow="0" yWindow="0" windowWidth="19200" windowHeight="69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AL8" i="4" s="1"/>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AT10" i="4"/>
  <c r="AL10" i="4"/>
  <c r="W10" i="4"/>
  <c r="P10" i="4"/>
  <c r="B10" i="4"/>
  <c r="BB8" i="4"/>
  <c r="AT8" i="4"/>
  <c r="AD8" i="4"/>
  <c r="W8" i="4"/>
  <c r="P8" i="4"/>
  <c r="I8" i="4"/>
  <c r="B8" i="4"/>
  <c r="B6" i="4"/>
</calcChain>
</file>

<file path=xl/sharedStrings.xml><?xml version="1.0" encoding="utf-8"?>
<sst xmlns="http://schemas.openxmlformats.org/spreadsheetml/2006/main" count="233" uniqueCount="116">
  <si>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</si>
  <si>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</si>
  <si>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</si>
  <si>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</si>
  <si>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</si>
  <si>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</si>
  <si>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</si>
  <si>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</si>
  <si>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</si>
  <si>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</si>
  <si>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</si>
  <si>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</si>
  <si>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</si>
  <si>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</si>
  <si>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</si>
  <si>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</si>
  <si>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</si>
  <si>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</si>
  <si>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</si>
  <si>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</si>
  <si>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</si>
  <si>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</si>
  <si>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</si>
  <si>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</si>
  <si>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</si>
  <si>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</si>
  <si>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</si>
  <si>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</si>
  <si>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</si>
  <si>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</si>
  <si>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</si>
  <si>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</si>
  <si>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</si>
  <si>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</si>
  <si>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</si>
  <si>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</si>
  <si>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</si>
  <si>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</si>
  <si>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</si>
  <si>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</si>
  <si>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</si>
  <si>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</si>
  <si>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</si>
  <si>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</si>
  <si>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</si>
  <si>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</si>
  <si>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</si>
  <si>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</si>
  <si>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</si>
  <si>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</si>
  <si>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</si>
  <si>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</si>
  <si>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</si>
  <si>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</si>
  <si>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</si>
  <si>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</si>
  <si>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</si>
  <si>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</si>
  <si>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</si>
  <si>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</si>
  <si>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</si>
  <si>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</si>
  <si>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</si>
  <si>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</si>
  <si>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</si>
  <si>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</si>
  <si>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</si>
  <si>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</si>
  <si>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</si>
  <si>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</si>
  <si>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</si>
  <si>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</si>
  <si>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</si>
  <si>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</si>
  <si>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</si>
  <si>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</si>
  <si>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</si>
  <si>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</si>
  <si>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</si>
  <si>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</si>
  <si>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</si>
  <si>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</si>
  <si>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</si>
  <si>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</si>
  <si>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</si>
  <si>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</si>
  <si>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</si>
  <si>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</si>
  <si>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</si>
  <si>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</si>
  <si>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</si>
  <si>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</si>
  <si>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</si>
  <si>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</si>
  <si>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</si>
  <si>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片品村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</si>
  <si>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</si>
  <si>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</si>
  <si>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</si>
  <si>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</si>
  <si>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</si>
  <si>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</si>
  <si>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</si>
  <si>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</si>
  <si>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</si>
  <si>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</si>
  <si>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</si>
  <si>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</si>
  <si>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</si>
  <si>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</si>
  <si>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</si>
  <si>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</si>
  <si>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</si>
  <si>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
新型コロナウイルス感染症に係る対応として、基本料金を減免したことにより、比率が１００％を下回ったが、減免対応がなければ１００％を越え、経営状態はほぼ良好と言える。
今後も健全な経営を続けていくための努力をしたい。
④企業債残高対給水収益比率
企業債残高が経営に与える影響からみた財務状況
比率は小さく安全性は高いと判断される。
また、残高も年々減少している。
⑤料金回収率
基本料金減免により、回収率が１００％を下回ったが、通常であれば１００％を越える事から、給水に係る費用は水道料金収入で賄われていると言える。
また、料金水準もほぼ適切と言える。
⑥給水原価
料金収入対象となる１立方メートル当たりの給水費用は昨年度より多少上がったが継続的にも、安定しており効率性も良いと言える。
⑦施設利用率
一般的に数値が高い方が望ましいと言われるが例年低い数値である。人口減少や季節による需要もあるが、施設規模等を見直し効率的な施設運用を図って行く必要がある。
⑧有収率
有収率は１００％に近い高い数値であり、料金対象になる水量が収益に反映されていると言え、また有収率が高いと漏水量が少ないとも言える。今後も有収率の向上対策が必要である。</t>
    <rPh sb="1" eb="3">
      <t>シュウエキ</t>
    </rPh>
    <rPh sb="3" eb="4">
      <t>テキ</t>
    </rPh>
    <rPh sb="4" eb="6">
      <t>シュウシ</t>
    </rPh>
    <rPh sb="6" eb="8">
      <t>ヒリツ</t>
    </rPh>
    <rPh sb="9" eb="11">
      <t>シンガタ</t>
    </rPh>
    <rPh sb="18" eb="21">
      <t>カンセンショウ</t>
    </rPh>
    <rPh sb="22" eb="23">
      <t>カカ</t>
    </rPh>
    <rPh sb="24" eb="26">
      <t>タイオウ</t>
    </rPh>
    <rPh sb="30" eb="32">
      <t>キホン</t>
    </rPh>
    <rPh sb="32" eb="34">
      <t>リョウキン</t>
    </rPh>
    <rPh sb="35" eb="37">
      <t>ゲンメン</t>
    </rPh>
    <rPh sb="45" eb="47">
      <t>ヒリツ</t>
    </rPh>
    <rPh sb="53" eb="55">
      <t>シタマワ</t>
    </rPh>
    <rPh sb="59" eb="61">
      <t>ゲンメン</t>
    </rPh>
    <rPh sb="61" eb="63">
      <t>タイオウ</t>
    </rPh>
    <rPh sb="73" eb="74">
      <t>コ</t>
    </rPh>
    <rPh sb="76" eb="78">
      <t>ケイエイ</t>
    </rPh>
    <rPh sb="78" eb="80">
      <t>ジョウタイ</t>
    </rPh>
    <rPh sb="83" eb="85">
      <t>リョウコウ</t>
    </rPh>
    <rPh sb="86" eb="87">
      <t>イ</t>
    </rPh>
    <rPh sb="91" eb="93">
      <t>コンゴ</t>
    </rPh>
    <rPh sb="94" eb="96">
      <t>ケンゼン</t>
    </rPh>
    <rPh sb="97" eb="99">
      <t>ケイエイ</t>
    </rPh>
    <rPh sb="100" eb="101">
      <t>ツヅ</t>
    </rPh>
    <rPh sb="108" eb="110">
      <t>ドリョク</t>
    </rPh>
    <rPh sb="117" eb="119">
      <t>キギョウ</t>
    </rPh>
    <rPh sb="119" eb="120">
      <t>サイ</t>
    </rPh>
    <rPh sb="120" eb="122">
      <t>ザンダカ</t>
    </rPh>
    <rPh sb="122" eb="123">
      <t>タイ</t>
    </rPh>
    <rPh sb="123" eb="125">
      <t>キュウスイ</t>
    </rPh>
    <rPh sb="125" eb="127">
      <t>シュウエキ</t>
    </rPh>
    <rPh sb="127" eb="129">
      <t>ヒリツ</t>
    </rPh>
    <rPh sb="130" eb="132">
      <t>キギョウ</t>
    </rPh>
    <rPh sb="132" eb="133">
      <t>サイ</t>
    </rPh>
    <rPh sb="133" eb="135">
      <t>ザンダカ</t>
    </rPh>
    <rPh sb="136" eb="138">
      <t>ケイエイ</t>
    </rPh>
    <rPh sb="139" eb="140">
      <t>アタ</t>
    </rPh>
    <rPh sb="142" eb="144">
      <t>エイキョウ</t>
    </rPh>
    <rPh sb="148" eb="150">
      <t>ザイム</t>
    </rPh>
    <rPh sb="150" eb="152">
      <t>ジョウキョウ</t>
    </rPh>
    <rPh sb="153" eb="155">
      <t>ヒリツ</t>
    </rPh>
    <rPh sb="156" eb="157">
      <t>チイ</t>
    </rPh>
    <rPh sb="159" eb="162">
      <t>アンゼンセイ</t>
    </rPh>
    <rPh sb="163" eb="164">
      <t>タカ</t>
    </rPh>
    <rPh sb="166" eb="168">
      <t>ハンダン</t>
    </rPh>
    <rPh sb="176" eb="178">
      <t>ザンダカ</t>
    </rPh>
    <rPh sb="179" eb="181">
      <t>ネンネン</t>
    </rPh>
    <rPh sb="181" eb="183">
      <t>ゲンショウ</t>
    </rPh>
    <rPh sb="190" eb="192">
      <t>リョウキン</t>
    </rPh>
    <rPh sb="192" eb="195">
      <t>カイシュウリツ</t>
    </rPh>
    <rPh sb="196" eb="198">
      <t>キホン</t>
    </rPh>
    <rPh sb="198" eb="199">
      <t>リョウ</t>
    </rPh>
    <rPh sb="206" eb="209">
      <t>カイシュウリツ</t>
    </rPh>
    <rPh sb="215" eb="217">
      <t>シタマワ</t>
    </rPh>
    <rPh sb="221" eb="223">
      <t>ツウジョウ</t>
    </rPh>
    <rPh sb="232" eb="233">
      <t>コ</t>
    </rPh>
    <rPh sb="235" eb="236">
      <t>コト</t>
    </rPh>
    <rPh sb="239" eb="241">
      <t>キュウスイ</t>
    </rPh>
    <rPh sb="242" eb="243">
      <t>カカ</t>
    </rPh>
    <rPh sb="244" eb="246">
      <t>ヒヨウ</t>
    </rPh>
    <rPh sb="247" eb="249">
      <t>スイドウ</t>
    </rPh>
    <rPh sb="249" eb="251">
      <t>リョウキン</t>
    </rPh>
    <rPh sb="251" eb="253">
      <t>シュウニュウ</t>
    </rPh>
    <rPh sb="254" eb="255">
      <t>マカナ</t>
    </rPh>
    <rPh sb="261" eb="262">
      <t>イ</t>
    </rPh>
    <rPh sb="269" eb="271">
      <t>リョウキン</t>
    </rPh>
    <rPh sb="271" eb="273">
      <t>スイジュン</t>
    </rPh>
    <rPh sb="276" eb="278">
      <t>テキセツ</t>
    </rPh>
    <rPh sb="279" eb="280">
      <t>イ</t>
    </rPh>
    <rPh sb="285" eb="287">
      <t>キュウスイ</t>
    </rPh>
    <rPh sb="287" eb="289">
      <t>ゲンカ</t>
    </rPh>
    <rPh sb="290" eb="292">
      <t>リョウキン</t>
    </rPh>
    <rPh sb="292" eb="294">
      <t>シュウニュウ</t>
    </rPh>
    <rPh sb="294" eb="296">
      <t>タイショウ</t>
    </rPh>
    <rPh sb="300" eb="302">
      <t>リッポウ</t>
    </rPh>
    <rPh sb="306" eb="307">
      <t>ア</t>
    </rPh>
    <rPh sb="310" eb="312">
      <t>キュウスイ</t>
    </rPh>
    <rPh sb="312" eb="314">
      <t>ヒヨウ</t>
    </rPh>
    <rPh sb="315" eb="318">
      <t>サクネンド</t>
    </rPh>
    <rPh sb="320" eb="322">
      <t>タショウ</t>
    </rPh>
    <rPh sb="322" eb="323">
      <t>ア</t>
    </rPh>
    <rPh sb="327" eb="330">
      <t>ケイゾクテキ</t>
    </rPh>
    <rPh sb="333" eb="335">
      <t>アンテイ</t>
    </rPh>
    <rPh sb="339" eb="342">
      <t>コウリツセイ</t>
    </rPh>
    <rPh sb="343" eb="344">
      <t>ヨ</t>
    </rPh>
    <rPh sb="346" eb="347">
      <t>イ</t>
    </rPh>
    <rPh sb="352" eb="354">
      <t>シセツ</t>
    </rPh>
    <rPh sb="354" eb="356">
      <t>リヨウ</t>
    </rPh>
    <rPh sb="356" eb="357">
      <t>リツ</t>
    </rPh>
    <rPh sb="358" eb="360">
      <t>イッパン</t>
    </rPh>
    <rPh sb="360" eb="361">
      <t>テキ</t>
    </rPh>
    <rPh sb="362" eb="364">
      <t>スウチ</t>
    </rPh>
    <rPh sb="365" eb="366">
      <t>タカ</t>
    </rPh>
    <rPh sb="367" eb="368">
      <t>ホウ</t>
    </rPh>
    <rPh sb="369" eb="370">
      <t>ノゾ</t>
    </rPh>
    <rPh sb="374" eb="375">
      <t>イ</t>
    </rPh>
    <rPh sb="379" eb="381">
      <t>レイネン</t>
    </rPh>
    <rPh sb="381" eb="382">
      <t>ヒク</t>
    </rPh>
    <rPh sb="383" eb="385">
      <t>スウチ</t>
    </rPh>
    <rPh sb="389" eb="391">
      <t>ジンコウ</t>
    </rPh>
    <rPh sb="391" eb="393">
      <t>ゲンショウ</t>
    </rPh>
    <rPh sb="394" eb="396">
      <t>キセツ</t>
    </rPh>
    <rPh sb="399" eb="401">
      <t>ジュヨウ</t>
    </rPh>
    <rPh sb="406" eb="408">
      <t>シセツ</t>
    </rPh>
    <rPh sb="408" eb="410">
      <t>キボ</t>
    </rPh>
    <rPh sb="410" eb="411">
      <t>トウ</t>
    </rPh>
    <rPh sb="412" eb="414">
      <t>ミナオ</t>
    </rPh>
    <rPh sb="415" eb="418">
      <t>コウリツテキ</t>
    </rPh>
    <rPh sb="419" eb="421">
      <t>シセツ</t>
    </rPh>
    <rPh sb="421" eb="423">
      <t>ウンヨウ</t>
    </rPh>
    <rPh sb="424" eb="425">
      <t>ハカ</t>
    </rPh>
    <rPh sb="427" eb="428">
      <t>イ</t>
    </rPh>
    <rPh sb="429" eb="431">
      <t>ヒツヨウ</t>
    </rPh>
    <phoneticPr fontId="16"/>
  </si>
  <si>
    <t>③管路更新率
漏水発生管路について随時更新をしているが、これから老朽化を迎える施設や管路の計画的な更新が必要であり、課題である。</t>
    <rPh sb="1" eb="2">
      <t>カン</t>
    </rPh>
    <rPh sb="2" eb="3">
      <t>ロ</t>
    </rPh>
    <rPh sb="3" eb="5">
      <t>コウシン</t>
    </rPh>
    <rPh sb="5" eb="6">
      <t>リツ</t>
    </rPh>
    <rPh sb="7" eb="9">
      <t>ロウスイ</t>
    </rPh>
    <rPh sb="9" eb="11">
      <t>ハッセイ</t>
    </rPh>
    <rPh sb="11" eb="13">
      <t>カンロ</t>
    </rPh>
    <rPh sb="17" eb="19">
      <t>ズイジ</t>
    </rPh>
    <rPh sb="19" eb="21">
      <t>コウシン</t>
    </rPh>
    <rPh sb="32" eb="35">
      <t>ロウキュウカ</t>
    </rPh>
    <rPh sb="36" eb="37">
      <t>ムカ</t>
    </rPh>
    <rPh sb="39" eb="41">
      <t>シセツ</t>
    </rPh>
    <rPh sb="42" eb="43">
      <t>カン</t>
    </rPh>
    <rPh sb="43" eb="44">
      <t>ロ</t>
    </rPh>
    <rPh sb="45" eb="48">
      <t>ケイカクテキ</t>
    </rPh>
    <rPh sb="49" eb="51">
      <t>コウシン</t>
    </rPh>
    <rPh sb="52" eb="54">
      <t>ヒツヨウ</t>
    </rPh>
    <rPh sb="58" eb="60">
      <t>カダイ</t>
    </rPh>
    <phoneticPr fontId="16"/>
  </si>
  <si>
    <t>新型コロナウイルス感染症に係る対応による、一時的な変動があったが、通常であれば、比較分析数値に、大きな変動はなく経営状態は安定している。
今後も収支のバランスの取れた健全な経営を目指し、財源の確保や経費節減など取り組んで行きたい。
水道施設は、安心・安全な水道水を供給するための重要な施設です。老朽化による更新に向けて、施設全体の状況を整理し計画的に進めて行くことが必要である。</t>
    <rPh sb="21" eb="24">
      <t>イチジテキ</t>
    </rPh>
    <rPh sb="25" eb="27">
      <t>ヘンドウ</t>
    </rPh>
    <rPh sb="33" eb="35">
      <t>ツウジョウ</t>
    </rPh>
    <rPh sb="40" eb="42">
      <t>ヒカク</t>
    </rPh>
    <rPh sb="42" eb="44">
      <t>ブンセキ</t>
    </rPh>
    <rPh sb="44" eb="46">
      <t>スウチ</t>
    </rPh>
    <rPh sb="48" eb="49">
      <t>オオ</t>
    </rPh>
    <rPh sb="51" eb="53">
      <t>ヘンドウ</t>
    </rPh>
    <rPh sb="56" eb="58">
      <t>ケイエイ</t>
    </rPh>
    <rPh sb="58" eb="60">
      <t>ジョウタイ</t>
    </rPh>
    <rPh sb="61" eb="63">
      <t>アンテイ</t>
    </rPh>
    <rPh sb="69" eb="71">
      <t>コンゴ</t>
    </rPh>
    <rPh sb="72" eb="74">
      <t>シュウシ</t>
    </rPh>
    <rPh sb="80" eb="81">
      <t>ト</t>
    </rPh>
    <rPh sb="83" eb="85">
      <t>ケンゼン</t>
    </rPh>
    <rPh sb="86" eb="88">
      <t>ケイエイ</t>
    </rPh>
    <rPh sb="89" eb="91">
      <t>メザ</t>
    </rPh>
    <rPh sb="93" eb="95">
      <t>ザイゲン</t>
    </rPh>
    <rPh sb="96" eb="98">
      <t>カクホ</t>
    </rPh>
    <rPh sb="99" eb="101">
      <t>ケイヒ</t>
    </rPh>
    <rPh sb="101" eb="103">
      <t>セツゲン</t>
    </rPh>
    <rPh sb="105" eb="106">
      <t>ト</t>
    </rPh>
    <rPh sb="107" eb="108">
      <t>ク</t>
    </rPh>
    <rPh sb="110" eb="111">
      <t>イ</t>
    </rPh>
    <rPh sb="116" eb="118">
      <t>スイドウ</t>
    </rPh>
    <rPh sb="118" eb="120">
      <t>シセツ</t>
    </rPh>
    <rPh sb="122" eb="124">
      <t>アンシン</t>
    </rPh>
    <rPh sb="125" eb="127">
      <t>アンゼン</t>
    </rPh>
    <rPh sb="128" eb="130">
      <t>スイドウ</t>
    </rPh>
    <rPh sb="130" eb="131">
      <t>スイ</t>
    </rPh>
    <rPh sb="132" eb="134">
      <t>キョウキュウ</t>
    </rPh>
    <rPh sb="139" eb="141">
      <t>ジュウヨウ</t>
    </rPh>
    <rPh sb="142" eb="144">
      <t>シセツ</t>
    </rPh>
    <rPh sb="153" eb="155">
      <t>コウシン</t>
    </rPh>
    <rPh sb="156" eb="157">
      <t>ム</t>
    </rPh>
    <rPh sb="160" eb="162">
      <t>シセツ</t>
    </rPh>
    <rPh sb="162" eb="164">
      <t>ゼンタイ</t>
    </rPh>
    <rPh sb="165" eb="167">
      <t>ジョウキョウ</t>
    </rPh>
    <rPh sb="168" eb="170">
      <t>セイリ</t>
    </rPh>
    <rPh sb="171" eb="174">
      <t>ケイカクテキ</t>
    </rPh>
    <rPh sb="175" eb="176">
      <t>スス</t>
    </rPh>
    <rPh sb="178" eb="179">
      <t>イ</t>
    </rPh>
    <rPh sb="183" eb="185">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</si>
</sst>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7" fillId="0" borderId="6"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7" xfId="2" applyFont="1" applyBorder="1" applyAlignment="1" applyProtection="1">
      <alignment horizontal="left" vertical="top" wrapText="1"/>
      <protection locked="0"/>
    </xf>
    <xf numFmtId="0" fontId="17" fillId="0" borderId="8"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9" xfId="2"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0.25</c:v>
                </c:pt>
                <c:pt idx="2">
                  <c:v>0.14000000000000001</c:v>
                </c:pt>
                <c:pt idx="3">
                  <c:v>0.37</c:v>
                </c:pt>
                <c:pt idx="4">
                  <c:v>0.23</c:v>
                </c:pt>
              </c:numCache>
            </c:numRef>
          </c:val>
          <c:extLst>
            <c:ext xmlns:c16="http://schemas.microsoft.com/office/drawing/2014/chart" uri="{C3380CC4-5D6E-409C-BE32-E72D297353CC}">
              <c16:uniqueId val="{00000000-CAAC-49BF-96B6-FD6F24E9A082}"/>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CAAC-49BF-96B6-FD6F24E9A082}"/>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18.399999999999999</c:v>
                </c:pt>
                <c:pt idx="1">
                  <c:v>17.399999999999999</c:v>
                </c:pt>
                <c:pt idx="2">
                  <c:v>16.61</c:v>
                </c:pt>
                <c:pt idx="3">
                  <c:v>16.100000000000001</c:v>
                </c:pt>
                <c:pt idx="4">
                  <c:v>14.88</c:v>
                </c:pt>
              </c:numCache>
            </c:numRef>
          </c:val>
          <c:extLst>
            <c:ext xmlns:c16="http://schemas.microsoft.com/office/drawing/2014/chart" uri="{C3380CC4-5D6E-409C-BE32-E72D297353CC}">
              <c16:uniqueId val="{00000000-D6F6-4693-B996-6E40D8714C9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D6F6-4693-B996-6E40D8714C9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93.97</c:v>
                </c:pt>
                <c:pt idx="1">
                  <c:v>93.62</c:v>
                </c:pt>
                <c:pt idx="2">
                  <c:v>93.32</c:v>
                </c:pt>
                <c:pt idx="3">
                  <c:v>93.62</c:v>
                </c:pt>
                <c:pt idx="4">
                  <c:v>93.07</c:v>
                </c:pt>
              </c:numCache>
            </c:numRef>
          </c:val>
          <c:extLst>
            <c:ext xmlns:c16="http://schemas.microsoft.com/office/drawing/2014/chart" uri="{C3380CC4-5D6E-409C-BE32-E72D297353CC}">
              <c16:uniqueId val="{00000000-613C-4E52-A020-61F35D9653E5}"/>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613C-4E52-A020-61F35D9653E5}"/>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134.33000000000001</c:v>
                </c:pt>
                <c:pt idx="1">
                  <c:v>149.59</c:v>
                </c:pt>
                <c:pt idx="2">
                  <c:v>160.08000000000001</c:v>
                </c:pt>
                <c:pt idx="3">
                  <c:v>127.49</c:v>
                </c:pt>
                <c:pt idx="4">
                  <c:v>97.45</c:v>
                </c:pt>
              </c:numCache>
            </c:numRef>
          </c:val>
          <c:extLst>
            <c:ext xmlns:c16="http://schemas.microsoft.com/office/drawing/2014/chart" uri="{C3380CC4-5D6E-409C-BE32-E72D297353CC}">
              <c16:uniqueId val="{00000000-FC4E-4166-9024-8BAF0FCED749}"/>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FC4E-4166-9024-8BAF0FCED749}"/>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B9-46BA-9240-0E06B56EB4F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B9-46BA-9240-0E06B56EB4F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9A-403A-B9BB-CDF325180F90}"/>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9A-403A-B9BB-CDF325180F90}"/>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5D-401D-AF45-DD9FEC73436A}"/>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5D-401D-AF45-DD9FEC73436A}"/>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33-43C6-B3BD-DAC074EB1692}"/>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33-43C6-B3BD-DAC074EB1692}"/>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234.81</c:v>
                </c:pt>
                <c:pt idx="1">
                  <c:v>222.38</c:v>
                </c:pt>
                <c:pt idx="2">
                  <c:v>205.53</c:v>
                </c:pt>
                <c:pt idx="3">
                  <c:v>186.53</c:v>
                </c:pt>
                <c:pt idx="4">
                  <c:v>254.86</c:v>
                </c:pt>
              </c:numCache>
            </c:numRef>
          </c:val>
          <c:extLst>
            <c:ext xmlns:c16="http://schemas.microsoft.com/office/drawing/2014/chart" uri="{C3380CC4-5D6E-409C-BE32-E72D297353CC}">
              <c16:uniqueId val="{00000000-3D12-4B68-AECB-09FB6D3E77C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3D12-4B68-AECB-09FB6D3E77C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127.29</c:v>
                </c:pt>
                <c:pt idx="1">
                  <c:v>119.02</c:v>
                </c:pt>
                <c:pt idx="2">
                  <c:v>128.26</c:v>
                </c:pt>
                <c:pt idx="3">
                  <c:v>119.3</c:v>
                </c:pt>
                <c:pt idx="4">
                  <c:v>89.56</c:v>
                </c:pt>
              </c:numCache>
            </c:numRef>
          </c:val>
          <c:extLst>
            <c:ext xmlns:c16="http://schemas.microsoft.com/office/drawing/2014/chart" uri="{C3380CC4-5D6E-409C-BE32-E72D297353CC}">
              <c16:uniqueId val="{00000000-973D-4148-995A-086D77BCB7BF}"/>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973D-4148-995A-086D77BCB7BF}"/>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93.51</c:v>
                </c:pt>
                <c:pt idx="1">
                  <c:v>102.28</c:v>
                </c:pt>
                <c:pt idx="2">
                  <c:v>97.22</c:v>
                </c:pt>
                <c:pt idx="3">
                  <c:v>104.72</c:v>
                </c:pt>
                <c:pt idx="4">
                  <c:v>117.58</c:v>
                </c:pt>
              </c:numCache>
            </c:numRef>
          </c:val>
          <c:extLst>
            <c:ext xmlns:c16="http://schemas.microsoft.com/office/drawing/2014/chart" uri="{C3380CC4-5D6E-409C-BE32-E72D297353CC}">
              <c16:uniqueId val="{00000000-7474-4D58-87F0-6A04D927B10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7474-4D58-87F0-6A04D927B10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1" t="str">
        <f>データ!H6</f>
        <v>群馬県　片品村</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8" t="s">
        <v>1</v>
      </c>
      <c r="C7" s="78"/>
      <c r="D7" s="78"/>
      <c r="E7" s="78"/>
      <c r="F7" s="78"/>
      <c r="G7" s="78"/>
      <c r="H7" s="78"/>
      <c r="I7" s="78" t="s">
        <v>2</v>
      </c>
      <c r="J7" s="78"/>
      <c r="K7" s="78"/>
      <c r="L7" s="78"/>
      <c r="M7" s="78"/>
      <c r="N7" s="78"/>
      <c r="O7" s="78"/>
      <c r="P7" s="78" t="s">
        <v>3</v>
      </c>
      <c r="Q7" s="78"/>
      <c r="R7" s="78"/>
      <c r="S7" s="78"/>
      <c r="T7" s="78"/>
      <c r="U7" s="78"/>
      <c r="V7" s="78"/>
      <c r="W7" s="78" t="s">
        <v>4</v>
      </c>
      <c r="X7" s="78"/>
      <c r="Y7" s="78"/>
      <c r="Z7" s="78"/>
      <c r="AA7" s="78"/>
      <c r="AB7" s="78"/>
      <c r="AC7" s="78"/>
      <c r="AD7" s="78" t="s">
        <v>5</v>
      </c>
      <c r="AE7" s="78"/>
      <c r="AF7" s="78"/>
      <c r="AG7" s="78"/>
      <c r="AH7" s="78"/>
      <c r="AI7" s="78"/>
      <c r="AJ7" s="78"/>
      <c r="AK7" s="2"/>
      <c r="AL7" s="78" t="s">
        <v>6</v>
      </c>
      <c r="AM7" s="78"/>
      <c r="AN7" s="78"/>
      <c r="AO7" s="78"/>
      <c r="AP7" s="78"/>
      <c r="AQ7" s="78"/>
      <c r="AR7" s="78"/>
      <c r="AS7" s="78"/>
      <c r="AT7" s="78" t="s">
        <v>7</v>
      </c>
      <c r="AU7" s="78"/>
      <c r="AV7" s="78"/>
      <c r="AW7" s="78"/>
      <c r="AX7" s="78"/>
      <c r="AY7" s="78"/>
      <c r="AZ7" s="78"/>
      <c r="BA7" s="78"/>
      <c r="BB7" s="78" t="s">
        <v>8</v>
      </c>
      <c r="BC7" s="78"/>
      <c r="BD7" s="78"/>
      <c r="BE7" s="78"/>
      <c r="BF7" s="78"/>
      <c r="BG7" s="78"/>
      <c r="BH7" s="78"/>
      <c r="BI7" s="78"/>
      <c r="BJ7" s="3"/>
      <c r="BK7" s="3"/>
      <c r="BL7" s="4" t="s">
        <v>9</v>
      </c>
      <c r="BM7" s="5"/>
      <c r="BN7" s="5"/>
      <c r="BO7" s="5"/>
      <c r="BP7" s="5"/>
      <c r="BQ7" s="5"/>
      <c r="BR7" s="5"/>
      <c r="BS7" s="5"/>
      <c r="BT7" s="5"/>
      <c r="BU7" s="5"/>
      <c r="BV7" s="5"/>
      <c r="BW7" s="5"/>
      <c r="BX7" s="5"/>
      <c r="BY7" s="6"/>
    </row>
    <row r="8" spans="1:78" ht="18.75" customHeight="1" x14ac:dyDescent="0.2">
      <c r="A8" s="2"/>
      <c r="B8" s="79" t="str">
        <f>データ!$I$6</f>
        <v>法非適用</v>
      </c>
      <c r="C8" s="79"/>
      <c r="D8" s="79"/>
      <c r="E8" s="79"/>
      <c r="F8" s="79"/>
      <c r="G8" s="79"/>
      <c r="H8" s="79"/>
      <c r="I8" s="79" t="str">
        <f>データ!$J$6</f>
        <v>水道事業</v>
      </c>
      <c r="J8" s="79"/>
      <c r="K8" s="79"/>
      <c r="L8" s="79"/>
      <c r="M8" s="79"/>
      <c r="N8" s="79"/>
      <c r="O8" s="79"/>
      <c r="P8" s="79" t="str">
        <f>データ!$K$6</f>
        <v>簡易水道事業</v>
      </c>
      <c r="Q8" s="79"/>
      <c r="R8" s="79"/>
      <c r="S8" s="79"/>
      <c r="T8" s="79"/>
      <c r="U8" s="79"/>
      <c r="V8" s="79"/>
      <c r="W8" s="79" t="str">
        <f>データ!$L$6</f>
        <v>D3</v>
      </c>
      <c r="X8" s="79"/>
      <c r="Y8" s="79"/>
      <c r="Z8" s="79"/>
      <c r="AA8" s="79"/>
      <c r="AB8" s="79"/>
      <c r="AC8" s="79"/>
      <c r="AD8" s="79" t="str">
        <f>データ!$M$6</f>
        <v>非設置</v>
      </c>
      <c r="AE8" s="79"/>
      <c r="AF8" s="79"/>
      <c r="AG8" s="79"/>
      <c r="AH8" s="79"/>
      <c r="AI8" s="79"/>
      <c r="AJ8" s="79"/>
      <c r="AK8" s="2"/>
      <c r="AL8" s="73">
        <f>データ!$R$6</f>
        <v>4277</v>
      </c>
      <c r="AM8" s="73"/>
      <c r="AN8" s="73"/>
      <c r="AO8" s="73"/>
      <c r="AP8" s="73"/>
      <c r="AQ8" s="73"/>
      <c r="AR8" s="73"/>
      <c r="AS8" s="73"/>
      <c r="AT8" s="72">
        <f>データ!$S$6</f>
        <v>391.76</v>
      </c>
      <c r="AU8" s="72"/>
      <c r="AV8" s="72"/>
      <c r="AW8" s="72"/>
      <c r="AX8" s="72"/>
      <c r="AY8" s="72"/>
      <c r="AZ8" s="72"/>
      <c r="BA8" s="72"/>
      <c r="BB8" s="72">
        <f>データ!$T$6</f>
        <v>10.92</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2">
      <c r="A9" s="2"/>
      <c r="B9" s="78" t="s">
        <v>12</v>
      </c>
      <c r="C9" s="78"/>
      <c r="D9" s="78"/>
      <c r="E9" s="78"/>
      <c r="F9" s="78"/>
      <c r="G9" s="78"/>
      <c r="H9" s="78"/>
      <c r="I9" s="78" t="s">
        <v>13</v>
      </c>
      <c r="J9" s="78"/>
      <c r="K9" s="78"/>
      <c r="L9" s="78"/>
      <c r="M9" s="78"/>
      <c r="N9" s="78"/>
      <c r="O9" s="78"/>
      <c r="P9" s="78" t="s">
        <v>14</v>
      </c>
      <c r="Q9" s="78"/>
      <c r="R9" s="78"/>
      <c r="S9" s="78"/>
      <c r="T9" s="78"/>
      <c r="U9" s="78"/>
      <c r="V9" s="78"/>
      <c r="W9" s="78" t="s">
        <v>15</v>
      </c>
      <c r="X9" s="78"/>
      <c r="Y9" s="78"/>
      <c r="Z9" s="78"/>
      <c r="AA9" s="78"/>
      <c r="AB9" s="78"/>
      <c r="AC9" s="78"/>
      <c r="AD9" s="2"/>
      <c r="AE9" s="2"/>
      <c r="AF9" s="2"/>
      <c r="AG9" s="2"/>
      <c r="AH9" s="3"/>
      <c r="AI9" s="2"/>
      <c r="AJ9" s="2"/>
      <c r="AK9" s="2"/>
      <c r="AL9" s="78" t="s">
        <v>16</v>
      </c>
      <c r="AM9" s="78"/>
      <c r="AN9" s="78"/>
      <c r="AO9" s="78"/>
      <c r="AP9" s="78"/>
      <c r="AQ9" s="78"/>
      <c r="AR9" s="78"/>
      <c r="AS9" s="78"/>
      <c r="AT9" s="78" t="s">
        <v>17</v>
      </c>
      <c r="AU9" s="78"/>
      <c r="AV9" s="78"/>
      <c r="AW9" s="78"/>
      <c r="AX9" s="78"/>
      <c r="AY9" s="78"/>
      <c r="AZ9" s="78"/>
      <c r="BA9" s="78"/>
      <c r="BB9" s="78" t="s">
        <v>18</v>
      </c>
      <c r="BC9" s="78"/>
      <c r="BD9" s="78"/>
      <c r="BE9" s="78"/>
      <c r="BF9" s="78"/>
      <c r="BG9" s="78"/>
      <c r="BH9" s="78"/>
      <c r="BI9" s="78"/>
      <c r="BJ9" s="3"/>
      <c r="BK9" s="3"/>
      <c r="BL9" s="70" t="s">
        <v>19</v>
      </c>
      <c r="BM9" s="71"/>
      <c r="BN9" s="10" t="s">
        <v>20</v>
      </c>
      <c r="BO9" s="11"/>
      <c r="BP9" s="11"/>
      <c r="BQ9" s="11"/>
      <c r="BR9" s="11"/>
      <c r="BS9" s="11"/>
      <c r="BT9" s="11"/>
      <c r="BU9" s="11"/>
      <c r="BV9" s="11"/>
      <c r="BW9" s="11"/>
      <c r="BX9" s="11"/>
      <c r="BY9" s="12"/>
    </row>
    <row r="10" spans="1:78" ht="18.75" customHeight="1" x14ac:dyDescent="0.2">
      <c r="A10" s="2"/>
      <c r="B10" s="72" t="str">
        <f>データ!$N$6</f>
        <v>-</v>
      </c>
      <c r="C10" s="72"/>
      <c r="D10" s="72"/>
      <c r="E10" s="72"/>
      <c r="F10" s="72"/>
      <c r="G10" s="72"/>
      <c r="H10" s="72"/>
      <c r="I10" s="72" t="str">
        <f>データ!$O$6</f>
        <v>該当数値なし</v>
      </c>
      <c r="J10" s="72"/>
      <c r="K10" s="72"/>
      <c r="L10" s="72"/>
      <c r="M10" s="72"/>
      <c r="N10" s="72"/>
      <c r="O10" s="72"/>
      <c r="P10" s="72">
        <f>データ!$P$6</f>
        <v>95.57</v>
      </c>
      <c r="Q10" s="72"/>
      <c r="R10" s="72"/>
      <c r="S10" s="72"/>
      <c r="T10" s="72"/>
      <c r="U10" s="72"/>
      <c r="V10" s="72"/>
      <c r="W10" s="73">
        <f>データ!$Q$6</f>
        <v>2200</v>
      </c>
      <c r="X10" s="73"/>
      <c r="Y10" s="73"/>
      <c r="Z10" s="73"/>
      <c r="AA10" s="73"/>
      <c r="AB10" s="73"/>
      <c r="AC10" s="73"/>
      <c r="AD10" s="2"/>
      <c r="AE10" s="2"/>
      <c r="AF10" s="2"/>
      <c r="AG10" s="2"/>
      <c r="AH10" s="2"/>
      <c r="AI10" s="2"/>
      <c r="AJ10" s="2"/>
      <c r="AK10" s="2"/>
      <c r="AL10" s="73">
        <f>データ!$U$6</f>
        <v>4053</v>
      </c>
      <c r="AM10" s="73"/>
      <c r="AN10" s="73"/>
      <c r="AO10" s="73"/>
      <c r="AP10" s="73"/>
      <c r="AQ10" s="73"/>
      <c r="AR10" s="73"/>
      <c r="AS10" s="73"/>
      <c r="AT10" s="72">
        <f>データ!$V$6</f>
        <v>13.86</v>
      </c>
      <c r="AU10" s="72"/>
      <c r="AV10" s="72"/>
      <c r="AW10" s="72"/>
      <c r="AX10" s="72"/>
      <c r="AY10" s="72"/>
      <c r="AZ10" s="72"/>
      <c r="BA10" s="72"/>
      <c r="BB10" s="72">
        <f>データ!$W$6</f>
        <v>292.42</v>
      </c>
      <c r="BC10" s="72"/>
      <c r="BD10" s="72"/>
      <c r="BE10" s="72"/>
      <c r="BF10" s="72"/>
      <c r="BG10" s="72"/>
      <c r="BH10" s="72"/>
      <c r="BI10" s="72"/>
      <c r="BJ10" s="2"/>
      <c r="BK10" s="2"/>
      <c r="BL10" s="74" t="s">
        <v>21</v>
      </c>
      <c r="BM10" s="7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113</v>
      </c>
      <c r="BM16" s="65"/>
      <c r="BN16" s="65"/>
      <c r="BO16" s="65"/>
      <c r="BP16" s="65"/>
      <c r="BQ16" s="65"/>
      <c r="BR16" s="65"/>
      <c r="BS16" s="65"/>
      <c r="BT16" s="65"/>
      <c r="BU16" s="65"/>
      <c r="BV16" s="65"/>
      <c r="BW16" s="65"/>
      <c r="BX16" s="65"/>
      <c r="BY16" s="65"/>
      <c r="BZ16" s="6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114</v>
      </c>
      <c r="BM47" s="51"/>
      <c r="BN47" s="51"/>
      <c r="BO47" s="51"/>
      <c r="BP47" s="51"/>
      <c r="BQ47" s="51"/>
      <c r="BR47" s="51"/>
      <c r="BS47" s="51"/>
      <c r="BT47" s="51"/>
      <c r="BU47" s="51"/>
      <c r="BV47" s="51"/>
      <c r="BW47" s="51"/>
      <c r="BX47" s="51"/>
      <c r="BY47" s="51"/>
      <c r="BZ47" s="52"/>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115</v>
      </c>
      <c r="BM66" s="51"/>
      <c r="BN66" s="51"/>
      <c r="BO66" s="51"/>
      <c r="BP66" s="51"/>
      <c r="BQ66" s="51"/>
      <c r="BR66" s="51"/>
      <c r="BS66" s="51"/>
      <c r="BT66" s="51"/>
      <c r="BU66" s="51"/>
      <c r="BV66" s="51"/>
      <c r="BW66" s="51"/>
      <c r="BX66" s="51"/>
      <c r="BY66" s="51"/>
      <c r="BZ66" s="52"/>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r3BXyjYzhYKnLFYnZO5pvKWykf0v/K81Ce7/L9x98pvws6Bv1S9b/294SFKN1LqkR369zquMtE8Q7ASNkgHYgQ==" saltValue="AzNZdYRBapUbMGjCxKaR4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44</v>
      </c>
      <c r="B3" s="30" t="s">
        <v>45</v>
      </c>
      <c r="C3" s="30" t="s">
        <v>46</v>
      </c>
      <c r="D3" s="30" t="s">
        <v>47</v>
      </c>
      <c r="E3" s="30" t="s">
        <v>48</v>
      </c>
      <c r="F3" s="30" t="s">
        <v>49</v>
      </c>
      <c r="G3" s="30" t="s">
        <v>50</v>
      </c>
      <c r="H3" s="83" t="s">
        <v>51</v>
      </c>
      <c r="I3" s="84"/>
      <c r="J3" s="84"/>
      <c r="K3" s="84"/>
      <c r="L3" s="84"/>
      <c r="M3" s="84"/>
      <c r="N3" s="84"/>
      <c r="O3" s="84"/>
      <c r="P3" s="84"/>
      <c r="Q3" s="84"/>
      <c r="R3" s="84"/>
      <c r="S3" s="84"/>
      <c r="T3" s="84"/>
      <c r="U3" s="84"/>
      <c r="V3" s="84"/>
      <c r="W3" s="85"/>
      <c r="X3" s="89" t="s">
        <v>52</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53</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29" t="s">
        <v>54</v>
      </c>
      <c r="B4" s="31"/>
      <c r="C4" s="31"/>
      <c r="D4" s="31"/>
      <c r="E4" s="31"/>
      <c r="F4" s="31"/>
      <c r="G4" s="31"/>
      <c r="H4" s="86"/>
      <c r="I4" s="87"/>
      <c r="J4" s="87"/>
      <c r="K4" s="87"/>
      <c r="L4" s="87"/>
      <c r="M4" s="87"/>
      <c r="N4" s="87"/>
      <c r="O4" s="87"/>
      <c r="P4" s="87"/>
      <c r="Q4" s="87"/>
      <c r="R4" s="87"/>
      <c r="S4" s="87"/>
      <c r="T4" s="87"/>
      <c r="U4" s="87"/>
      <c r="V4" s="87"/>
      <c r="W4" s="88"/>
      <c r="X4" s="82" t="s">
        <v>55</v>
      </c>
      <c r="Y4" s="82"/>
      <c r="Z4" s="82"/>
      <c r="AA4" s="82"/>
      <c r="AB4" s="82"/>
      <c r="AC4" s="82"/>
      <c r="AD4" s="82"/>
      <c r="AE4" s="82"/>
      <c r="AF4" s="82"/>
      <c r="AG4" s="82"/>
      <c r="AH4" s="82"/>
      <c r="AI4" s="82" t="s">
        <v>56</v>
      </c>
      <c r="AJ4" s="82"/>
      <c r="AK4" s="82"/>
      <c r="AL4" s="82"/>
      <c r="AM4" s="82"/>
      <c r="AN4" s="82"/>
      <c r="AO4" s="82"/>
      <c r="AP4" s="82"/>
      <c r="AQ4" s="82"/>
      <c r="AR4" s="82"/>
      <c r="AS4" s="82"/>
      <c r="AT4" s="82" t="s">
        <v>57</v>
      </c>
      <c r="AU4" s="82"/>
      <c r="AV4" s="82"/>
      <c r="AW4" s="82"/>
      <c r="AX4" s="82"/>
      <c r="AY4" s="82"/>
      <c r="AZ4" s="82"/>
      <c r="BA4" s="82"/>
      <c r="BB4" s="82"/>
      <c r="BC4" s="82"/>
      <c r="BD4" s="82"/>
      <c r="BE4" s="82" t="s">
        <v>58</v>
      </c>
      <c r="BF4" s="82"/>
      <c r="BG4" s="82"/>
      <c r="BH4" s="82"/>
      <c r="BI4" s="82"/>
      <c r="BJ4" s="82"/>
      <c r="BK4" s="82"/>
      <c r="BL4" s="82"/>
      <c r="BM4" s="82"/>
      <c r="BN4" s="82"/>
      <c r="BO4" s="82"/>
      <c r="BP4" s="82" t="s">
        <v>59</v>
      </c>
      <c r="BQ4" s="82"/>
      <c r="BR4" s="82"/>
      <c r="BS4" s="82"/>
      <c r="BT4" s="82"/>
      <c r="BU4" s="82"/>
      <c r="BV4" s="82"/>
      <c r="BW4" s="82"/>
      <c r="BX4" s="82"/>
      <c r="BY4" s="82"/>
      <c r="BZ4" s="82"/>
      <c r="CA4" s="82" t="s">
        <v>60</v>
      </c>
      <c r="CB4" s="82"/>
      <c r="CC4" s="82"/>
      <c r="CD4" s="82"/>
      <c r="CE4" s="82"/>
      <c r="CF4" s="82"/>
      <c r="CG4" s="82"/>
      <c r="CH4" s="82"/>
      <c r="CI4" s="82"/>
      <c r="CJ4" s="82"/>
      <c r="CK4" s="82"/>
      <c r="CL4" s="82" t="s">
        <v>61</v>
      </c>
      <c r="CM4" s="82"/>
      <c r="CN4" s="82"/>
      <c r="CO4" s="82"/>
      <c r="CP4" s="82"/>
      <c r="CQ4" s="82"/>
      <c r="CR4" s="82"/>
      <c r="CS4" s="82"/>
      <c r="CT4" s="82"/>
      <c r="CU4" s="82"/>
      <c r="CV4" s="82"/>
      <c r="CW4" s="82" t="s">
        <v>62</v>
      </c>
      <c r="CX4" s="82"/>
      <c r="CY4" s="82"/>
      <c r="CZ4" s="82"/>
      <c r="DA4" s="82"/>
      <c r="DB4" s="82"/>
      <c r="DC4" s="82"/>
      <c r="DD4" s="82"/>
      <c r="DE4" s="82"/>
      <c r="DF4" s="82"/>
      <c r="DG4" s="82"/>
      <c r="DH4" s="82" t="s">
        <v>63</v>
      </c>
      <c r="DI4" s="82"/>
      <c r="DJ4" s="82"/>
      <c r="DK4" s="82"/>
      <c r="DL4" s="82"/>
      <c r="DM4" s="82"/>
      <c r="DN4" s="82"/>
      <c r="DO4" s="82"/>
      <c r="DP4" s="82"/>
      <c r="DQ4" s="82"/>
      <c r="DR4" s="82"/>
      <c r="DS4" s="82" t="s">
        <v>64</v>
      </c>
      <c r="DT4" s="82"/>
      <c r="DU4" s="82"/>
      <c r="DV4" s="82"/>
      <c r="DW4" s="82"/>
      <c r="DX4" s="82"/>
      <c r="DY4" s="82"/>
      <c r="DZ4" s="82"/>
      <c r="EA4" s="82"/>
      <c r="EB4" s="82"/>
      <c r="EC4" s="82"/>
      <c r="ED4" s="82" t="s">
        <v>65</v>
      </c>
      <c r="EE4" s="82"/>
      <c r="EF4" s="82"/>
      <c r="EG4" s="82"/>
      <c r="EH4" s="82"/>
      <c r="EI4" s="82"/>
      <c r="EJ4" s="82"/>
      <c r="EK4" s="82"/>
      <c r="EL4" s="82"/>
      <c r="EM4" s="82"/>
      <c r="EN4" s="82"/>
    </row>
    <row r="5" spans="1:144" x14ac:dyDescent="0.2">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2">
      <c r="A6" s="29" t="s">
        <v>94</v>
      </c>
      <c r="B6" s="34">
        <f>B7</f>
        <v>2020</v>
      </c>
      <c r="C6" s="34">
        <f t="shared" ref="C6:W6" si="3">C7</f>
        <v>104434</v>
      </c>
      <c r="D6" s="34">
        <f t="shared" si="3"/>
        <v>47</v>
      </c>
      <c r="E6" s="34">
        <f t="shared" si="3"/>
        <v>1</v>
      </c>
      <c r="F6" s="34">
        <f t="shared" si="3"/>
        <v>0</v>
      </c>
      <c r="G6" s="34">
        <f t="shared" si="3"/>
        <v>0</v>
      </c>
      <c r="H6" s="34" t="str">
        <f t="shared" si="3"/>
        <v>群馬県　片品村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95.57</v>
      </c>
      <c r="Q6" s="35">
        <f t="shared" si="3"/>
        <v>2200</v>
      </c>
      <c r="R6" s="35">
        <f t="shared" si="3"/>
        <v>4277</v>
      </c>
      <c r="S6" s="35">
        <f t="shared" si="3"/>
        <v>391.76</v>
      </c>
      <c r="T6" s="35">
        <f t="shared" si="3"/>
        <v>10.92</v>
      </c>
      <c r="U6" s="35">
        <f t="shared" si="3"/>
        <v>4053</v>
      </c>
      <c r="V6" s="35">
        <f t="shared" si="3"/>
        <v>13.86</v>
      </c>
      <c r="W6" s="35">
        <f t="shared" si="3"/>
        <v>292.42</v>
      </c>
      <c r="X6" s="36">
        <f>IF(X7="",NA(),X7)</f>
        <v>134.33000000000001</v>
      </c>
      <c r="Y6" s="36">
        <f t="shared" ref="Y6:AG6" si="4">IF(Y7="",NA(),Y7)</f>
        <v>149.59</v>
      </c>
      <c r="Z6" s="36">
        <f t="shared" si="4"/>
        <v>160.08000000000001</v>
      </c>
      <c r="AA6" s="36">
        <f t="shared" si="4"/>
        <v>127.49</v>
      </c>
      <c r="AB6" s="36">
        <f t="shared" si="4"/>
        <v>97.45</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234.81</v>
      </c>
      <c r="BF6" s="36">
        <f t="shared" ref="BF6:BN6" si="7">IF(BF7="",NA(),BF7)</f>
        <v>222.38</v>
      </c>
      <c r="BG6" s="36">
        <f t="shared" si="7"/>
        <v>205.53</v>
      </c>
      <c r="BH6" s="36">
        <f t="shared" si="7"/>
        <v>186.53</v>
      </c>
      <c r="BI6" s="36">
        <f t="shared" si="7"/>
        <v>254.86</v>
      </c>
      <c r="BJ6" s="36">
        <f t="shared" si="7"/>
        <v>1144.79</v>
      </c>
      <c r="BK6" s="36">
        <f t="shared" si="7"/>
        <v>1061.58</v>
      </c>
      <c r="BL6" s="36">
        <f t="shared" si="7"/>
        <v>1007.7</v>
      </c>
      <c r="BM6" s="36">
        <f t="shared" si="7"/>
        <v>1018.52</v>
      </c>
      <c r="BN6" s="36">
        <f t="shared" si="7"/>
        <v>949.61</v>
      </c>
      <c r="BO6" s="35" t="str">
        <f>IF(BO7="","",IF(BO7="-","【-】","【"&amp;SUBSTITUTE(TEXT(BO7,"#,##0.00"),"-","△")&amp;"】"))</f>
        <v>【949.15】</v>
      </c>
      <c r="BP6" s="36">
        <f>IF(BP7="",NA(),BP7)</f>
        <v>127.29</v>
      </c>
      <c r="BQ6" s="36">
        <f t="shared" ref="BQ6:BY6" si="8">IF(BQ7="",NA(),BQ7)</f>
        <v>119.02</v>
      </c>
      <c r="BR6" s="36">
        <f t="shared" si="8"/>
        <v>128.26</v>
      </c>
      <c r="BS6" s="36">
        <f t="shared" si="8"/>
        <v>119.3</v>
      </c>
      <c r="BT6" s="36">
        <f t="shared" si="8"/>
        <v>89.56</v>
      </c>
      <c r="BU6" s="36">
        <f t="shared" si="8"/>
        <v>56.04</v>
      </c>
      <c r="BV6" s="36">
        <f t="shared" si="8"/>
        <v>58.52</v>
      </c>
      <c r="BW6" s="36">
        <f t="shared" si="8"/>
        <v>59.22</v>
      </c>
      <c r="BX6" s="36">
        <f t="shared" si="8"/>
        <v>58.79</v>
      </c>
      <c r="BY6" s="36">
        <f t="shared" si="8"/>
        <v>58.41</v>
      </c>
      <c r="BZ6" s="35" t="str">
        <f>IF(BZ7="","",IF(BZ7="-","【-】","【"&amp;SUBSTITUTE(TEXT(BZ7,"#,##0.00"),"-","△")&amp;"】"))</f>
        <v>【55.87】</v>
      </c>
      <c r="CA6" s="36">
        <f>IF(CA7="",NA(),CA7)</f>
        <v>93.51</v>
      </c>
      <c r="CB6" s="36">
        <f t="shared" ref="CB6:CJ6" si="9">IF(CB7="",NA(),CB7)</f>
        <v>102.28</v>
      </c>
      <c r="CC6" s="36">
        <f t="shared" si="9"/>
        <v>97.22</v>
      </c>
      <c r="CD6" s="36">
        <f t="shared" si="9"/>
        <v>104.72</v>
      </c>
      <c r="CE6" s="36">
        <f t="shared" si="9"/>
        <v>117.58</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18.399999999999999</v>
      </c>
      <c r="CM6" s="36">
        <f t="shared" ref="CM6:CU6" si="10">IF(CM7="",NA(),CM7)</f>
        <v>17.399999999999999</v>
      </c>
      <c r="CN6" s="36">
        <f t="shared" si="10"/>
        <v>16.61</v>
      </c>
      <c r="CO6" s="36">
        <f t="shared" si="10"/>
        <v>16.100000000000001</v>
      </c>
      <c r="CP6" s="36">
        <f t="shared" si="10"/>
        <v>14.88</v>
      </c>
      <c r="CQ6" s="36">
        <f t="shared" si="10"/>
        <v>55.9</v>
      </c>
      <c r="CR6" s="36">
        <f t="shared" si="10"/>
        <v>57.3</v>
      </c>
      <c r="CS6" s="36">
        <f t="shared" si="10"/>
        <v>56.76</v>
      </c>
      <c r="CT6" s="36">
        <f t="shared" si="10"/>
        <v>56.04</v>
      </c>
      <c r="CU6" s="36">
        <f t="shared" si="10"/>
        <v>58.52</v>
      </c>
      <c r="CV6" s="35" t="str">
        <f>IF(CV7="","",IF(CV7="-","【-】","【"&amp;SUBSTITUTE(TEXT(CV7,"#,##0.00"),"-","△")&amp;"】"))</f>
        <v>【56.31】</v>
      </c>
      <c r="CW6" s="36">
        <f>IF(CW7="",NA(),CW7)</f>
        <v>93.97</v>
      </c>
      <c r="CX6" s="36">
        <f t="shared" ref="CX6:DF6" si="11">IF(CX7="",NA(),CX7)</f>
        <v>93.62</v>
      </c>
      <c r="CY6" s="36">
        <f t="shared" si="11"/>
        <v>93.32</v>
      </c>
      <c r="CZ6" s="36">
        <f t="shared" si="11"/>
        <v>93.62</v>
      </c>
      <c r="DA6" s="36">
        <f t="shared" si="11"/>
        <v>93.07</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0.25</v>
      </c>
      <c r="EF6" s="36">
        <f t="shared" si="14"/>
        <v>0.14000000000000001</v>
      </c>
      <c r="EG6" s="36">
        <f t="shared" si="14"/>
        <v>0.37</v>
      </c>
      <c r="EH6" s="36">
        <f t="shared" si="14"/>
        <v>0.23</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2">
      <c r="A7" s="29"/>
      <c r="B7" s="38">
        <v>2020</v>
      </c>
      <c r="C7" s="38">
        <v>104434</v>
      </c>
      <c r="D7" s="38">
        <v>47</v>
      </c>
      <c r="E7" s="38">
        <v>1</v>
      </c>
      <c r="F7" s="38">
        <v>0</v>
      </c>
      <c r="G7" s="38">
        <v>0</v>
      </c>
      <c r="H7" s="38" t="s">
        <v>95</v>
      </c>
      <c r="I7" s="38" t="s">
        <v>96</v>
      </c>
      <c r="J7" s="38" t="s">
        <v>97</v>
      </c>
      <c r="K7" s="38" t="s">
        <v>98</v>
      </c>
      <c r="L7" s="38" t="s">
        <v>99</v>
      </c>
      <c r="M7" s="38" t="s">
        <v>100</v>
      </c>
      <c r="N7" s="39" t="s">
        <v>101</v>
      </c>
      <c r="O7" s="39" t="s">
        <v>102</v>
      </c>
      <c r="P7" s="39">
        <v>95.57</v>
      </c>
      <c r="Q7" s="39">
        <v>2200</v>
      </c>
      <c r="R7" s="39">
        <v>4277</v>
      </c>
      <c r="S7" s="39">
        <v>391.76</v>
      </c>
      <c r="T7" s="39">
        <v>10.92</v>
      </c>
      <c r="U7" s="39">
        <v>4053</v>
      </c>
      <c r="V7" s="39">
        <v>13.86</v>
      </c>
      <c r="W7" s="39">
        <v>292.42</v>
      </c>
      <c r="X7" s="39">
        <v>134.33000000000001</v>
      </c>
      <c r="Y7" s="39">
        <v>149.59</v>
      </c>
      <c r="Z7" s="39">
        <v>160.08000000000001</v>
      </c>
      <c r="AA7" s="39">
        <v>127.49</v>
      </c>
      <c r="AB7" s="39">
        <v>97.45</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234.81</v>
      </c>
      <c r="BF7" s="39">
        <v>222.38</v>
      </c>
      <c r="BG7" s="39">
        <v>205.53</v>
      </c>
      <c r="BH7" s="39">
        <v>186.53</v>
      </c>
      <c r="BI7" s="39">
        <v>254.86</v>
      </c>
      <c r="BJ7" s="39">
        <v>1144.79</v>
      </c>
      <c r="BK7" s="39">
        <v>1061.58</v>
      </c>
      <c r="BL7" s="39">
        <v>1007.7</v>
      </c>
      <c r="BM7" s="39">
        <v>1018.52</v>
      </c>
      <c r="BN7" s="39">
        <v>949.61</v>
      </c>
      <c r="BO7" s="39">
        <v>949.15</v>
      </c>
      <c r="BP7" s="39">
        <v>127.29</v>
      </c>
      <c r="BQ7" s="39">
        <v>119.02</v>
      </c>
      <c r="BR7" s="39">
        <v>128.26</v>
      </c>
      <c r="BS7" s="39">
        <v>119.3</v>
      </c>
      <c r="BT7" s="39">
        <v>89.56</v>
      </c>
      <c r="BU7" s="39">
        <v>56.04</v>
      </c>
      <c r="BV7" s="39">
        <v>58.52</v>
      </c>
      <c r="BW7" s="39">
        <v>59.22</v>
      </c>
      <c r="BX7" s="39">
        <v>58.79</v>
      </c>
      <c r="BY7" s="39">
        <v>58.41</v>
      </c>
      <c r="BZ7" s="39">
        <v>55.87</v>
      </c>
      <c r="CA7" s="39">
        <v>93.51</v>
      </c>
      <c r="CB7" s="39">
        <v>102.28</v>
      </c>
      <c r="CC7" s="39">
        <v>97.22</v>
      </c>
      <c r="CD7" s="39">
        <v>104.72</v>
      </c>
      <c r="CE7" s="39">
        <v>117.58</v>
      </c>
      <c r="CF7" s="39">
        <v>304.35000000000002</v>
      </c>
      <c r="CG7" s="39">
        <v>296.3</v>
      </c>
      <c r="CH7" s="39">
        <v>292.89999999999998</v>
      </c>
      <c r="CI7" s="39">
        <v>298.25</v>
      </c>
      <c r="CJ7" s="39">
        <v>303.27999999999997</v>
      </c>
      <c r="CK7" s="39">
        <v>288.19</v>
      </c>
      <c r="CL7" s="39">
        <v>18.399999999999999</v>
      </c>
      <c r="CM7" s="39">
        <v>17.399999999999999</v>
      </c>
      <c r="CN7" s="39">
        <v>16.61</v>
      </c>
      <c r="CO7" s="39">
        <v>16.100000000000001</v>
      </c>
      <c r="CP7" s="39">
        <v>14.88</v>
      </c>
      <c r="CQ7" s="39">
        <v>55.9</v>
      </c>
      <c r="CR7" s="39">
        <v>57.3</v>
      </c>
      <c r="CS7" s="39">
        <v>56.76</v>
      </c>
      <c r="CT7" s="39">
        <v>56.04</v>
      </c>
      <c r="CU7" s="39">
        <v>58.52</v>
      </c>
      <c r="CV7" s="39">
        <v>56.31</v>
      </c>
      <c r="CW7" s="39">
        <v>93.97</v>
      </c>
      <c r="CX7" s="39">
        <v>93.62</v>
      </c>
      <c r="CY7" s="39">
        <v>93.32</v>
      </c>
      <c r="CZ7" s="39">
        <v>93.62</v>
      </c>
      <c r="DA7" s="39">
        <v>93.07</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0.25</v>
      </c>
      <c r="EF7" s="39">
        <v>0.14000000000000001</v>
      </c>
      <c r="EG7" s="39">
        <v>0.37</v>
      </c>
      <c r="EH7" s="39">
        <v>0.23</v>
      </c>
      <c r="EI7" s="39">
        <v>0.53</v>
      </c>
      <c r="EJ7" s="39">
        <v>0.72</v>
      </c>
      <c r="EK7" s="39">
        <v>0.53</v>
      </c>
      <c r="EL7" s="39">
        <v>0.71</v>
      </c>
      <c r="EM7" s="39">
        <v>0.72</v>
      </c>
      <c r="EN7" s="39">
        <v>0.8</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2">
      <c r="B11">
        <v>4</v>
      </c>
      <c r="C11">
        <v>3</v>
      </c>
      <c r="D11">
        <v>2</v>
      </c>
      <c r="E11">
        <v>1</v>
      </c>
      <c r="F11">
        <v>0</v>
      </c>
      <c r="G11" t="s">
        <v>108</v>
      </c>
    </row>
    <row r="12" spans="1:144" x14ac:dyDescent="0.2">
      <c r="B12">
        <v>1</v>
      </c>
      <c r="C12">
        <v>1</v>
      </c>
      <c r="D12">
        <v>1</v>
      </c>
      <c r="E12">
        <v>1</v>
      </c>
      <c r="F12">
        <v>2</v>
      </c>
      <c r="G12" t="s">
        <v>109</v>
      </c>
    </row>
    <row r="13" spans="1:144" x14ac:dyDescent="0.2">
      <c r="B13" t="s">
        <v>110</v>
      </c>
      <c r="C13" t="s">
        <v>110</v>
      </c>
      <c r="D13" t="s">
        <v>110</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2021-12-03T07:02:37Z</dcterms:created>
  <dcterms:modified xsi:type="dcterms:W3CDTF">2022-02-18T08:12:17Z</dcterms:modified>
  <cp:category/>
</cp:coreProperties>
</file>