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3 各団体回答\25○東吾妻町\"/>
    </mc:Choice>
  </mc:AlternateContent>
  <xr:revisionPtr revIDLastSave="0" documentId="13_ncr:1_{50A57F4E-9BE2-4448-8879-4BAE7A6C4949}" xr6:coauthVersionLast="36" xr6:coauthVersionMax="36" xr10:uidLastSave="{00000000-0000-0000-0000-000000000000}"/>
  <workbookProtection workbookAlgorithmName="SHA-512" workbookHashValue="df+q8Mc/g+NwKDtMDORnVqqS6BbIarYW9/ni77MuHrn5OQwosqG4X4do374V9HkABq2HQ+oHTSIXe949SftRew==" workbookSaltValue="IfIiu1zkm6okeKSKCQIx3w==" workbookSpinCount="100000" lockStructure="1"/>
  <bookViews>
    <workbookView xWindow="0" yWindow="0" windowWidth="13520" windowHeight="578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L10" i="4"/>
  <c r="AD10" i="4"/>
  <c r="W10" i="4"/>
  <c r="B10" i="4"/>
  <c r="BB8" i="4"/>
  <c r="AL8" i="4"/>
  <c r="P8" i="4"/>
  <c r="I8" i="4"/>
</calcChain>
</file>

<file path=xl/sharedStrings.xml><?xml version="1.0" encoding="utf-8"?>
<sst xmlns="http://schemas.openxmlformats.org/spreadsheetml/2006/main" count="247" uniqueCount="120">
  <si>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</si>
  <si>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</si>
  <si>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</si>
  <si>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</si>
  <si>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</si>
  <si>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</si>
  <si>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</si>
  <si>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</si>
  <si>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</si>
  <si>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</si>
  <si>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</si>
  <si>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</si>
  <si>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</si>
  <si>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</si>
  <si>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</si>
  <si>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</si>
  <si>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</si>
  <si>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</si>
  <si>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</si>
  <si>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</si>
  <si>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</si>
  <si>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</si>
  <si>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</si>
  <si>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</si>
  <si>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</si>
  <si>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</si>
  <si>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</si>
  <si>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</si>
  <si>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</si>
  <si>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</si>
  <si>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</si>
  <si>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</si>
  <si>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</si>
  <si>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</si>
  <si>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</si>
  <si>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</si>
  <si>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</si>
  <si>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</si>
  <si>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</si>
  <si>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</si>
  <si>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</si>
  <si>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</si>
  <si>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</si>
  <si>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</si>
  <si>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</si>
  <si>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</si>
  <si>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</si>
  <si>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</si>
  <si>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</si>
  <si>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</si>
  <si>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</si>
  <si>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</si>
  <si>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</si>
  <si>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</si>
  <si>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</si>
  <si>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</si>
  <si>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</si>
  <si>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</si>
  <si>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</si>
  <si>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</si>
  <si>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</si>
  <si>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</si>
  <si>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</si>
  <si>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</si>
  <si>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</si>
  <si>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</si>
  <si>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</si>
  <si>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</si>
  <si>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</si>
  <si>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</si>
  <si>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</si>
  <si>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</si>
  <si>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</si>
  <si>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</si>
  <si>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</si>
  <si>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</si>
  <si>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</si>
  <si>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</si>
  <si>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</si>
  <si>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</si>
  <si>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</si>
  <si>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</si>
  <si>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</si>
  <si>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</si>
  <si>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</si>
  <si>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</si>
  <si>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</si>
  <si>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</si>
  <si>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</si>
  <si>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</si>
  <si>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</si>
  <si>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</si>
  <si>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</si>
  <si>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</si>
  <si>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</si>
  <si>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</si>
  <si>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</si>
  <si>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東吾妻町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</si>
  <si>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</si>
  <si>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</si>
  <si>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</si>
  <si>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</si>
  <si>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</si>
  <si>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</si>
  <si>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</si>
  <si>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</si>
  <si>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</si>
  <si>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</si>
  <si>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</si>
  <si>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</si>
  <si>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</si>
  <si>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</si>
  <si>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</si>
  <si>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</si>
  <si>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</si>
  <si>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</si>
  <si>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</si>
  <si>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浄化槽の耐用年数は概ね30年と言われている。東吾妻町では平成9年より、事業を実施しているため、一番古い浄化槽は使用開始から20年が経過している。現在は、広報を活用し、浄化槽を少しでも長く使ってもらえるよう適正な使用の啓発を行なっている。今後は浄化槽の修理や入替等の検討も必要となるため、基金積立を実施することで、将来の浄化槽補修・更新について対応していく。</t>
    <rPh sb="0" eb="3">
      <t>ジョウカソウ</t>
    </rPh>
    <rPh sb="4" eb="6">
      <t>タイヨウ</t>
    </rPh>
    <rPh sb="6" eb="8">
      <t>ネンスウ</t>
    </rPh>
    <rPh sb="9" eb="10">
      <t>オオム</t>
    </rPh>
    <rPh sb="13" eb="14">
      <t>ネン</t>
    </rPh>
    <rPh sb="15" eb="16">
      <t>イ</t>
    </rPh>
    <rPh sb="22" eb="23">
      <t>ヒガシ</t>
    </rPh>
    <rPh sb="23" eb="26">
      <t>アガツママチ</t>
    </rPh>
    <rPh sb="28" eb="30">
      <t>ヘイセイ</t>
    </rPh>
    <rPh sb="31" eb="32">
      <t>ネン</t>
    </rPh>
    <rPh sb="35" eb="37">
      <t>ジギョウ</t>
    </rPh>
    <rPh sb="38" eb="40">
      <t>ジッシ</t>
    </rPh>
    <rPh sb="47" eb="49">
      <t>イチバン</t>
    </rPh>
    <rPh sb="49" eb="50">
      <t>フル</t>
    </rPh>
    <rPh sb="55" eb="57">
      <t>シヨウ</t>
    </rPh>
    <rPh sb="57" eb="59">
      <t>カイシ</t>
    </rPh>
    <rPh sb="63" eb="64">
      <t>ネン</t>
    </rPh>
    <rPh sb="65" eb="67">
      <t>ケイカ</t>
    </rPh>
    <rPh sb="72" eb="74">
      <t>ゲンザイ</t>
    </rPh>
    <rPh sb="76" eb="78">
      <t>コウホウ</t>
    </rPh>
    <rPh sb="79" eb="81">
      <t>カツヨウ</t>
    </rPh>
    <rPh sb="87" eb="88">
      <t>スコ</t>
    </rPh>
    <rPh sb="91" eb="92">
      <t>ナガ</t>
    </rPh>
    <rPh sb="93" eb="94">
      <t>ツカ</t>
    </rPh>
    <rPh sb="102" eb="104">
      <t>テキセイ</t>
    </rPh>
    <rPh sb="105" eb="107">
      <t>シヨウ</t>
    </rPh>
    <rPh sb="108" eb="110">
      <t>ケイハツ</t>
    </rPh>
    <rPh sb="111" eb="112">
      <t>オコ</t>
    </rPh>
    <rPh sb="118" eb="120">
      <t>コンゴ</t>
    </rPh>
    <rPh sb="125" eb="127">
      <t>シュウリ</t>
    </rPh>
    <rPh sb="128" eb="130">
      <t>イレカエ</t>
    </rPh>
    <rPh sb="130" eb="131">
      <t>トウ</t>
    </rPh>
    <rPh sb="132" eb="134">
      <t>ケントウ</t>
    </rPh>
    <rPh sb="135" eb="137">
      <t>ヒツヨウ</t>
    </rPh>
    <rPh sb="143" eb="145">
      <t>キキン</t>
    </rPh>
    <rPh sb="145" eb="147">
      <t>ツミタ</t>
    </rPh>
    <rPh sb="148" eb="150">
      <t>ジッシ</t>
    </rPh>
    <rPh sb="156" eb="158">
      <t>ショウライ</t>
    </rPh>
    <rPh sb="162" eb="164">
      <t>ホシュウ</t>
    </rPh>
    <rPh sb="165" eb="167">
      <t>コウシン</t>
    </rPh>
    <rPh sb="171" eb="173">
      <t>タイオウ</t>
    </rPh>
    <phoneticPr fontId="4"/>
  </si>
  <si>
    <t xml:space="preserve">"①料金収入や一般会計からの繰入金等の総収益で、総費用に地方償還金を加えた費用をどの程度賄えているかを表す指標である収益的収支比率について、平成30年度に比べ令和元年度は約97%と上がっている。料金収入が増加したためと考えられる。
④料金収入に対する企業債残高の割合であり、企業債残高の規模を表す企業債残高対事業規模比率は、一般会計からの繰入金によるものである。また、類似団体と比較してかなり少ない。
⑤使用料で回収すべき経費を、どの程度使用料で賄えているかを表す経費回収率は、近年低下傾向の中平成27年からの5年間は94%～100%であり、ほとんどを使用料金収入で賄えている状況になる。類似団体と比較して極めて良い。
⑥有収水量1㎥あたりの汚水処理に要した費用であり、汚水資本費・汚水維持管理費の両方を含めた汚水処理に係るコストを表した汚水処理原価は平成27年から平成28年まで類似団体より高くなっている。その後の3年間はほぼ横ばいで推移し、類似団体と比較して良い傾向であるので維持していきたい。
⑦施設・設備が一日に対応可能な処理能力に対する、一日平均処理水量の割合であり、施設の利用状況や適正規模を判断する施設利用率は、平成27年からの5年間で全て50%を割り込んでいる。各世帯の居住人員が少ないため、最も小さい5人槽でも能力を余しているためであり、類似団体と比較では悪い。
⑧現在処理区域人口のうち、実際に水洗便所を設置している人口の割合を表した水洗化率について100%を維持している。類似団体との比較では良い。     
</t>
    <rPh sb="75" eb="76">
      <t>ド</t>
    </rPh>
    <rPh sb="79" eb="81">
      <t>レイワ</t>
    </rPh>
    <rPh sb="81" eb="82">
      <t>ガン</t>
    </rPh>
    <rPh sb="83" eb="84">
      <t>ド</t>
    </rPh>
    <rPh sb="85" eb="86">
      <t>ヤク</t>
    </rPh>
    <rPh sb="90" eb="91">
      <t>ア</t>
    </rPh>
    <rPh sb="97" eb="99">
      <t>リョウキン</t>
    </rPh>
    <rPh sb="99" eb="101">
      <t>シュウニュウ</t>
    </rPh>
    <rPh sb="102" eb="104">
      <t>ゾウカ</t>
    </rPh>
    <rPh sb="109" eb="110">
      <t>カンガ</t>
    </rPh>
    <phoneticPr fontId="4"/>
  </si>
  <si>
    <t>浄化槽市町村整備事業は、当初から定額料金制を採用したため、ほとんどの経費を料金収入で賄えている。事務のさらなる効率化を進め、安定した事業経営が可能である。既存の浄化槽についても、極力長期間使用できるように浄化槽教室やホームページなど情報を提供し、使用者の意識向上を図っている。ただし、将来的な浄化槽の補修・更新については、人口減少など社会的要因を踏まえた上で、町として基金を積立てながら対応を検討していく。</t>
    <rPh sb="0" eb="3">
      <t>ジョウカソウ</t>
    </rPh>
    <rPh sb="3" eb="6">
      <t>シチョウソン</t>
    </rPh>
    <rPh sb="6" eb="8">
      <t>セイビ</t>
    </rPh>
    <rPh sb="8" eb="10">
      <t>ジギョウ</t>
    </rPh>
    <rPh sb="12" eb="14">
      <t>トウショ</t>
    </rPh>
    <rPh sb="16" eb="18">
      <t>テイガク</t>
    </rPh>
    <rPh sb="18" eb="21">
      <t>リョウキンセイ</t>
    </rPh>
    <rPh sb="22" eb="24">
      <t>サイヨウ</t>
    </rPh>
    <rPh sb="34" eb="36">
      <t>ケイヒ</t>
    </rPh>
    <rPh sb="37" eb="39">
      <t>リョウキン</t>
    </rPh>
    <rPh sb="39" eb="41">
      <t>シュウニュウ</t>
    </rPh>
    <rPh sb="42" eb="43">
      <t>マカナ</t>
    </rPh>
    <rPh sb="48" eb="50">
      <t>ジム</t>
    </rPh>
    <rPh sb="55" eb="58">
      <t>コウリツカ</t>
    </rPh>
    <rPh sb="59" eb="60">
      <t>スス</t>
    </rPh>
    <rPh sb="62" eb="64">
      <t>アンテイ</t>
    </rPh>
    <rPh sb="66" eb="68">
      <t>ジギョウ</t>
    </rPh>
    <rPh sb="68" eb="70">
      <t>ケイエイ</t>
    </rPh>
    <rPh sb="71" eb="73">
      <t>カノウ</t>
    </rPh>
    <rPh sb="77" eb="79">
      <t>キゾン</t>
    </rPh>
    <rPh sb="89" eb="91">
      <t>キョクリョク</t>
    </rPh>
    <rPh sb="91" eb="93">
      <t>チョウキ</t>
    </rPh>
    <rPh sb="93" eb="94">
      <t>カン</t>
    </rPh>
    <rPh sb="94" eb="96">
      <t>シヨウ</t>
    </rPh>
    <rPh sb="105" eb="107">
      <t>キョウシツ</t>
    </rPh>
    <rPh sb="116" eb="118">
      <t>ジョウホウ</t>
    </rPh>
    <rPh sb="119" eb="121">
      <t>テイキョウ</t>
    </rPh>
    <rPh sb="123" eb="126">
      <t>シヨウシャ</t>
    </rPh>
    <rPh sb="127" eb="129">
      <t>イシキ</t>
    </rPh>
    <rPh sb="129" eb="131">
      <t>コウジョウ</t>
    </rPh>
    <rPh sb="132" eb="133">
      <t>ハカ</t>
    </rPh>
    <rPh sb="142" eb="144">
      <t>ショウライ</t>
    </rPh>
    <rPh sb="144" eb="145">
      <t>テキ</t>
    </rPh>
    <rPh sb="150" eb="152">
      <t>ホシュウ</t>
    </rPh>
    <rPh sb="153" eb="155">
      <t>コウシン</t>
    </rPh>
    <rPh sb="161" eb="163">
      <t>ジンコウ</t>
    </rPh>
    <rPh sb="163" eb="165">
      <t>ゲンショウ</t>
    </rPh>
    <rPh sb="167" eb="170">
      <t>シャカイテキ</t>
    </rPh>
    <rPh sb="170" eb="172">
      <t>ヨウイン</t>
    </rPh>
    <rPh sb="173" eb="174">
      <t>フ</t>
    </rPh>
    <rPh sb="177" eb="178">
      <t>ウエ</t>
    </rPh>
    <rPh sb="180" eb="181">
      <t>マチ</t>
    </rPh>
    <rPh sb="184" eb="186">
      <t>キキン</t>
    </rPh>
    <rPh sb="187" eb="189">
      <t>ツミタ</t>
    </rPh>
    <rPh sb="193" eb="195">
      <t>タイオウ</t>
    </rPh>
    <rPh sb="196" eb="198">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</si>
</sst>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C1D-401E-9C33-03ADB14AA0F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C1D-401E-9C33-03ADB14AA0F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45.06</c:v>
                </c:pt>
                <c:pt idx="1">
                  <c:v>45.17</c:v>
                </c:pt>
                <c:pt idx="2">
                  <c:v>44.88</c:v>
                </c:pt>
                <c:pt idx="3">
                  <c:v>44.71</c:v>
                </c:pt>
                <c:pt idx="4">
                  <c:v>43.55</c:v>
                </c:pt>
              </c:numCache>
            </c:numRef>
          </c:val>
          <c:extLst>
            <c:ext xmlns:c16="http://schemas.microsoft.com/office/drawing/2014/chart" uri="{C3380CC4-5D6E-409C-BE32-E72D297353CC}">
              <c16:uniqueId val="{00000000-A5FA-4409-9A4F-7B0397E2B69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60.25</c:v>
                </c:pt>
                <c:pt idx="1">
                  <c:v>61.94</c:v>
                </c:pt>
                <c:pt idx="2">
                  <c:v>61.79</c:v>
                </c:pt>
                <c:pt idx="3">
                  <c:v>59.94</c:v>
                </c:pt>
                <c:pt idx="4">
                  <c:v>59.64</c:v>
                </c:pt>
              </c:numCache>
            </c:numRef>
          </c:val>
          <c:smooth val="0"/>
          <c:extLst>
            <c:ext xmlns:c16="http://schemas.microsoft.com/office/drawing/2014/chart" uri="{C3380CC4-5D6E-409C-BE32-E72D297353CC}">
              <c16:uniqueId val="{00000001-A5FA-4409-9A4F-7B0397E2B69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F0E-406B-9D0F-1C58A752A56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95.26</c:v>
                </c:pt>
                <c:pt idx="1">
                  <c:v>94.14</c:v>
                </c:pt>
                <c:pt idx="2">
                  <c:v>92.44</c:v>
                </c:pt>
                <c:pt idx="3">
                  <c:v>89.66</c:v>
                </c:pt>
                <c:pt idx="4">
                  <c:v>90.63</c:v>
                </c:pt>
              </c:numCache>
            </c:numRef>
          </c:val>
          <c:smooth val="0"/>
          <c:extLst>
            <c:ext xmlns:c16="http://schemas.microsoft.com/office/drawing/2014/chart" uri="{C3380CC4-5D6E-409C-BE32-E72D297353CC}">
              <c16:uniqueId val="{00000001-4F0E-406B-9D0F-1C58A752A56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91.95</c:v>
                </c:pt>
                <c:pt idx="1">
                  <c:v>91.86</c:v>
                </c:pt>
                <c:pt idx="2">
                  <c:v>96.7</c:v>
                </c:pt>
                <c:pt idx="3">
                  <c:v>92.76</c:v>
                </c:pt>
                <c:pt idx="4">
                  <c:v>96.97</c:v>
                </c:pt>
              </c:numCache>
            </c:numRef>
          </c:val>
          <c:extLst>
            <c:ext xmlns:c16="http://schemas.microsoft.com/office/drawing/2014/chart" uri="{C3380CC4-5D6E-409C-BE32-E72D297353CC}">
              <c16:uniqueId val="{00000000-194F-4E17-AA95-64B6FAA3F83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4F-4E17-AA95-64B6FAA3F83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18-4949-BC29-2E142FDC606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18-4949-BC29-2E142FDC606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C4-4A5C-AF2B-C280D66E392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C4-4A5C-AF2B-C280D66E392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E5-44D9-818D-E6F8B81B3D5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E5-44D9-818D-E6F8B81B3D5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F2-421D-98B0-7BAFAF6B51A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F2-421D-98B0-7BAFAF6B51A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
                  <c:v>0</c:v>
                </c:pt>
                <c:pt idx="1">
                  <c:v>29.49</c:v>
                </c:pt>
                <c:pt idx="2">
                  <c:v>71.099999999999994</c:v>
                </c:pt>
                <c:pt idx="3">
                  <c:v>26.07</c:v>
                </c:pt>
                <c:pt idx="4">
                  <c:v>73.099999999999994</c:v>
                </c:pt>
              </c:numCache>
            </c:numRef>
          </c:val>
          <c:extLst>
            <c:ext xmlns:c16="http://schemas.microsoft.com/office/drawing/2014/chart" uri="{C3380CC4-5D6E-409C-BE32-E72D297353CC}">
              <c16:uniqueId val="{00000000-85B2-41B6-B789-38E0999B85A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241.49</c:v>
                </c:pt>
                <c:pt idx="1">
                  <c:v>248.44</c:v>
                </c:pt>
                <c:pt idx="2">
                  <c:v>244.85</c:v>
                </c:pt>
                <c:pt idx="3">
                  <c:v>296.89</c:v>
                </c:pt>
                <c:pt idx="4">
                  <c:v>270.57</c:v>
                </c:pt>
              </c:numCache>
            </c:numRef>
          </c:val>
          <c:smooth val="0"/>
          <c:extLst>
            <c:ext xmlns:c16="http://schemas.microsoft.com/office/drawing/2014/chart" uri="{C3380CC4-5D6E-409C-BE32-E72D297353CC}">
              <c16:uniqueId val="{00000001-85B2-41B6-B789-38E0999B85A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94.05</c:v>
                </c:pt>
                <c:pt idx="1">
                  <c:v>100</c:v>
                </c:pt>
                <c:pt idx="2">
                  <c:v>100</c:v>
                </c:pt>
                <c:pt idx="3">
                  <c:v>100</c:v>
                </c:pt>
                <c:pt idx="4">
                  <c:v>100</c:v>
                </c:pt>
              </c:numCache>
            </c:numRef>
          </c:val>
          <c:extLst>
            <c:ext xmlns:c16="http://schemas.microsoft.com/office/drawing/2014/chart" uri="{C3380CC4-5D6E-409C-BE32-E72D297353CC}">
              <c16:uniqueId val="{00000000-BB1D-40DB-AAC1-B5E748237DF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65.7</c:v>
                </c:pt>
                <c:pt idx="1">
                  <c:v>66.73</c:v>
                </c:pt>
                <c:pt idx="2">
                  <c:v>64.78</c:v>
                </c:pt>
                <c:pt idx="3">
                  <c:v>63.06</c:v>
                </c:pt>
                <c:pt idx="4">
                  <c:v>62.5</c:v>
                </c:pt>
              </c:numCache>
            </c:numRef>
          </c:val>
          <c:smooth val="0"/>
          <c:extLst>
            <c:ext xmlns:c16="http://schemas.microsoft.com/office/drawing/2014/chart" uri="{C3380CC4-5D6E-409C-BE32-E72D297353CC}">
              <c16:uniqueId val="{00000001-BB1D-40DB-AAC1-B5E748237DF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262.85000000000002</c:v>
                </c:pt>
                <c:pt idx="1">
                  <c:v>249.43</c:v>
                </c:pt>
                <c:pt idx="2">
                  <c:v>249.6</c:v>
                </c:pt>
                <c:pt idx="3">
                  <c:v>250.29</c:v>
                </c:pt>
                <c:pt idx="4">
                  <c:v>256.62</c:v>
                </c:pt>
              </c:numCache>
            </c:numRef>
          </c:val>
          <c:extLst>
            <c:ext xmlns:c16="http://schemas.microsoft.com/office/drawing/2014/chart" uri="{C3380CC4-5D6E-409C-BE32-E72D297353CC}">
              <c16:uniqueId val="{00000000-D26B-45DB-8B56-BF64F3BFF1B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247.94</c:v>
                </c:pt>
                <c:pt idx="1">
                  <c:v>241.29</c:v>
                </c:pt>
                <c:pt idx="2">
                  <c:v>250.21</c:v>
                </c:pt>
                <c:pt idx="3">
                  <c:v>264.77</c:v>
                </c:pt>
                <c:pt idx="4">
                  <c:v>269.33</c:v>
                </c:pt>
              </c:numCache>
            </c:numRef>
          </c:val>
          <c:smooth val="0"/>
          <c:extLst>
            <c:ext xmlns:c16="http://schemas.microsoft.com/office/drawing/2014/chart" uri="{C3380CC4-5D6E-409C-BE32-E72D297353CC}">
              <c16:uniqueId val="{00000001-D26B-45DB-8B56-BF64F3BFF1B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60" zoomScaleNormal="6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東吾妻町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13556</v>
      </c>
      <c r="AM8" s="51"/>
      <c r="AN8" s="51"/>
      <c r="AO8" s="51"/>
      <c r="AP8" s="51"/>
      <c r="AQ8" s="51"/>
      <c r="AR8" s="51"/>
      <c r="AS8" s="51"/>
      <c r="AT8" s="46">
        <f>データ!T6</f>
        <v>253.91</v>
      </c>
      <c r="AU8" s="46"/>
      <c r="AV8" s="46"/>
      <c r="AW8" s="46"/>
      <c r="AX8" s="46"/>
      <c r="AY8" s="46"/>
      <c r="AZ8" s="46"/>
      <c r="BA8" s="46"/>
      <c r="BB8" s="46">
        <f>データ!U6</f>
        <v>53.39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35.6</v>
      </c>
      <c r="Q10" s="46"/>
      <c r="R10" s="46"/>
      <c r="S10" s="46"/>
      <c r="T10" s="46"/>
      <c r="U10" s="46"/>
      <c r="V10" s="46"/>
      <c r="W10" s="46">
        <f>データ!Q6</f>
        <v>100</v>
      </c>
      <c r="X10" s="46"/>
      <c r="Y10" s="46"/>
      <c r="Z10" s="46"/>
      <c r="AA10" s="46"/>
      <c r="AB10" s="46"/>
      <c r="AC10" s="46"/>
      <c r="AD10" s="51">
        <f>データ!R6</f>
        <v>3767</v>
      </c>
      <c r="AE10" s="51"/>
      <c r="AF10" s="51"/>
      <c r="AG10" s="51"/>
      <c r="AH10" s="51"/>
      <c r="AI10" s="51"/>
      <c r="AJ10" s="51"/>
      <c r="AK10" s="2"/>
      <c r="AL10" s="51">
        <f>データ!V6</f>
        <v>4806</v>
      </c>
      <c r="AM10" s="51"/>
      <c r="AN10" s="51"/>
      <c r="AO10" s="51"/>
      <c r="AP10" s="51"/>
      <c r="AQ10" s="51"/>
      <c r="AR10" s="51"/>
      <c r="AS10" s="51"/>
      <c r="AT10" s="46">
        <f>データ!W6</f>
        <v>0.59</v>
      </c>
      <c r="AU10" s="46"/>
      <c r="AV10" s="46"/>
      <c r="AW10" s="46"/>
      <c r="AX10" s="46"/>
      <c r="AY10" s="46"/>
      <c r="AZ10" s="46"/>
      <c r="BA10" s="46"/>
      <c r="BB10" s="46">
        <f>データ!X6</f>
        <v>8145.76</v>
      </c>
      <c r="BC10" s="46"/>
      <c r="BD10" s="46"/>
      <c r="BE10" s="46"/>
      <c r="BF10" s="46"/>
      <c r="BG10" s="46"/>
      <c r="BH10" s="46"/>
      <c r="BI10" s="46"/>
      <c r="BJ10" s="2"/>
      <c r="BK10" s="2"/>
      <c r="BL10" s="63" t="s">
        <v>22</v>
      </c>
      <c r="BM10" s="64"/>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2">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7" t="s">
        <v>26</v>
      </c>
      <c r="BM14" s="58"/>
      <c r="BN14" s="58"/>
      <c r="BO14" s="58"/>
      <c r="BP14" s="58"/>
      <c r="BQ14" s="58"/>
      <c r="BR14" s="58"/>
      <c r="BS14" s="58"/>
      <c r="BT14" s="58"/>
      <c r="BU14" s="58"/>
      <c r="BV14" s="58"/>
      <c r="BW14" s="58"/>
      <c r="BX14" s="58"/>
      <c r="BY14" s="58"/>
      <c r="BZ14" s="59"/>
    </row>
    <row r="15" spans="1:78" ht="13.5" customHeight="1" x14ac:dyDescent="0.2">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0" t="s">
        <v>118</v>
      </c>
      <c r="BM16" s="71"/>
      <c r="BN16" s="71"/>
      <c r="BO16" s="71"/>
      <c r="BP16" s="71"/>
      <c r="BQ16" s="71"/>
      <c r="BR16" s="71"/>
      <c r="BS16" s="71"/>
      <c r="BT16" s="71"/>
      <c r="BU16" s="71"/>
      <c r="BV16" s="71"/>
      <c r="BW16" s="71"/>
      <c r="BX16" s="71"/>
      <c r="BY16" s="71"/>
      <c r="BZ16" s="72"/>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0"/>
      <c r="BM17" s="71"/>
      <c r="BN17" s="71"/>
      <c r="BO17" s="71"/>
      <c r="BP17" s="71"/>
      <c r="BQ17" s="71"/>
      <c r="BR17" s="71"/>
      <c r="BS17" s="71"/>
      <c r="BT17" s="71"/>
      <c r="BU17" s="71"/>
      <c r="BV17" s="71"/>
      <c r="BW17" s="71"/>
      <c r="BX17" s="71"/>
      <c r="BY17" s="71"/>
      <c r="BZ17" s="72"/>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0"/>
      <c r="BM18" s="71"/>
      <c r="BN18" s="71"/>
      <c r="BO18" s="71"/>
      <c r="BP18" s="71"/>
      <c r="BQ18" s="71"/>
      <c r="BR18" s="71"/>
      <c r="BS18" s="71"/>
      <c r="BT18" s="71"/>
      <c r="BU18" s="71"/>
      <c r="BV18" s="71"/>
      <c r="BW18" s="71"/>
      <c r="BX18" s="71"/>
      <c r="BY18" s="71"/>
      <c r="BZ18" s="72"/>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0"/>
      <c r="BM19" s="71"/>
      <c r="BN19" s="71"/>
      <c r="BO19" s="71"/>
      <c r="BP19" s="71"/>
      <c r="BQ19" s="71"/>
      <c r="BR19" s="71"/>
      <c r="BS19" s="71"/>
      <c r="BT19" s="71"/>
      <c r="BU19" s="71"/>
      <c r="BV19" s="71"/>
      <c r="BW19" s="71"/>
      <c r="BX19" s="71"/>
      <c r="BY19" s="71"/>
      <c r="BZ19" s="72"/>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0"/>
      <c r="BM20" s="71"/>
      <c r="BN20" s="71"/>
      <c r="BO20" s="71"/>
      <c r="BP20" s="71"/>
      <c r="BQ20" s="71"/>
      <c r="BR20" s="71"/>
      <c r="BS20" s="71"/>
      <c r="BT20" s="71"/>
      <c r="BU20" s="71"/>
      <c r="BV20" s="71"/>
      <c r="BW20" s="71"/>
      <c r="BX20" s="71"/>
      <c r="BY20" s="71"/>
      <c r="BZ20" s="72"/>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0"/>
      <c r="BM21" s="71"/>
      <c r="BN21" s="71"/>
      <c r="BO21" s="71"/>
      <c r="BP21" s="71"/>
      <c r="BQ21" s="71"/>
      <c r="BR21" s="71"/>
      <c r="BS21" s="71"/>
      <c r="BT21" s="71"/>
      <c r="BU21" s="71"/>
      <c r="BV21" s="71"/>
      <c r="BW21" s="71"/>
      <c r="BX21" s="71"/>
      <c r="BY21" s="71"/>
      <c r="BZ21" s="72"/>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0"/>
      <c r="BM22" s="71"/>
      <c r="BN22" s="71"/>
      <c r="BO22" s="71"/>
      <c r="BP22" s="71"/>
      <c r="BQ22" s="71"/>
      <c r="BR22" s="71"/>
      <c r="BS22" s="71"/>
      <c r="BT22" s="71"/>
      <c r="BU22" s="71"/>
      <c r="BV22" s="71"/>
      <c r="BW22" s="71"/>
      <c r="BX22" s="71"/>
      <c r="BY22" s="71"/>
      <c r="BZ22" s="72"/>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0"/>
      <c r="BM23" s="71"/>
      <c r="BN23" s="71"/>
      <c r="BO23" s="71"/>
      <c r="BP23" s="71"/>
      <c r="BQ23" s="71"/>
      <c r="BR23" s="71"/>
      <c r="BS23" s="71"/>
      <c r="BT23" s="71"/>
      <c r="BU23" s="71"/>
      <c r="BV23" s="71"/>
      <c r="BW23" s="71"/>
      <c r="BX23" s="71"/>
      <c r="BY23" s="71"/>
      <c r="BZ23" s="72"/>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0"/>
      <c r="BM24" s="71"/>
      <c r="BN24" s="71"/>
      <c r="BO24" s="71"/>
      <c r="BP24" s="71"/>
      <c r="BQ24" s="71"/>
      <c r="BR24" s="71"/>
      <c r="BS24" s="71"/>
      <c r="BT24" s="71"/>
      <c r="BU24" s="71"/>
      <c r="BV24" s="71"/>
      <c r="BW24" s="71"/>
      <c r="BX24" s="71"/>
      <c r="BY24" s="71"/>
      <c r="BZ24" s="72"/>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0"/>
      <c r="BM25" s="71"/>
      <c r="BN25" s="71"/>
      <c r="BO25" s="71"/>
      <c r="BP25" s="71"/>
      <c r="BQ25" s="71"/>
      <c r="BR25" s="71"/>
      <c r="BS25" s="71"/>
      <c r="BT25" s="71"/>
      <c r="BU25" s="71"/>
      <c r="BV25" s="71"/>
      <c r="BW25" s="71"/>
      <c r="BX25" s="71"/>
      <c r="BY25" s="71"/>
      <c r="BZ25" s="72"/>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0"/>
      <c r="BM26" s="71"/>
      <c r="BN26" s="71"/>
      <c r="BO26" s="71"/>
      <c r="BP26" s="71"/>
      <c r="BQ26" s="71"/>
      <c r="BR26" s="71"/>
      <c r="BS26" s="71"/>
      <c r="BT26" s="71"/>
      <c r="BU26" s="71"/>
      <c r="BV26" s="71"/>
      <c r="BW26" s="71"/>
      <c r="BX26" s="71"/>
      <c r="BY26" s="71"/>
      <c r="BZ26" s="72"/>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0"/>
      <c r="BM27" s="71"/>
      <c r="BN27" s="71"/>
      <c r="BO27" s="71"/>
      <c r="BP27" s="71"/>
      <c r="BQ27" s="71"/>
      <c r="BR27" s="71"/>
      <c r="BS27" s="71"/>
      <c r="BT27" s="71"/>
      <c r="BU27" s="71"/>
      <c r="BV27" s="71"/>
      <c r="BW27" s="71"/>
      <c r="BX27" s="71"/>
      <c r="BY27" s="71"/>
      <c r="BZ27" s="72"/>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0"/>
      <c r="BM28" s="71"/>
      <c r="BN28" s="71"/>
      <c r="BO28" s="71"/>
      <c r="BP28" s="71"/>
      <c r="BQ28" s="71"/>
      <c r="BR28" s="71"/>
      <c r="BS28" s="71"/>
      <c r="BT28" s="71"/>
      <c r="BU28" s="71"/>
      <c r="BV28" s="71"/>
      <c r="BW28" s="71"/>
      <c r="BX28" s="71"/>
      <c r="BY28" s="71"/>
      <c r="BZ28" s="72"/>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0"/>
      <c r="BM29" s="71"/>
      <c r="BN29" s="71"/>
      <c r="BO29" s="71"/>
      <c r="BP29" s="71"/>
      <c r="BQ29" s="71"/>
      <c r="BR29" s="71"/>
      <c r="BS29" s="71"/>
      <c r="BT29" s="71"/>
      <c r="BU29" s="71"/>
      <c r="BV29" s="71"/>
      <c r="BW29" s="71"/>
      <c r="BX29" s="71"/>
      <c r="BY29" s="71"/>
      <c r="BZ29" s="72"/>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0"/>
      <c r="BM30" s="71"/>
      <c r="BN30" s="71"/>
      <c r="BO30" s="71"/>
      <c r="BP30" s="71"/>
      <c r="BQ30" s="71"/>
      <c r="BR30" s="71"/>
      <c r="BS30" s="71"/>
      <c r="BT30" s="71"/>
      <c r="BU30" s="71"/>
      <c r="BV30" s="71"/>
      <c r="BW30" s="71"/>
      <c r="BX30" s="71"/>
      <c r="BY30" s="71"/>
      <c r="BZ30" s="72"/>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0"/>
      <c r="BM31" s="71"/>
      <c r="BN31" s="71"/>
      <c r="BO31" s="71"/>
      <c r="BP31" s="71"/>
      <c r="BQ31" s="71"/>
      <c r="BR31" s="71"/>
      <c r="BS31" s="71"/>
      <c r="BT31" s="71"/>
      <c r="BU31" s="71"/>
      <c r="BV31" s="71"/>
      <c r="BW31" s="71"/>
      <c r="BX31" s="71"/>
      <c r="BY31" s="71"/>
      <c r="BZ31" s="72"/>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0"/>
      <c r="BM32" s="71"/>
      <c r="BN32" s="71"/>
      <c r="BO32" s="71"/>
      <c r="BP32" s="71"/>
      <c r="BQ32" s="71"/>
      <c r="BR32" s="71"/>
      <c r="BS32" s="71"/>
      <c r="BT32" s="71"/>
      <c r="BU32" s="71"/>
      <c r="BV32" s="71"/>
      <c r="BW32" s="71"/>
      <c r="BX32" s="71"/>
      <c r="BY32" s="71"/>
      <c r="BZ32" s="72"/>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0"/>
      <c r="BM33" s="71"/>
      <c r="BN33" s="71"/>
      <c r="BO33" s="71"/>
      <c r="BP33" s="71"/>
      <c r="BQ33" s="71"/>
      <c r="BR33" s="71"/>
      <c r="BS33" s="71"/>
      <c r="BT33" s="71"/>
      <c r="BU33" s="71"/>
      <c r="BV33" s="71"/>
      <c r="BW33" s="71"/>
      <c r="BX33" s="71"/>
      <c r="BY33" s="71"/>
      <c r="BZ33" s="72"/>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0"/>
      <c r="BM34" s="71"/>
      <c r="BN34" s="71"/>
      <c r="BO34" s="71"/>
      <c r="BP34" s="71"/>
      <c r="BQ34" s="71"/>
      <c r="BR34" s="71"/>
      <c r="BS34" s="71"/>
      <c r="BT34" s="71"/>
      <c r="BU34" s="71"/>
      <c r="BV34" s="71"/>
      <c r="BW34" s="71"/>
      <c r="BX34" s="71"/>
      <c r="BY34" s="71"/>
      <c r="BZ34" s="72"/>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0"/>
      <c r="BM35" s="71"/>
      <c r="BN35" s="71"/>
      <c r="BO35" s="71"/>
      <c r="BP35" s="71"/>
      <c r="BQ35" s="71"/>
      <c r="BR35" s="71"/>
      <c r="BS35" s="71"/>
      <c r="BT35" s="71"/>
      <c r="BU35" s="71"/>
      <c r="BV35" s="71"/>
      <c r="BW35" s="71"/>
      <c r="BX35" s="71"/>
      <c r="BY35" s="71"/>
      <c r="BZ35" s="72"/>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0"/>
      <c r="BM36" s="71"/>
      <c r="BN36" s="71"/>
      <c r="BO36" s="71"/>
      <c r="BP36" s="71"/>
      <c r="BQ36" s="71"/>
      <c r="BR36" s="71"/>
      <c r="BS36" s="71"/>
      <c r="BT36" s="71"/>
      <c r="BU36" s="71"/>
      <c r="BV36" s="71"/>
      <c r="BW36" s="71"/>
      <c r="BX36" s="71"/>
      <c r="BY36" s="71"/>
      <c r="BZ36" s="72"/>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0"/>
      <c r="BM37" s="71"/>
      <c r="BN37" s="71"/>
      <c r="BO37" s="71"/>
      <c r="BP37" s="71"/>
      <c r="BQ37" s="71"/>
      <c r="BR37" s="71"/>
      <c r="BS37" s="71"/>
      <c r="BT37" s="71"/>
      <c r="BU37" s="71"/>
      <c r="BV37" s="71"/>
      <c r="BW37" s="71"/>
      <c r="BX37" s="71"/>
      <c r="BY37" s="71"/>
      <c r="BZ37" s="72"/>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0"/>
      <c r="BM38" s="71"/>
      <c r="BN38" s="71"/>
      <c r="BO38" s="71"/>
      <c r="BP38" s="71"/>
      <c r="BQ38" s="71"/>
      <c r="BR38" s="71"/>
      <c r="BS38" s="71"/>
      <c r="BT38" s="71"/>
      <c r="BU38" s="71"/>
      <c r="BV38" s="71"/>
      <c r="BW38" s="71"/>
      <c r="BX38" s="71"/>
      <c r="BY38" s="71"/>
      <c r="BZ38" s="72"/>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0"/>
      <c r="BM39" s="71"/>
      <c r="BN39" s="71"/>
      <c r="BO39" s="71"/>
      <c r="BP39" s="71"/>
      <c r="BQ39" s="71"/>
      <c r="BR39" s="71"/>
      <c r="BS39" s="71"/>
      <c r="BT39" s="71"/>
      <c r="BU39" s="71"/>
      <c r="BV39" s="71"/>
      <c r="BW39" s="71"/>
      <c r="BX39" s="71"/>
      <c r="BY39" s="71"/>
      <c r="BZ39" s="72"/>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0"/>
      <c r="BM40" s="71"/>
      <c r="BN40" s="71"/>
      <c r="BO40" s="71"/>
      <c r="BP40" s="71"/>
      <c r="BQ40" s="71"/>
      <c r="BR40" s="71"/>
      <c r="BS40" s="71"/>
      <c r="BT40" s="71"/>
      <c r="BU40" s="71"/>
      <c r="BV40" s="71"/>
      <c r="BW40" s="71"/>
      <c r="BX40" s="71"/>
      <c r="BY40" s="71"/>
      <c r="BZ40" s="72"/>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0"/>
      <c r="BM41" s="71"/>
      <c r="BN41" s="71"/>
      <c r="BO41" s="71"/>
      <c r="BP41" s="71"/>
      <c r="BQ41" s="71"/>
      <c r="BR41" s="71"/>
      <c r="BS41" s="71"/>
      <c r="BT41" s="71"/>
      <c r="BU41" s="71"/>
      <c r="BV41" s="71"/>
      <c r="BW41" s="71"/>
      <c r="BX41" s="71"/>
      <c r="BY41" s="71"/>
      <c r="BZ41" s="72"/>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0"/>
      <c r="BM42" s="71"/>
      <c r="BN42" s="71"/>
      <c r="BO42" s="71"/>
      <c r="BP42" s="71"/>
      <c r="BQ42" s="71"/>
      <c r="BR42" s="71"/>
      <c r="BS42" s="71"/>
      <c r="BT42" s="71"/>
      <c r="BU42" s="71"/>
      <c r="BV42" s="71"/>
      <c r="BW42" s="71"/>
      <c r="BX42" s="71"/>
      <c r="BY42" s="71"/>
      <c r="BZ42" s="72"/>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0"/>
      <c r="BM43" s="71"/>
      <c r="BN43" s="71"/>
      <c r="BO43" s="71"/>
      <c r="BP43" s="71"/>
      <c r="BQ43" s="71"/>
      <c r="BR43" s="71"/>
      <c r="BS43" s="71"/>
      <c r="BT43" s="71"/>
      <c r="BU43" s="71"/>
      <c r="BV43" s="71"/>
      <c r="BW43" s="71"/>
      <c r="BX43" s="71"/>
      <c r="BY43" s="71"/>
      <c r="BZ43" s="72"/>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7" t="s">
        <v>27</v>
      </c>
      <c r="BM45" s="58"/>
      <c r="BN45" s="58"/>
      <c r="BO45" s="58"/>
      <c r="BP45" s="58"/>
      <c r="BQ45" s="58"/>
      <c r="BR45" s="58"/>
      <c r="BS45" s="58"/>
      <c r="BT45" s="58"/>
      <c r="BU45" s="58"/>
      <c r="BV45" s="58"/>
      <c r="BW45" s="58"/>
      <c r="BX45" s="58"/>
      <c r="BY45" s="58"/>
      <c r="BZ45" s="59"/>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0"/>
      <c r="BM46" s="61"/>
      <c r="BN46" s="61"/>
      <c r="BO46" s="61"/>
      <c r="BP46" s="61"/>
      <c r="BQ46" s="61"/>
      <c r="BR46" s="61"/>
      <c r="BS46" s="61"/>
      <c r="BT46" s="61"/>
      <c r="BU46" s="61"/>
      <c r="BV46" s="61"/>
      <c r="BW46" s="61"/>
      <c r="BX46" s="61"/>
      <c r="BY46" s="61"/>
      <c r="BZ46" s="62"/>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6" t="s">
        <v>117</v>
      </c>
      <c r="BM47" s="77"/>
      <c r="BN47" s="77"/>
      <c r="BO47" s="77"/>
      <c r="BP47" s="77"/>
      <c r="BQ47" s="77"/>
      <c r="BR47" s="77"/>
      <c r="BS47" s="77"/>
      <c r="BT47" s="77"/>
      <c r="BU47" s="77"/>
      <c r="BV47" s="77"/>
      <c r="BW47" s="77"/>
      <c r="BX47" s="77"/>
      <c r="BY47" s="77"/>
      <c r="BZ47" s="7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6"/>
      <c r="BM48" s="77"/>
      <c r="BN48" s="77"/>
      <c r="BO48" s="77"/>
      <c r="BP48" s="77"/>
      <c r="BQ48" s="77"/>
      <c r="BR48" s="77"/>
      <c r="BS48" s="77"/>
      <c r="BT48" s="77"/>
      <c r="BU48" s="77"/>
      <c r="BV48" s="77"/>
      <c r="BW48" s="77"/>
      <c r="BX48" s="77"/>
      <c r="BY48" s="77"/>
      <c r="BZ48" s="7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6"/>
      <c r="BM49" s="77"/>
      <c r="BN49" s="77"/>
      <c r="BO49" s="77"/>
      <c r="BP49" s="77"/>
      <c r="BQ49" s="77"/>
      <c r="BR49" s="77"/>
      <c r="BS49" s="77"/>
      <c r="BT49" s="77"/>
      <c r="BU49" s="77"/>
      <c r="BV49" s="77"/>
      <c r="BW49" s="77"/>
      <c r="BX49" s="77"/>
      <c r="BY49" s="77"/>
      <c r="BZ49" s="7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6"/>
      <c r="BM50" s="77"/>
      <c r="BN50" s="77"/>
      <c r="BO50" s="77"/>
      <c r="BP50" s="77"/>
      <c r="BQ50" s="77"/>
      <c r="BR50" s="77"/>
      <c r="BS50" s="77"/>
      <c r="BT50" s="77"/>
      <c r="BU50" s="77"/>
      <c r="BV50" s="77"/>
      <c r="BW50" s="77"/>
      <c r="BX50" s="77"/>
      <c r="BY50" s="77"/>
      <c r="BZ50" s="7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6"/>
      <c r="BM51" s="77"/>
      <c r="BN51" s="77"/>
      <c r="BO51" s="77"/>
      <c r="BP51" s="77"/>
      <c r="BQ51" s="77"/>
      <c r="BR51" s="77"/>
      <c r="BS51" s="77"/>
      <c r="BT51" s="77"/>
      <c r="BU51" s="77"/>
      <c r="BV51" s="77"/>
      <c r="BW51" s="77"/>
      <c r="BX51" s="77"/>
      <c r="BY51" s="77"/>
      <c r="BZ51" s="7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6"/>
      <c r="BM52" s="77"/>
      <c r="BN52" s="77"/>
      <c r="BO52" s="77"/>
      <c r="BP52" s="77"/>
      <c r="BQ52" s="77"/>
      <c r="BR52" s="77"/>
      <c r="BS52" s="77"/>
      <c r="BT52" s="77"/>
      <c r="BU52" s="77"/>
      <c r="BV52" s="77"/>
      <c r="BW52" s="77"/>
      <c r="BX52" s="77"/>
      <c r="BY52" s="77"/>
      <c r="BZ52" s="7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6"/>
      <c r="BM53" s="77"/>
      <c r="BN53" s="77"/>
      <c r="BO53" s="77"/>
      <c r="BP53" s="77"/>
      <c r="BQ53" s="77"/>
      <c r="BR53" s="77"/>
      <c r="BS53" s="77"/>
      <c r="BT53" s="77"/>
      <c r="BU53" s="77"/>
      <c r="BV53" s="77"/>
      <c r="BW53" s="77"/>
      <c r="BX53" s="77"/>
      <c r="BY53" s="77"/>
      <c r="BZ53" s="7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6"/>
      <c r="BM54" s="77"/>
      <c r="BN54" s="77"/>
      <c r="BO54" s="77"/>
      <c r="BP54" s="77"/>
      <c r="BQ54" s="77"/>
      <c r="BR54" s="77"/>
      <c r="BS54" s="77"/>
      <c r="BT54" s="77"/>
      <c r="BU54" s="77"/>
      <c r="BV54" s="77"/>
      <c r="BW54" s="77"/>
      <c r="BX54" s="77"/>
      <c r="BY54" s="77"/>
      <c r="BZ54" s="7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6"/>
      <c r="BM55" s="77"/>
      <c r="BN55" s="77"/>
      <c r="BO55" s="77"/>
      <c r="BP55" s="77"/>
      <c r="BQ55" s="77"/>
      <c r="BR55" s="77"/>
      <c r="BS55" s="77"/>
      <c r="BT55" s="77"/>
      <c r="BU55" s="77"/>
      <c r="BV55" s="77"/>
      <c r="BW55" s="77"/>
      <c r="BX55" s="77"/>
      <c r="BY55" s="77"/>
      <c r="BZ55" s="78"/>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6"/>
      <c r="BM56" s="77"/>
      <c r="BN56" s="77"/>
      <c r="BO56" s="77"/>
      <c r="BP56" s="77"/>
      <c r="BQ56" s="77"/>
      <c r="BR56" s="77"/>
      <c r="BS56" s="77"/>
      <c r="BT56" s="77"/>
      <c r="BU56" s="77"/>
      <c r="BV56" s="77"/>
      <c r="BW56" s="77"/>
      <c r="BX56" s="77"/>
      <c r="BY56" s="77"/>
      <c r="BZ56" s="78"/>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6"/>
      <c r="BM57" s="77"/>
      <c r="BN57" s="77"/>
      <c r="BO57" s="77"/>
      <c r="BP57" s="77"/>
      <c r="BQ57" s="77"/>
      <c r="BR57" s="77"/>
      <c r="BS57" s="77"/>
      <c r="BT57" s="77"/>
      <c r="BU57" s="77"/>
      <c r="BV57" s="77"/>
      <c r="BW57" s="77"/>
      <c r="BX57" s="77"/>
      <c r="BY57" s="77"/>
      <c r="BZ57" s="78"/>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6"/>
      <c r="BM58" s="77"/>
      <c r="BN58" s="77"/>
      <c r="BO58" s="77"/>
      <c r="BP58" s="77"/>
      <c r="BQ58" s="77"/>
      <c r="BR58" s="77"/>
      <c r="BS58" s="77"/>
      <c r="BT58" s="77"/>
      <c r="BU58" s="77"/>
      <c r="BV58" s="77"/>
      <c r="BW58" s="77"/>
      <c r="BX58" s="77"/>
      <c r="BY58" s="77"/>
      <c r="BZ58" s="78"/>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x14ac:dyDescent="0.2">
      <c r="A60" s="2"/>
      <c r="B60" s="54" t="s">
        <v>28</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76"/>
      <c r="BM60" s="77"/>
      <c r="BN60" s="77"/>
      <c r="BO60" s="77"/>
      <c r="BP60" s="77"/>
      <c r="BQ60" s="77"/>
      <c r="BR60" s="77"/>
      <c r="BS60" s="77"/>
      <c r="BT60" s="77"/>
      <c r="BU60" s="77"/>
      <c r="BV60" s="77"/>
      <c r="BW60" s="77"/>
      <c r="BX60" s="77"/>
      <c r="BY60" s="77"/>
      <c r="BZ60" s="78"/>
    </row>
    <row r="61" spans="1:78" ht="13.5" customHeight="1" x14ac:dyDescent="0.2">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76"/>
      <c r="BM61" s="77"/>
      <c r="BN61" s="77"/>
      <c r="BO61" s="77"/>
      <c r="BP61" s="77"/>
      <c r="BQ61" s="77"/>
      <c r="BR61" s="77"/>
      <c r="BS61" s="77"/>
      <c r="BT61" s="77"/>
      <c r="BU61" s="77"/>
      <c r="BV61" s="77"/>
      <c r="BW61" s="77"/>
      <c r="BX61" s="77"/>
      <c r="BY61" s="77"/>
      <c r="BZ61" s="7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6"/>
      <c r="BM62" s="77"/>
      <c r="BN62" s="77"/>
      <c r="BO62" s="77"/>
      <c r="BP62" s="77"/>
      <c r="BQ62" s="77"/>
      <c r="BR62" s="77"/>
      <c r="BS62" s="77"/>
      <c r="BT62" s="77"/>
      <c r="BU62" s="77"/>
      <c r="BV62" s="77"/>
      <c r="BW62" s="77"/>
      <c r="BX62" s="77"/>
      <c r="BY62" s="77"/>
      <c r="BZ62" s="7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7" t="s">
        <v>29</v>
      </c>
      <c r="BM64" s="58"/>
      <c r="BN64" s="58"/>
      <c r="BO64" s="58"/>
      <c r="BP64" s="58"/>
      <c r="BQ64" s="58"/>
      <c r="BR64" s="58"/>
      <c r="BS64" s="58"/>
      <c r="BT64" s="58"/>
      <c r="BU64" s="58"/>
      <c r="BV64" s="58"/>
      <c r="BW64" s="58"/>
      <c r="BX64" s="58"/>
      <c r="BY64" s="58"/>
      <c r="BZ64" s="59"/>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0"/>
      <c r="BM65" s="61"/>
      <c r="BN65" s="61"/>
      <c r="BO65" s="61"/>
      <c r="BP65" s="61"/>
      <c r="BQ65" s="61"/>
      <c r="BR65" s="61"/>
      <c r="BS65" s="61"/>
      <c r="BT65" s="61"/>
      <c r="BU65" s="61"/>
      <c r="BV65" s="61"/>
      <c r="BW65" s="61"/>
      <c r="BX65" s="61"/>
      <c r="BY65" s="61"/>
      <c r="BZ65" s="62"/>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6" t="s">
        <v>119</v>
      </c>
      <c r="BM66" s="77"/>
      <c r="BN66" s="77"/>
      <c r="BO66" s="77"/>
      <c r="BP66" s="77"/>
      <c r="BQ66" s="77"/>
      <c r="BR66" s="77"/>
      <c r="BS66" s="77"/>
      <c r="BT66" s="77"/>
      <c r="BU66" s="77"/>
      <c r="BV66" s="77"/>
      <c r="BW66" s="77"/>
      <c r="BX66" s="77"/>
      <c r="BY66" s="77"/>
      <c r="BZ66" s="7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6"/>
      <c r="BM67" s="77"/>
      <c r="BN67" s="77"/>
      <c r="BO67" s="77"/>
      <c r="BP67" s="77"/>
      <c r="BQ67" s="77"/>
      <c r="BR67" s="77"/>
      <c r="BS67" s="77"/>
      <c r="BT67" s="77"/>
      <c r="BU67" s="77"/>
      <c r="BV67" s="77"/>
      <c r="BW67" s="77"/>
      <c r="BX67" s="77"/>
      <c r="BY67" s="77"/>
      <c r="BZ67" s="7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6"/>
      <c r="BM68" s="77"/>
      <c r="BN68" s="77"/>
      <c r="BO68" s="77"/>
      <c r="BP68" s="77"/>
      <c r="BQ68" s="77"/>
      <c r="BR68" s="77"/>
      <c r="BS68" s="77"/>
      <c r="BT68" s="77"/>
      <c r="BU68" s="77"/>
      <c r="BV68" s="77"/>
      <c r="BW68" s="77"/>
      <c r="BX68" s="77"/>
      <c r="BY68" s="77"/>
      <c r="BZ68" s="7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6"/>
      <c r="BM69" s="77"/>
      <c r="BN69" s="77"/>
      <c r="BO69" s="77"/>
      <c r="BP69" s="77"/>
      <c r="BQ69" s="77"/>
      <c r="BR69" s="77"/>
      <c r="BS69" s="77"/>
      <c r="BT69" s="77"/>
      <c r="BU69" s="77"/>
      <c r="BV69" s="77"/>
      <c r="BW69" s="77"/>
      <c r="BX69" s="77"/>
      <c r="BY69" s="77"/>
      <c r="BZ69" s="7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6"/>
      <c r="BM70" s="77"/>
      <c r="BN70" s="77"/>
      <c r="BO70" s="77"/>
      <c r="BP70" s="77"/>
      <c r="BQ70" s="77"/>
      <c r="BR70" s="77"/>
      <c r="BS70" s="77"/>
      <c r="BT70" s="77"/>
      <c r="BU70" s="77"/>
      <c r="BV70" s="77"/>
      <c r="BW70" s="77"/>
      <c r="BX70" s="77"/>
      <c r="BY70" s="77"/>
      <c r="BZ70" s="7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6"/>
      <c r="BM71" s="77"/>
      <c r="BN71" s="77"/>
      <c r="BO71" s="77"/>
      <c r="BP71" s="77"/>
      <c r="BQ71" s="77"/>
      <c r="BR71" s="77"/>
      <c r="BS71" s="77"/>
      <c r="BT71" s="77"/>
      <c r="BU71" s="77"/>
      <c r="BV71" s="77"/>
      <c r="BW71" s="77"/>
      <c r="BX71" s="77"/>
      <c r="BY71" s="77"/>
      <c r="BZ71" s="7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6"/>
      <c r="BM72" s="77"/>
      <c r="BN72" s="77"/>
      <c r="BO72" s="77"/>
      <c r="BP72" s="77"/>
      <c r="BQ72" s="77"/>
      <c r="BR72" s="77"/>
      <c r="BS72" s="77"/>
      <c r="BT72" s="77"/>
      <c r="BU72" s="77"/>
      <c r="BV72" s="77"/>
      <c r="BW72" s="77"/>
      <c r="BX72" s="77"/>
      <c r="BY72" s="77"/>
      <c r="BZ72" s="7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6"/>
      <c r="BM73" s="77"/>
      <c r="BN73" s="77"/>
      <c r="BO73" s="77"/>
      <c r="BP73" s="77"/>
      <c r="BQ73" s="77"/>
      <c r="BR73" s="77"/>
      <c r="BS73" s="77"/>
      <c r="BT73" s="77"/>
      <c r="BU73" s="77"/>
      <c r="BV73" s="77"/>
      <c r="BW73" s="77"/>
      <c r="BX73" s="77"/>
      <c r="BY73" s="77"/>
      <c r="BZ73" s="7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6"/>
      <c r="BM74" s="77"/>
      <c r="BN74" s="77"/>
      <c r="BO74" s="77"/>
      <c r="BP74" s="77"/>
      <c r="BQ74" s="77"/>
      <c r="BR74" s="77"/>
      <c r="BS74" s="77"/>
      <c r="BT74" s="77"/>
      <c r="BU74" s="77"/>
      <c r="BV74" s="77"/>
      <c r="BW74" s="77"/>
      <c r="BX74" s="77"/>
      <c r="BY74" s="77"/>
      <c r="BZ74" s="7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6"/>
      <c r="BM75" s="77"/>
      <c r="BN75" s="77"/>
      <c r="BO75" s="77"/>
      <c r="BP75" s="77"/>
      <c r="BQ75" s="77"/>
      <c r="BR75" s="77"/>
      <c r="BS75" s="77"/>
      <c r="BT75" s="77"/>
      <c r="BU75" s="77"/>
      <c r="BV75" s="77"/>
      <c r="BW75" s="77"/>
      <c r="BX75" s="77"/>
      <c r="BY75" s="77"/>
      <c r="BZ75" s="7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6"/>
      <c r="BM76" s="77"/>
      <c r="BN76" s="77"/>
      <c r="BO76" s="77"/>
      <c r="BP76" s="77"/>
      <c r="BQ76" s="77"/>
      <c r="BR76" s="77"/>
      <c r="BS76" s="77"/>
      <c r="BT76" s="77"/>
      <c r="BU76" s="77"/>
      <c r="BV76" s="77"/>
      <c r="BW76" s="77"/>
      <c r="BX76" s="77"/>
      <c r="BY76" s="77"/>
      <c r="BZ76" s="7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6"/>
      <c r="BM77" s="77"/>
      <c r="BN77" s="77"/>
      <c r="BO77" s="77"/>
      <c r="BP77" s="77"/>
      <c r="BQ77" s="77"/>
      <c r="BR77" s="77"/>
      <c r="BS77" s="77"/>
      <c r="BT77" s="77"/>
      <c r="BU77" s="77"/>
      <c r="BV77" s="77"/>
      <c r="BW77" s="77"/>
      <c r="BX77" s="77"/>
      <c r="BY77" s="77"/>
      <c r="BZ77" s="7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6"/>
      <c r="BM78" s="77"/>
      <c r="BN78" s="77"/>
      <c r="BO78" s="77"/>
      <c r="BP78" s="77"/>
      <c r="BQ78" s="77"/>
      <c r="BR78" s="77"/>
      <c r="BS78" s="77"/>
      <c r="BT78" s="77"/>
      <c r="BU78" s="77"/>
      <c r="BV78" s="77"/>
      <c r="BW78" s="77"/>
      <c r="BX78" s="77"/>
      <c r="BY78" s="77"/>
      <c r="BZ78" s="78"/>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6"/>
      <c r="BM79" s="77"/>
      <c r="BN79" s="77"/>
      <c r="BO79" s="77"/>
      <c r="BP79" s="77"/>
      <c r="BQ79" s="77"/>
      <c r="BR79" s="77"/>
      <c r="BS79" s="77"/>
      <c r="BT79" s="77"/>
      <c r="BU79" s="77"/>
      <c r="BV79" s="77"/>
      <c r="BW79" s="77"/>
      <c r="BX79" s="77"/>
      <c r="BY79" s="77"/>
      <c r="BZ79" s="78"/>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6"/>
      <c r="BM80" s="77"/>
      <c r="BN80" s="77"/>
      <c r="BO80" s="77"/>
      <c r="BP80" s="77"/>
      <c r="BQ80" s="77"/>
      <c r="BR80" s="77"/>
      <c r="BS80" s="77"/>
      <c r="BT80" s="77"/>
      <c r="BU80" s="77"/>
      <c r="BV80" s="77"/>
      <c r="BW80" s="77"/>
      <c r="BX80" s="77"/>
      <c r="BY80" s="77"/>
      <c r="BZ80" s="78"/>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6"/>
      <c r="BM81" s="77"/>
      <c r="BN81" s="77"/>
      <c r="BO81" s="77"/>
      <c r="BP81" s="77"/>
      <c r="BQ81" s="77"/>
      <c r="BR81" s="77"/>
      <c r="BS81" s="77"/>
      <c r="BT81" s="77"/>
      <c r="BU81" s="77"/>
      <c r="BV81" s="77"/>
      <c r="BW81" s="77"/>
      <c r="BX81" s="77"/>
      <c r="BY81" s="77"/>
      <c r="BZ81" s="78"/>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43</v>
      </c>
      <c r="N86" s="26" t="s">
        <v>44</v>
      </c>
      <c r="O86" s="26" t="str">
        <f>データ!EO6</f>
        <v>【-】</v>
      </c>
    </row>
  </sheetData>
  <sheetProtection algorithmName="SHA-512" hashValue="US2XtD8aYCgmpZ3FrgXMydKwbaYkGM0cvQ76s8/cE/dbaotyB8hjNeOePh6GfZj8Y2zUH044htOPXCve7FSIqg==" saltValue="IzPqgEz0R4DVFmhm82M0eQ==" spinCount="100000" sheet="1" objects="1" scenarios="1" formatCells="0" formatColumns="0" formatRows="0"/>
  <mergeCells count="46">
    <mergeCell ref="BL66:BZ82"/>
    <mergeCell ref="B60:BJ61"/>
    <mergeCell ref="BL64:BZ65"/>
    <mergeCell ref="BL10:BM10"/>
    <mergeCell ref="BL11:BZ13"/>
    <mergeCell ref="B14:BJ15"/>
    <mergeCell ref="BL14:BZ15"/>
    <mergeCell ref="BL16:BZ44"/>
    <mergeCell ref="BL45:BZ46"/>
    <mergeCell ref="BL47:BZ63"/>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28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2">
      <c r="A4" s="28" t="s">
        <v>56</v>
      </c>
      <c r="B4" s="30"/>
      <c r="C4" s="30"/>
      <c r="D4" s="30"/>
      <c r="E4" s="30"/>
      <c r="F4" s="30"/>
      <c r="G4" s="30"/>
      <c r="H4" s="86"/>
      <c r="I4" s="87"/>
      <c r="J4" s="87"/>
      <c r="K4" s="87"/>
      <c r="L4" s="87"/>
      <c r="M4" s="87"/>
      <c r="N4" s="87"/>
      <c r="O4" s="87"/>
      <c r="P4" s="87"/>
      <c r="Q4" s="87"/>
      <c r="R4" s="87"/>
      <c r="S4" s="87"/>
      <c r="T4" s="87"/>
      <c r="U4" s="87"/>
      <c r="V4" s="87"/>
      <c r="W4" s="87"/>
      <c r="X4" s="88"/>
      <c r="Y4" s="82" t="s">
        <v>57</v>
      </c>
      <c r="Z4" s="82"/>
      <c r="AA4" s="82"/>
      <c r="AB4" s="82"/>
      <c r="AC4" s="82"/>
      <c r="AD4" s="82"/>
      <c r="AE4" s="82"/>
      <c r="AF4" s="82"/>
      <c r="AG4" s="82"/>
      <c r="AH4" s="82"/>
      <c r="AI4" s="82"/>
      <c r="AJ4" s="82" t="s">
        <v>58</v>
      </c>
      <c r="AK4" s="82"/>
      <c r="AL4" s="82"/>
      <c r="AM4" s="82"/>
      <c r="AN4" s="82"/>
      <c r="AO4" s="82"/>
      <c r="AP4" s="82"/>
      <c r="AQ4" s="82"/>
      <c r="AR4" s="82"/>
      <c r="AS4" s="82"/>
      <c r="AT4" s="82"/>
      <c r="AU4" s="82" t="s">
        <v>59</v>
      </c>
      <c r="AV4" s="82"/>
      <c r="AW4" s="82"/>
      <c r="AX4" s="82"/>
      <c r="AY4" s="82"/>
      <c r="AZ4" s="82"/>
      <c r="BA4" s="82"/>
      <c r="BB4" s="82"/>
      <c r="BC4" s="82"/>
      <c r="BD4" s="82"/>
      <c r="BE4" s="82"/>
      <c r="BF4" s="82" t="s">
        <v>60</v>
      </c>
      <c r="BG4" s="82"/>
      <c r="BH4" s="82"/>
      <c r="BI4" s="82"/>
      <c r="BJ4" s="82"/>
      <c r="BK4" s="82"/>
      <c r="BL4" s="82"/>
      <c r="BM4" s="82"/>
      <c r="BN4" s="82"/>
      <c r="BO4" s="82"/>
      <c r="BP4" s="82"/>
      <c r="BQ4" s="82" t="s">
        <v>61</v>
      </c>
      <c r="BR4" s="82"/>
      <c r="BS4" s="82"/>
      <c r="BT4" s="82"/>
      <c r="BU4" s="82"/>
      <c r="BV4" s="82"/>
      <c r="BW4" s="82"/>
      <c r="BX4" s="82"/>
      <c r="BY4" s="82"/>
      <c r="BZ4" s="82"/>
      <c r="CA4" s="82"/>
      <c r="CB4" s="82" t="s">
        <v>62</v>
      </c>
      <c r="CC4" s="82"/>
      <c r="CD4" s="82"/>
      <c r="CE4" s="82"/>
      <c r="CF4" s="82"/>
      <c r="CG4" s="82"/>
      <c r="CH4" s="82"/>
      <c r="CI4" s="82"/>
      <c r="CJ4" s="82"/>
      <c r="CK4" s="82"/>
      <c r="CL4" s="82"/>
      <c r="CM4" s="82" t="s">
        <v>63</v>
      </c>
      <c r="CN4" s="82"/>
      <c r="CO4" s="82"/>
      <c r="CP4" s="82"/>
      <c r="CQ4" s="82"/>
      <c r="CR4" s="82"/>
      <c r="CS4" s="82"/>
      <c r="CT4" s="82"/>
      <c r="CU4" s="82"/>
      <c r="CV4" s="82"/>
      <c r="CW4" s="82"/>
      <c r="CX4" s="82" t="s">
        <v>64</v>
      </c>
      <c r="CY4" s="82"/>
      <c r="CZ4" s="82"/>
      <c r="DA4" s="82"/>
      <c r="DB4" s="82"/>
      <c r="DC4" s="82"/>
      <c r="DD4" s="82"/>
      <c r="DE4" s="82"/>
      <c r="DF4" s="82"/>
      <c r="DG4" s="82"/>
      <c r="DH4" s="82"/>
      <c r="DI4" s="82" t="s">
        <v>65</v>
      </c>
      <c r="DJ4" s="82"/>
      <c r="DK4" s="82"/>
      <c r="DL4" s="82"/>
      <c r="DM4" s="82"/>
      <c r="DN4" s="82"/>
      <c r="DO4" s="82"/>
      <c r="DP4" s="82"/>
      <c r="DQ4" s="82"/>
      <c r="DR4" s="82"/>
      <c r="DS4" s="82"/>
      <c r="DT4" s="82" t="s">
        <v>66</v>
      </c>
      <c r="DU4" s="82"/>
      <c r="DV4" s="82"/>
      <c r="DW4" s="82"/>
      <c r="DX4" s="82"/>
      <c r="DY4" s="82"/>
      <c r="DZ4" s="82"/>
      <c r="EA4" s="82"/>
      <c r="EB4" s="82"/>
      <c r="EC4" s="82"/>
      <c r="ED4" s="82"/>
      <c r="EE4" s="82" t="s">
        <v>67</v>
      </c>
      <c r="EF4" s="82"/>
      <c r="EG4" s="82"/>
      <c r="EH4" s="82"/>
      <c r="EI4" s="82"/>
      <c r="EJ4" s="82"/>
      <c r="EK4" s="82"/>
      <c r="EL4" s="82"/>
      <c r="EM4" s="82"/>
      <c r="EN4" s="82"/>
      <c r="EO4" s="82"/>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2019</v>
      </c>
      <c r="C6" s="33">
        <f t="shared" ref="C6:X6" si="3">C7</f>
        <v>104299</v>
      </c>
      <c r="D6" s="33">
        <f t="shared" si="3"/>
        <v>47</v>
      </c>
      <c r="E6" s="33">
        <f t="shared" si="3"/>
        <v>18</v>
      </c>
      <c r="F6" s="33">
        <f t="shared" si="3"/>
        <v>0</v>
      </c>
      <c r="G6" s="33">
        <f t="shared" si="3"/>
        <v>0</v>
      </c>
      <c r="H6" s="33" t="str">
        <f t="shared" si="3"/>
        <v>群馬県　東吾妻町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35.6</v>
      </c>
      <c r="Q6" s="34">
        <f t="shared" si="3"/>
        <v>100</v>
      </c>
      <c r="R6" s="34">
        <f t="shared" si="3"/>
        <v>3767</v>
      </c>
      <c r="S6" s="34">
        <f t="shared" si="3"/>
        <v>13556</v>
      </c>
      <c r="T6" s="34">
        <f t="shared" si="3"/>
        <v>253.91</v>
      </c>
      <c r="U6" s="34">
        <f t="shared" si="3"/>
        <v>53.39</v>
      </c>
      <c r="V6" s="34">
        <f t="shared" si="3"/>
        <v>4806</v>
      </c>
      <c r="W6" s="34">
        <f t="shared" si="3"/>
        <v>0.59</v>
      </c>
      <c r="X6" s="34">
        <f t="shared" si="3"/>
        <v>8145.76</v>
      </c>
      <c r="Y6" s="35">
        <f>IF(Y7="",NA(),Y7)</f>
        <v>91.95</v>
      </c>
      <c r="Z6" s="35">
        <f t="shared" ref="Z6:AH6" si="4">IF(Z7="",NA(),Z7)</f>
        <v>91.86</v>
      </c>
      <c r="AA6" s="35">
        <f t="shared" si="4"/>
        <v>96.7</v>
      </c>
      <c r="AB6" s="35">
        <f t="shared" si="4"/>
        <v>92.76</v>
      </c>
      <c r="AC6" s="35">
        <f t="shared" si="4"/>
        <v>96.97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29.49</v>
      </c>
      <c r="BH6" s="35">
        <f t="shared" si="7"/>
        <v>71.099999999999994</v>
      </c>
      <c r="BI6" s="35">
        <f t="shared" si="7"/>
        <v>26.07</v>
      </c>
      <c r="BJ6" s="35">
        <f t="shared" si="7"/>
        <v>73.099999999999994</v>
      </c>
      <c r="BK6" s="35">
        <f t="shared" si="7"/>
        <v>241.49</v>
      </c>
      <c r="BL6" s="35">
        <f t="shared" si="7"/>
        <v>248.44</v>
      </c>
      <c r="BM6" s="35">
        <f t="shared" si="7"/>
        <v>244.85</v>
      </c>
      <c r="BN6" s="35">
        <f t="shared" si="7"/>
        <v>296.89</v>
      </c>
      <c r="BO6" s="35">
        <f t="shared" si="7"/>
        <v>270.57</v>
      </c>
      <c r="BP6" s="34" t="str">
        <f>IF(BP7="","",IF(BP7="-","【-】","【"&amp;SUBSTITUTE(TEXT(BP7,"#,##0.00"),"-","△")&amp;"】"))</f>
        <v>【307.23】</v>
      </c>
      <c r="BQ6" s="35">
        <f>IF(BQ7="",NA(),BQ7)</f>
        <v>94.05</v>
      </c>
      <c r="BR6" s="35">
        <f t="shared" ref="BR6:BZ6" si="8">IF(BR7="",NA(),BR7)</f>
        <v>100</v>
      </c>
      <c r="BS6" s="35">
        <f t="shared" si="8"/>
        <v>100</v>
      </c>
      <c r="BT6" s="35">
        <f t="shared" si="8"/>
        <v>100</v>
      </c>
      <c r="BU6" s="35">
        <f t="shared" si="8"/>
        <v>100</v>
      </c>
      <c r="BV6" s="35">
        <f t="shared" si="8"/>
        <v>65.7</v>
      </c>
      <c r="BW6" s="35">
        <f t="shared" si="8"/>
        <v>66.73</v>
      </c>
      <c r="BX6" s="35">
        <f t="shared" si="8"/>
        <v>64.78</v>
      </c>
      <c r="BY6" s="35">
        <f t="shared" si="8"/>
        <v>63.06</v>
      </c>
      <c r="BZ6" s="35">
        <f t="shared" si="8"/>
        <v>62.5</v>
      </c>
      <c r="CA6" s="34" t="str">
        <f>IF(CA7="","",IF(CA7="-","【-】","【"&amp;SUBSTITUTE(TEXT(CA7,"#,##0.00"),"-","△")&amp;"】"))</f>
        <v>【59.98】</v>
      </c>
      <c r="CB6" s="35">
        <f>IF(CB7="",NA(),CB7)</f>
        <v>262.85000000000002</v>
      </c>
      <c r="CC6" s="35">
        <f t="shared" ref="CC6:CK6" si="9">IF(CC7="",NA(),CC7)</f>
        <v>249.43</v>
      </c>
      <c r="CD6" s="35">
        <f t="shared" si="9"/>
        <v>249.6</v>
      </c>
      <c r="CE6" s="35">
        <f t="shared" si="9"/>
        <v>250.29</v>
      </c>
      <c r="CF6" s="35">
        <f t="shared" si="9"/>
        <v>256.62</v>
      </c>
      <c r="CG6" s="35">
        <f t="shared" si="9"/>
        <v>247.94</v>
      </c>
      <c r="CH6" s="35">
        <f t="shared" si="9"/>
        <v>241.29</v>
      </c>
      <c r="CI6" s="35">
        <f t="shared" si="9"/>
        <v>250.21</v>
      </c>
      <c r="CJ6" s="35">
        <f t="shared" si="9"/>
        <v>264.77</v>
      </c>
      <c r="CK6" s="35">
        <f t="shared" si="9"/>
        <v>269.33</v>
      </c>
      <c r="CL6" s="34" t="str">
        <f>IF(CL7="","",IF(CL7="-","【-】","【"&amp;SUBSTITUTE(TEXT(CL7,"#,##0.00"),"-","△")&amp;"】"))</f>
        <v>【272.98】</v>
      </c>
      <c r="CM6" s="35">
        <f>IF(CM7="",NA(),CM7)</f>
        <v>45.06</v>
      </c>
      <c r="CN6" s="35">
        <f t="shared" ref="CN6:CV6" si="10">IF(CN7="",NA(),CN7)</f>
        <v>45.17</v>
      </c>
      <c r="CO6" s="35">
        <f t="shared" si="10"/>
        <v>44.88</v>
      </c>
      <c r="CP6" s="35">
        <f t="shared" si="10"/>
        <v>44.71</v>
      </c>
      <c r="CQ6" s="35">
        <f t="shared" si="10"/>
        <v>43.55</v>
      </c>
      <c r="CR6" s="35">
        <f t="shared" si="10"/>
        <v>60.25</v>
      </c>
      <c r="CS6" s="35">
        <f t="shared" si="10"/>
        <v>61.94</v>
      </c>
      <c r="CT6" s="35">
        <f t="shared" si="10"/>
        <v>61.79</v>
      </c>
      <c r="CU6" s="35">
        <f t="shared" si="10"/>
        <v>59.94</v>
      </c>
      <c r="CV6" s="35">
        <f t="shared" si="10"/>
        <v>59.64</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95.26</v>
      </c>
      <c r="DD6" s="35">
        <f t="shared" si="11"/>
        <v>94.14</v>
      </c>
      <c r="DE6" s="35">
        <f t="shared" si="11"/>
        <v>92.44</v>
      </c>
      <c r="DF6" s="35">
        <f t="shared" si="11"/>
        <v>89.66</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2019</v>
      </c>
      <c r="C7" s="37">
        <v>104299</v>
      </c>
      <c r="D7" s="37">
        <v>47</v>
      </c>
      <c r="E7" s="37">
        <v>18</v>
      </c>
      <c r="F7" s="37">
        <v>0</v>
      </c>
      <c r="G7" s="37">
        <v>0</v>
      </c>
      <c r="H7" s="37" t="s">
        <v>97</v>
      </c>
      <c r="I7" s="37" t="s">
        <v>98</v>
      </c>
      <c r="J7" s="37" t="s">
        <v>99</v>
      </c>
      <c r="K7" s="37" t="s">
        <v>100</v>
      </c>
      <c r="L7" s="37" t="s">
        <v>101</v>
      </c>
      <c r="M7" s="37" t="s">
        <v>102</v>
      </c>
      <c r="N7" s="38" t="s">
        <v>103</v>
      </c>
      <c r="O7" s="38" t="s">
        <v>104</v>
      </c>
      <c r="P7" s="38">
        <v>35.6</v>
      </c>
      <c r="Q7" s="38">
        <v>100</v>
      </c>
      <c r="R7" s="38">
        <v>3767</v>
      </c>
      <c r="S7" s="38">
        <v>13556</v>
      </c>
      <c r="T7" s="38">
        <v>253.91</v>
      </c>
      <c r="U7" s="38">
        <v>53.39</v>
      </c>
      <c r="V7" s="38">
        <v>4806</v>
      </c>
      <c r="W7" s="38">
        <v>0.59</v>
      </c>
      <c r="X7" s="38">
        <v>8145.76</v>
      </c>
      <c r="Y7" s="38">
        <v>91.95</v>
      </c>
      <c r="Z7" s="38">
        <v>91.86</v>
      </c>
      <c r="AA7" s="38">
        <v>96.7</v>
      </c>
      <c r="AB7" s="38">
        <v>92.76</v>
      </c>
      <c r="AC7" s="38">
        <v>96.97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29.49</v>
      </c>
      <c r="BH7" s="38">
        <v>71.099999999999994</v>
      </c>
      <c r="BI7" s="38">
        <v>26.07</v>
      </c>
      <c r="BJ7" s="38">
        <v>73.099999999999994</v>
      </c>
      <c r="BK7" s="38">
        <v>241.49</v>
      </c>
      <c r="BL7" s="38">
        <v>248.44</v>
      </c>
      <c r="BM7" s="38">
        <v>244.85</v>
      </c>
      <c r="BN7" s="38">
        <v>296.89</v>
      </c>
      <c r="BO7" s="38">
        <v>270.57</v>
      </c>
      <c r="BP7" s="38">
        <v>307.23</v>
      </c>
      <c r="BQ7" s="38">
        <v>94.05</v>
      </c>
      <c r="BR7" s="38">
        <v>100</v>
      </c>
      <c r="BS7" s="38">
        <v>100</v>
      </c>
      <c r="BT7" s="38">
        <v>100</v>
      </c>
      <c r="BU7" s="38">
        <v>100</v>
      </c>
      <c r="BV7" s="38">
        <v>65.7</v>
      </c>
      <c r="BW7" s="38">
        <v>66.73</v>
      </c>
      <c r="BX7" s="38">
        <v>64.78</v>
      </c>
      <c r="BY7" s="38">
        <v>63.06</v>
      </c>
      <c r="BZ7" s="38">
        <v>62.5</v>
      </c>
      <c r="CA7" s="38">
        <v>59.98</v>
      </c>
      <c r="CB7" s="38">
        <v>262.85000000000002</v>
      </c>
      <c r="CC7" s="38">
        <v>249.43</v>
      </c>
      <c r="CD7" s="38">
        <v>249.6</v>
      </c>
      <c r="CE7" s="38">
        <v>250.29</v>
      </c>
      <c r="CF7" s="38">
        <v>256.62</v>
      </c>
      <c r="CG7" s="38">
        <v>247.94</v>
      </c>
      <c r="CH7" s="38">
        <v>241.29</v>
      </c>
      <c r="CI7" s="38">
        <v>250.21</v>
      </c>
      <c r="CJ7" s="38">
        <v>264.77</v>
      </c>
      <c r="CK7" s="38">
        <v>269.33</v>
      </c>
      <c r="CL7" s="38">
        <v>272.98</v>
      </c>
      <c r="CM7" s="38">
        <v>45.06</v>
      </c>
      <c r="CN7" s="38">
        <v>45.17</v>
      </c>
      <c r="CO7" s="38">
        <v>44.88</v>
      </c>
      <c r="CP7" s="38">
        <v>44.71</v>
      </c>
      <c r="CQ7" s="38">
        <v>43.55</v>
      </c>
      <c r="CR7" s="38">
        <v>60.25</v>
      </c>
      <c r="CS7" s="38">
        <v>61.94</v>
      </c>
      <c r="CT7" s="38">
        <v>61.79</v>
      </c>
      <c r="CU7" s="38">
        <v>59.94</v>
      </c>
      <c r="CV7" s="38">
        <v>59.64</v>
      </c>
      <c r="CW7" s="38">
        <v>58.71</v>
      </c>
      <c r="CX7" s="38">
        <v>100</v>
      </c>
      <c r="CY7" s="38">
        <v>100</v>
      </c>
      <c r="CZ7" s="38">
        <v>100</v>
      </c>
      <c r="DA7" s="38">
        <v>100</v>
      </c>
      <c r="DB7" s="38">
        <v>100</v>
      </c>
      <c r="DC7" s="38">
        <v>95.26</v>
      </c>
      <c r="DD7" s="38">
        <v>94.14</v>
      </c>
      <c r="DE7" s="38">
        <v>92.44</v>
      </c>
      <c r="DF7" s="38">
        <v>89.66</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110</v>
      </c>
    </row>
    <row r="12" spans="1:145" x14ac:dyDescent="0.2">
      <c r="B12">
        <v>1</v>
      </c>
      <c r="C12">
        <v>1</v>
      </c>
      <c r="D12">
        <v>1</v>
      </c>
      <c r="E12">
        <v>1</v>
      </c>
      <c r="F12">
        <v>1</v>
      </c>
      <c r="G12" t="s">
        <v>111</v>
      </c>
    </row>
    <row r="13" spans="1:145" x14ac:dyDescent="0.2">
      <c r="B13" t="s">
        <v>112</v>
      </c>
      <c r="C13" t="s">
        <v>112</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2021-01-26T01:23:51Z</cp:lastPrinted>
  <dcterms:created xsi:type="dcterms:W3CDTF">2020-12-04T03:16:31Z</dcterms:created>
  <dcterms:modified xsi:type="dcterms:W3CDTF">2021-02-12T11:57:33Z</dcterms:modified>
  <cp:category/>
</cp:coreProperties>
</file>