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5○東吾妻町\"/>
    </mc:Choice>
  </mc:AlternateContent>
  <xr:revisionPtr revIDLastSave="0" documentId="13_ncr:1_{6355E661-E292-4985-B491-A62FA9038761}" xr6:coauthVersionLast="36" xr6:coauthVersionMax="36" xr10:uidLastSave="{00000000-0000-0000-0000-000000000000}"/>
  <workbookProtection workbookAlgorithmName="SHA-512" workbookHashValue="ByPKaxxBYy0pn57dbB4bMOTgT74oqidiA+hwUSiequszBSjDyQRNgu3kuyukRVHA2fRkS//xypsEs8vd34qDgA==" workbookSaltValue="dk0UJ4L62lQ5buBe85iVMA==" workbookSpinCount="100000" lockStructure="1"/>
  <bookViews>
    <workbookView xWindow="0" yWindow="0" windowWidth="19200" windowHeight="6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<sst xmlns="http://schemas.openxmlformats.org/spreadsheetml/2006/main" count="236" uniqueCount="119">
  <si>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</si>
  <si>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</si>
  <si>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</si>
  <si>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</si>
  <si>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</si>
  <si>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</si>
  <si>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</si>
  <si>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</si>
  <si>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</si>
  <si>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</si>
  <si>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</si>
  <si>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</si>
  <si>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</si>
  <si>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</si>
  <si>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</si>
  <si>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</si>
  <si>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</si>
  <si>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</si>
  <si>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</si>
  <si>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</si>
  <si>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</si>
  <si>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</si>
  <si>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</si>
  <si>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</si>
  <si>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</si>
  <si>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</si>
  <si>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</si>
  <si>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</si>
  <si>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</si>
  <si>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</si>
  <si>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</si>
  <si>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</si>
  <si>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</si>
  <si>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</si>
  <si>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</si>
  <si>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</si>
  <si>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</si>
  <si>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</si>
  <si>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</si>
  <si>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</si>
  <si>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</si>
  <si>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</si>
  <si>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</si>
  <si>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</si>
  <si>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</si>
  <si>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</si>
  <si>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</si>
  <si>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</si>
  <si>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</si>
  <si>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</si>
  <si>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</si>
  <si>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</si>
  <si>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</si>
  <si>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</si>
  <si>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</si>
  <si>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</si>
  <si>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</si>
  <si>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</si>
  <si>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</si>
  <si>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</si>
  <si>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</si>
  <si>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</si>
  <si>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</si>
  <si>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</si>
  <si>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</si>
  <si>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</si>
  <si>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</si>
  <si>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</si>
  <si>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</si>
  <si>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</si>
  <si>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</si>
  <si>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</si>
  <si>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</si>
  <si>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</si>
  <si>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</si>
  <si>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</si>
  <si>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</si>
  <si>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</si>
  <si>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</si>
  <si>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</si>
  <si>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</si>
  <si>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</si>
  <si>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</si>
  <si>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</si>
  <si>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</si>
  <si>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</si>
  <si>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</si>
  <si>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</si>
  <si>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</si>
  <si>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</si>
  <si>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</si>
  <si>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</si>
  <si>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</si>
  <si>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</si>
  <si>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</si>
  <si>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</si>
  <si>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</si>
  <si>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</si>
  <si>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</si>
  <si>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</si>
  <si>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</si>
  <si>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</si>
  <si>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</si>
  <si>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</si>
  <si>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</si>
  <si>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</si>
  <si>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</si>
  <si>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</si>
  <si>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</si>
  <si>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</si>
  <si>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</si>
  <si>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</si>
  <si>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</si>
  <si>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</si>
  <si>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</si>
  <si>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</si>
  <si>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H30年度と比較して総収益は増加し、総費用が減少したため比率は増加した。ただ、依然収支は６割程度で単年度収支は赤字となっている。
④企業債残高対事業規模比率
　企業債残高は減少傾向にあるが、一般会計繰入金に依存している状況が続いている。
⑤経費回収率
　H30年度と比較して料金収入が増加、汚水処理費が減少したため比率は増加した。ただ、一般会計に依存しており、使用料だけでは維持管理は出来ていない。
⑥汚水処理原価
　年間有収水量は減少傾向にあるが、維持管理費も減少したため処理原価が減少した。年間の新規加入数に対して利用者数の減少が大きいため、今後有収水量の増加は困難であると予想される。
⑦施設利用率
　人口減少に伴い、利用者数が減少しており有収水量も減少傾向にある。今後も更なる上昇は困難であると予想される。
⑧水洗化率
　ほぼ横ばいで推移しているが、現在水洗便所設置済人口、現在処理区域人口は年々減少傾向にあるため、今後水洗化率は下降していくと予想される。</t>
    <rPh sb="1" eb="4">
      <t>シュウエキテキ</t>
    </rPh>
    <rPh sb="4" eb="6">
      <t>シュウシ</t>
    </rPh>
    <rPh sb="6" eb="8">
      <t>ヒリツ</t>
    </rPh>
    <rPh sb="13" eb="15">
      <t>ネンド</t>
    </rPh>
    <rPh sb="16" eb="18">
      <t>ヒカク</t>
    </rPh>
    <rPh sb="20" eb="23">
      <t>ソウシュウエキ</t>
    </rPh>
    <rPh sb="24" eb="26">
      <t>ゾウカ</t>
    </rPh>
    <rPh sb="28" eb="31">
      <t>ソウヒヨウ</t>
    </rPh>
    <rPh sb="32" eb="34">
      <t>ゲンショウ</t>
    </rPh>
    <rPh sb="38" eb="40">
      <t>ヒリツ</t>
    </rPh>
    <rPh sb="41" eb="43">
      <t>ゾウカ</t>
    </rPh>
    <rPh sb="49" eb="51">
      <t>イゼン</t>
    </rPh>
    <rPh sb="51" eb="53">
      <t>シュウシ</t>
    </rPh>
    <rPh sb="55" eb="56">
      <t>ワリ</t>
    </rPh>
    <rPh sb="56" eb="58">
      <t>テイド</t>
    </rPh>
    <rPh sb="59" eb="62">
      <t>タンネンド</t>
    </rPh>
    <rPh sb="62" eb="64">
      <t>シュウシ</t>
    </rPh>
    <rPh sb="65" eb="67">
      <t>アカジ</t>
    </rPh>
    <rPh sb="76" eb="79">
      <t>キギョウサイ</t>
    </rPh>
    <rPh sb="79" eb="81">
      <t>ザンダカ</t>
    </rPh>
    <rPh sb="81" eb="82">
      <t>タイ</t>
    </rPh>
    <rPh sb="82" eb="84">
      <t>ジギョウ</t>
    </rPh>
    <rPh sb="84" eb="86">
      <t>キボ</t>
    </rPh>
    <rPh sb="86" eb="88">
      <t>ヒリツ</t>
    </rPh>
    <rPh sb="90" eb="93">
      <t>キギョウサイ</t>
    </rPh>
    <rPh sb="93" eb="95">
      <t>ザンダカ</t>
    </rPh>
    <rPh sb="96" eb="98">
      <t>ゲンショウ</t>
    </rPh>
    <rPh sb="98" eb="100">
      <t>ケイコウ</t>
    </rPh>
    <rPh sb="105" eb="107">
      <t>イッパン</t>
    </rPh>
    <rPh sb="107" eb="109">
      <t>カイケイ</t>
    </rPh>
    <rPh sb="109" eb="112">
      <t>クリイレキン</t>
    </rPh>
    <rPh sb="113" eb="115">
      <t>イソン</t>
    </rPh>
    <rPh sb="119" eb="121">
      <t>ジョウキョウ</t>
    </rPh>
    <rPh sb="122" eb="123">
      <t>ツヅ</t>
    </rPh>
    <rPh sb="130" eb="132">
      <t>ケイヒ</t>
    </rPh>
    <rPh sb="132" eb="135">
      <t>カイシュウリツ</t>
    </rPh>
    <rPh sb="140" eb="142">
      <t>ネンド</t>
    </rPh>
    <rPh sb="143" eb="145">
      <t>ヒカク</t>
    </rPh>
    <rPh sb="147" eb="149">
      <t>リョウキン</t>
    </rPh>
    <rPh sb="149" eb="151">
      <t>シュウニュウ</t>
    </rPh>
    <rPh sb="152" eb="154">
      <t>ゾウカ</t>
    </rPh>
    <rPh sb="155" eb="157">
      <t>オスイ</t>
    </rPh>
    <rPh sb="157" eb="160">
      <t>ショリヒ</t>
    </rPh>
    <rPh sb="161" eb="163">
      <t>ゲンショウ</t>
    </rPh>
    <rPh sb="167" eb="169">
      <t>ヒリツ</t>
    </rPh>
    <rPh sb="170" eb="172">
      <t>ゾウカ</t>
    </rPh>
    <rPh sb="178" eb="180">
      <t>イッパン</t>
    </rPh>
    <rPh sb="180" eb="182">
      <t>カイケイ</t>
    </rPh>
    <rPh sb="183" eb="185">
      <t>イソン</t>
    </rPh>
    <rPh sb="190" eb="193">
      <t>シヨウリョウ</t>
    </rPh>
    <rPh sb="197" eb="199">
      <t>イジ</t>
    </rPh>
    <rPh sb="199" eb="201">
      <t>カンリ</t>
    </rPh>
    <rPh sb="202" eb="204">
      <t>デキ</t>
    </rPh>
    <rPh sb="211" eb="213">
      <t>オスイ</t>
    </rPh>
    <rPh sb="213" eb="215">
      <t>ショリ</t>
    </rPh>
    <rPh sb="215" eb="217">
      <t>ゲンカ</t>
    </rPh>
    <rPh sb="219" eb="221">
      <t>ネンカン</t>
    </rPh>
    <rPh sb="221" eb="223">
      <t>ユウシュウ</t>
    </rPh>
    <rPh sb="223" eb="225">
      <t>スイリョウ</t>
    </rPh>
    <rPh sb="226" eb="228">
      <t>ゲンショウ</t>
    </rPh>
    <rPh sb="228" eb="230">
      <t>ケイコウ</t>
    </rPh>
    <rPh sb="235" eb="237">
      <t>イジ</t>
    </rPh>
    <rPh sb="237" eb="240">
      <t>カンリヒ</t>
    </rPh>
    <rPh sb="241" eb="243">
      <t>ゲンショウ</t>
    </rPh>
    <rPh sb="247" eb="249">
      <t>ショリ</t>
    </rPh>
    <rPh sb="249" eb="251">
      <t>ゲンカ</t>
    </rPh>
    <rPh sb="252" eb="254">
      <t>ゲンショウ</t>
    </rPh>
    <rPh sb="257" eb="259">
      <t>ネンカン</t>
    </rPh>
    <rPh sb="260" eb="262">
      <t>シンキ</t>
    </rPh>
    <rPh sb="262" eb="265">
      <t>カニュウスウ</t>
    </rPh>
    <rPh sb="266" eb="267">
      <t>タイ</t>
    </rPh>
    <rPh sb="269" eb="272">
      <t>リヨウシャ</t>
    </rPh>
    <rPh sb="272" eb="273">
      <t>スウ</t>
    </rPh>
    <rPh sb="274" eb="276">
      <t>ゲンショウ</t>
    </rPh>
    <rPh sb="277" eb="278">
      <t>オオ</t>
    </rPh>
    <rPh sb="283" eb="285">
      <t>コンゴ</t>
    </rPh>
    <rPh sb="285" eb="287">
      <t>ユウシュウ</t>
    </rPh>
    <rPh sb="287" eb="289">
      <t>スイリョウ</t>
    </rPh>
    <rPh sb="290" eb="292">
      <t>ゾウカ</t>
    </rPh>
    <rPh sb="293" eb="295">
      <t>コンナン</t>
    </rPh>
    <rPh sb="299" eb="301">
      <t>ヨソウ</t>
    </rPh>
    <rPh sb="307" eb="309">
      <t>シセツ</t>
    </rPh>
    <rPh sb="309" eb="312">
      <t>リヨウリツ</t>
    </rPh>
    <rPh sb="314" eb="316">
      <t>ジンコウ</t>
    </rPh>
    <rPh sb="316" eb="318">
      <t>ゲンショウ</t>
    </rPh>
    <rPh sb="319" eb="320">
      <t>トモナ</t>
    </rPh>
    <rPh sb="322" eb="325">
      <t>リヨウシャ</t>
    </rPh>
    <rPh sb="325" eb="326">
      <t>スウ</t>
    </rPh>
    <rPh sb="327" eb="329">
      <t>ゲンショウ</t>
    </rPh>
    <rPh sb="333" eb="335">
      <t>ユウシュウ</t>
    </rPh>
    <rPh sb="335" eb="337">
      <t>スイリョウ</t>
    </rPh>
    <rPh sb="338" eb="340">
      <t>ゲンショウ</t>
    </rPh>
    <rPh sb="340" eb="342">
      <t>ケイコウ</t>
    </rPh>
    <rPh sb="346" eb="348">
      <t>コンゴ</t>
    </rPh>
    <rPh sb="349" eb="350">
      <t>サラ</t>
    </rPh>
    <rPh sb="352" eb="354">
      <t>ジョウショウ</t>
    </rPh>
    <rPh sb="355" eb="357">
      <t>コンナン</t>
    </rPh>
    <rPh sb="361" eb="363">
      <t>ヨソウ</t>
    </rPh>
    <rPh sb="369" eb="372">
      <t>スイセンカ</t>
    </rPh>
    <rPh sb="372" eb="373">
      <t>リツ</t>
    </rPh>
    <rPh sb="377" eb="378">
      <t>ヨコ</t>
    </rPh>
    <rPh sb="381" eb="383">
      <t>スイイ</t>
    </rPh>
    <rPh sb="389" eb="391">
      <t>ゲンザイ</t>
    </rPh>
    <rPh sb="391" eb="393">
      <t>スイセン</t>
    </rPh>
    <rPh sb="393" eb="395">
      <t>ベンジョ</t>
    </rPh>
    <rPh sb="395" eb="397">
      <t>セッチ</t>
    </rPh>
    <rPh sb="397" eb="398">
      <t>ズ</t>
    </rPh>
    <rPh sb="398" eb="400">
      <t>ジンコウ</t>
    </rPh>
    <rPh sb="401" eb="403">
      <t>ゲンザイ</t>
    </rPh>
    <rPh sb="403" eb="405">
      <t>ショリ</t>
    </rPh>
    <rPh sb="405" eb="407">
      <t>クイキ</t>
    </rPh>
    <rPh sb="407" eb="409">
      <t>ジンコウ</t>
    </rPh>
    <rPh sb="410" eb="412">
      <t>ネンネン</t>
    </rPh>
    <rPh sb="412" eb="414">
      <t>ゲンショウ</t>
    </rPh>
    <rPh sb="414" eb="416">
      <t>ケイコウ</t>
    </rPh>
    <rPh sb="422" eb="424">
      <t>コンゴ</t>
    </rPh>
    <rPh sb="424" eb="427">
      <t>スイセンカ</t>
    </rPh>
    <rPh sb="427" eb="428">
      <t>リツ</t>
    </rPh>
    <rPh sb="429" eb="431">
      <t>カコウ</t>
    </rPh>
    <rPh sb="436" eb="438">
      <t>ヨソウ</t>
    </rPh>
    <phoneticPr fontId="4"/>
  </si>
  <si>
    <t>管路については毎年管路清掃とTV調査を行い、施設の状況把握に努めている。現在極めて大きな管路の更新・改良等を要する箇所は無いが、今後は最適整備構想に基づき老朽化対策が必要となる。</t>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</si>
  <si>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機械設備に関しては導入から１５年以上経過しており、設備更新等が課題となってくる。今後人口の減少により、料金収入は減少していくことが予想されるため、適正な料金の見直しを検討する必要がある。</t>
    <rPh sb="133" eb="135">
      <t>コンゴ</t>
    </rPh>
    <rPh sb="135" eb="137">
      <t>ジンコウ</t>
    </rPh>
    <rPh sb="138" eb="140">
      <t>ゲンショウ</t>
    </rPh>
    <rPh sb="144" eb="146">
      <t>リョウキン</t>
    </rPh>
    <rPh sb="146" eb="148">
      <t>シュウニュウ</t>
    </rPh>
    <rPh sb="149" eb="151">
      <t>ゲンショウ</t>
    </rPh>
    <rPh sb="158" eb="160">
      <t>ヨソウ</t>
    </rPh>
    <rPh sb="166" eb="168">
      <t>テキセイ</t>
    </rPh>
    <rPh sb="169" eb="171">
      <t>リョウキン</t>
    </rPh>
    <rPh sb="172" eb="174">
      <t>ミナオ</t>
    </rPh>
    <rPh sb="176" eb="178">
      <t>ケントウ</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</si>
</sst>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C5-4812-BEE4-B1DF1744806D}"/>
            </c:ext>
          </c:extLst>
        </c:ser>
        <c:dLbls>
          <c:showLegendKey val="0"/>
          <c:showVal val="0"/>
          <c:showCatName val="0"/>
          <c:showSerName val="0"/>
          <c:showPercent val="0"/>
          <c:showBubbleSize val="0"/>
        </c:dLbls>
        <c:gapWidth val="150"/>
        <c:axId val="203577600"/>
        <c:axId val="2035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3C5-4812-BEE4-B1DF1744806D}"/>
            </c:ext>
          </c:extLst>
        </c:ser>
        <c:dLbls>
          <c:showLegendKey val="0"/>
          <c:showVal val="0"/>
          <c:showCatName val="0"/>
          <c:showSerName val="0"/>
          <c:showPercent val="0"/>
          <c:showBubbleSize val="0"/>
        </c:dLbls>
        <c:marker val="1"/>
        <c:smooth val="0"/>
        <c:axId val="203577600"/>
        <c:axId val="203583872"/>
      </c:lineChart>
      <c:dateAx>
        <c:axId val="203577600"/>
        <c:scaling>
          <c:orientation val="minMax"/>
        </c:scaling>
        <c:delete val="1"/>
        <c:axPos val="b"/>
        <c:numFmt formatCode="&quot;H&quot;yy" sourceLinked="1"/>
        <c:majorTickMark val="none"/>
        <c:minorTickMark val="none"/>
        <c:tickLblPos val="none"/>
        <c:crossAx val="203583872"/>
        <c:crosses val="autoZero"/>
        <c:auto val="1"/>
        <c:lblOffset val="100"/>
        <c:baseTimeUnit val="years"/>
      </c:dateAx>
      <c:valAx>
        <c:axId val="203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47.92</c:v>
                </c:pt>
                <c:pt idx="1">
                  <c:v>47.09</c:v>
                </c:pt>
                <c:pt idx="2">
                  <c:v>49.12</c:v>
                </c:pt>
                <c:pt idx="3">
                  <c:v>50.32</c:v>
                </c:pt>
                <c:pt idx="4">
                  <c:v>43.67</c:v>
                </c:pt>
              </c:numCache>
            </c:numRef>
          </c:val>
          <c:extLst>
            <c:ext xmlns:c16="http://schemas.microsoft.com/office/drawing/2014/chart" uri="{C3380CC4-5D6E-409C-BE32-E72D297353CC}">
              <c16:uniqueId val="{00000000-7226-4105-B9FD-EED47504B729}"/>
            </c:ext>
          </c:extLst>
        </c:ser>
        <c:dLbls>
          <c:showLegendKey val="0"/>
          <c:showVal val="0"/>
          <c:showCatName val="0"/>
          <c:showSerName val="0"/>
          <c:showPercent val="0"/>
          <c:showBubbleSize val="0"/>
        </c:dLbls>
        <c:gapWidth val="150"/>
        <c:axId val="205743616"/>
        <c:axId val="2057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226-4105-B9FD-EED47504B729}"/>
            </c:ext>
          </c:extLst>
        </c:ser>
        <c:dLbls>
          <c:showLegendKey val="0"/>
          <c:showVal val="0"/>
          <c:showCatName val="0"/>
          <c:showSerName val="0"/>
          <c:showPercent val="0"/>
          <c:showBubbleSize val="0"/>
        </c:dLbls>
        <c:marker val="1"/>
        <c:smooth val="0"/>
        <c:axId val="205743616"/>
        <c:axId val="205745536"/>
      </c:lineChart>
      <c:dateAx>
        <c:axId val="205743616"/>
        <c:scaling>
          <c:orientation val="minMax"/>
        </c:scaling>
        <c:delete val="1"/>
        <c:axPos val="b"/>
        <c:numFmt formatCode="&quot;H&quot;yy" sourceLinked="1"/>
        <c:majorTickMark val="none"/>
        <c:minorTickMark val="none"/>
        <c:tickLblPos val="none"/>
        <c:crossAx val="205745536"/>
        <c:crosses val="autoZero"/>
        <c:auto val="1"/>
        <c:lblOffset val="100"/>
        <c:baseTimeUnit val="years"/>
      </c:dateAx>
      <c:valAx>
        <c:axId val="205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85.09</c:v>
                </c:pt>
                <c:pt idx="1">
                  <c:v>84.06</c:v>
                </c:pt>
                <c:pt idx="2">
                  <c:v>82.07</c:v>
                </c:pt>
                <c:pt idx="3">
                  <c:v>81.98</c:v>
                </c:pt>
                <c:pt idx="4">
                  <c:v>84.06</c:v>
                </c:pt>
              </c:numCache>
            </c:numRef>
          </c:val>
          <c:extLst>
            <c:ext xmlns:c16="http://schemas.microsoft.com/office/drawing/2014/chart" uri="{C3380CC4-5D6E-409C-BE32-E72D297353CC}">
              <c16:uniqueId val="{00000000-8248-40D8-BC23-F9225897B319}"/>
            </c:ext>
          </c:extLst>
        </c:ser>
        <c:dLbls>
          <c:showLegendKey val="0"/>
          <c:showVal val="0"/>
          <c:showCatName val="0"/>
          <c:showSerName val="0"/>
          <c:showPercent val="0"/>
          <c:showBubbleSize val="0"/>
        </c:dLbls>
        <c:gapWidth val="150"/>
        <c:axId val="226764672"/>
        <c:axId val="2267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248-40D8-BC23-F9225897B319}"/>
            </c:ext>
          </c:extLst>
        </c:ser>
        <c:dLbls>
          <c:showLegendKey val="0"/>
          <c:showVal val="0"/>
          <c:showCatName val="0"/>
          <c:showSerName val="0"/>
          <c:showPercent val="0"/>
          <c:showBubbleSize val="0"/>
        </c:dLbls>
        <c:marker val="1"/>
        <c:smooth val="0"/>
        <c:axId val="226764672"/>
        <c:axId val="226766848"/>
      </c:lineChart>
      <c:dateAx>
        <c:axId val="226764672"/>
        <c:scaling>
          <c:orientation val="minMax"/>
        </c:scaling>
        <c:delete val="1"/>
        <c:axPos val="b"/>
        <c:numFmt formatCode="&quot;H&quot;yy" sourceLinked="1"/>
        <c:majorTickMark val="none"/>
        <c:minorTickMark val="none"/>
        <c:tickLblPos val="none"/>
        <c:crossAx val="226766848"/>
        <c:crosses val="autoZero"/>
        <c:auto val="1"/>
        <c:lblOffset val="100"/>
        <c:baseTimeUnit val="years"/>
      </c:dateAx>
      <c:valAx>
        <c:axId val="2267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83.2</c:v>
                </c:pt>
                <c:pt idx="1">
                  <c:v>59.91</c:v>
                </c:pt>
                <c:pt idx="2">
                  <c:v>65.84</c:v>
                </c:pt>
                <c:pt idx="3">
                  <c:v>62.04</c:v>
                </c:pt>
                <c:pt idx="4">
                  <c:v>68.88</c:v>
                </c:pt>
              </c:numCache>
            </c:numRef>
          </c:val>
          <c:extLst>
            <c:ext xmlns:c16="http://schemas.microsoft.com/office/drawing/2014/chart" uri="{C3380CC4-5D6E-409C-BE32-E72D297353CC}">
              <c16:uniqueId val="{00000000-0CC2-4B37-90E2-F868EC271307}"/>
            </c:ext>
          </c:extLst>
        </c:ser>
        <c:dLbls>
          <c:showLegendKey val="0"/>
          <c:showVal val="0"/>
          <c:showCatName val="0"/>
          <c:showSerName val="0"/>
          <c:showPercent val="0"/>
          <c:showBubbleSize val="0"/>
        </c:dLbls>
        <c:gapWidth val="150"/>
        <c:axId val="203598464"/>
        <c:axId val="2036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2-4B37-90E2-F868EC271307}"/>
            </c:ext>
          </c:extLst>
        </c:ser>
        <c:dLbls>
          <c:showLegendKey val="0"/>
          <c:showVal val="0"/>
          <c:showCatName val="0"/>
          <c:showSerName val="0"/>
          <c:showPercent val="0"/>
          <c:showBubbleSize val="0"/>
        </c:dLbls>
        <c:marker val="1"/>
        <c:smooth val="0"/>
        <c:axId val="203598464"/>
        <c:axId val="203600640"/>
      </c:lineChart>
      <c:dateAx>
        <c:axId val="203598464"/>
        <c:scaling>
          <c:orientation val="minMax"/>
        </c:scaling>
        <c:delete val="1"/>
        <c:axPos val="b"/>
        <c:numFmt formatCode="&quot;H&quot;yy" sourceLinked="1"/>
        <c:majorTickMark val="none"/>
        <c:minorTickMark val="none"/>
        <c:tickLblPos val="none"/>
        <c:crossAx val="203600640"/>
        <c:crosses val="autoZero"/>
        <c:auto val="1"/>
        <c:lblOffset val="100"/>
        <c:baseTimeUnit val="years"/>
      </c:dateAx>
      <c:valAx>
        <c:axId val="2036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E9-4DFF-AD20-574F0D888005}"/>
            </c:ext>
          </c:extLst>
        </c:ser>
        <c:dLbls>
          <c:showLegendKey val="0"/>
          <c:showVal val="0"/>
          <c:showCatName val="0"/>
          <c:showSerName val="0"/>
          <c:showPercent val="0"/>
          <c:showBubbleSize val="0"/>
        </c:dLbls>
        <c:gapWidth val="150"/>
        <c:axId val="203615232"/>
        <c:axId val="2042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E9-4DFF-AD20-574F0D888005}"/>
            </c:ext>
          </c:extLst>
        </c:ser>
        <c:dLbls>
          <c:showLegendKey val="0"/>
          <c:showVal val="0"/>
          <c:showCatName val="0"/>
          <c:showSerName val="0"/>
          <c:showPercent val="0"/>
          <c:showBubbleSize val="0"/>
        </c:dLbls>
        <c:marker val="1"/>
        <c:smooth val="0"/>
        <c:axId val="203615232"/>
        <c:axId val="204219520"/>
      </c:lineChart>
      <c:dateAx>
        <c:axId val="203615232"/>
        <c:scaling>
          <c:orientation val="minMax"/>
        </c:scaling>
        <c:delete val="1"/>
        <c:axPos val="b"/>
        <c:numFmt formatCode="&quot;H&quot;yy" sourceLinked="1"/>
        <c:majorTickMark val="none"/>
        <c:minorTickMark val="none"/>
        <c:tickLblPos val="none"/>
        <c:crossAx val="204219520"/>
        <c:crosses val="autoZero"/>
        <c:auto val="1"/>
        <c:lblOffset val="100"/>
        <c:baseTimeUnit val="years"/>
      </c:dateAx>
      <c:valAx>
        <c:axId val="204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B-4D28-B367-06BF1F18F756}"/>
            </c:ext>
          </c:extLst>
        </c:ser>
        <c:dLbls>
          <c:showLegendKey val="0"/>
          <c:showVal val="0"/>
          <c:showCatName val="0"/>
          <c:showSerName val="0"/>
          <c:showPercent val="0"/>
          <c:showBubbleSize val="0"/>
        </c:dLbls>
        <c:gapWidth val="150"/>
        <c:axId val="204234112"/>
        <c:axId val="2042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B-4D28-B367-06BF1F18F756}"/>
            </c:ext>
          </c:extLst>
        </c:ser>
        <c:dLbls>
          <c:showLegendKey val="0"/>
          <c:showVal val="0"/>
          <c:showCatName val="0"/>
          <c:showSerName val="0"/>
          <c:showPercent val="0"/>
          <c:showBubbleSize val="0"/>
        </c:dLbls>
        <c:marker val="1"/>
        <c:smooth val="0"/>
        <c:axId val="204234112"/>
        <c:axId val="204244480"/>
      </c:lineChart>
      <c:dateAx>
        <c:axId val="204234112"/>
        <c:scaling>
          <c:orientation val="minMax"/>
        </c:scaling>
        <c:delete val="1"/>
        <c:axPos val="b"/>
        <c:numFmt formatCode="&quot;H&quot;yy" sourceLinked="1"/>
        <c:majorTickMark val="none"/>
        <c:minorTickMark val="none"/>
        <c:tickLblPos val="none"/>
        <c:crossAx val="204244480"/>
        <c:crosses val="autoZero"/>
        <c:auto val="1"/>
        <c:lblOffset val="100"/>
        <c:baseTimeUnit val="years"/>
      </c:dateAx>
      <c:valAx>
        <c:axId val="2042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9-41C7-9B13-A817D6AB7E6E}"/>
            </c:ext>
          </c:extLst>
        </c:ser>
        <c:dLbls>
          <c:showLegendKey val="0"/>
          <c:showVal val="0"/>
          <c:showCatName val="0"/>
          <c:showSerName val="0"/>
          <c:showPercent val="0"/>
          <c:showBubbleSize val="0"/>
        </c:dLbls>
        <c:gapWidth val="150"/>
        <c:axId val="204270976"/>
        <c:axId val="2043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9-41C7-9B13-A817D6AB7E6E}"/>
            </c:ext>
          </c:extLst>
        </c:ser>
        <c:dLbls>
          <c:showLegendKey val="0"/>
          <c:showVal val="0"/>
          <c:showCatName val="0"/>
          <c:showSerName val="0"/>
          <c:showPercent val="0"/>
          <c:showBubbleSize val="0"/>
        </c:dLbls>
        <c:marker val="1"/>
        <c:smooth val="0"/>
        <c:axId val="204270976"/>
        <c:axId val="204342784"/>
      </c:lineChart>
      <c:dateAx>
        <c:axId val="204270976"/>
        <c:scaling>
          <c:orientation val="minMax"/>
        </c:scaling>
        <c:delete val="1"/>
        <c:axPos val="b"/>
        <c:numFmt formatCode="&quot;H&quot;yy" sourceLinked="1"/>
        <c:majorTickMark val="none"/>
        <c:minorTickMark val="none"/>
        <c:tickLblPos val="none"/>
        <c:crossAx val="204342784"/>
        <c:crosses val="autoZero"/>
        <c:auto val="1"/>
        <c:lblOffset val="100"/>
        <c:baseTimeUnit val="years"/>
      </c:dateAx>
      <c:valAx>
        <c:axId val="2043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C-4F59-ABA2-DA212D636BD6}"/>
            </c:ext>
          </c:extLst>
        </c:ser>
        <c:dLbls>
          <c:showLegendKey val="0"/>
          <c:showVal val="0"/>
          <c:showCatName val="0"/>
          <c:showSerName val="0"/>
          <c:showPercent val="0"/>
          <c:showBubbleSize val="0"/>
        </c:dLbls>
        <c:gapWidth val="150"/>
        <c:axId val="204361728"/>
        <c:axId val="204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C-4F59-ABA2-DA212D636BD6}"/>
            </c:ext>
          </c:extLst>
        </c:ser>
        <c:dLbls>
          <c:showLegendKey val="0"/>
          <c:showVal val="0"/>
          <c:showCatName val="0"/>
          <c:showSerName val="0"/>
          <c:showPercent val="0"/>
          <c:showBubbleSize val="0"/>
        </c:dLbls>
        <c:marker val="1"/>
        <c:smooth val="0"/>
        <c:axId val="204361728"/>
        <c:axId val="204363648"/>
      </c:lineChart>
      <c:dateAx>
        <c:axId val="204361728"/>
        <c:scaling>
          <c:orientation val="minMax"/>
        </c:scaling>
        <c:delete val="1"/>
        <c:axPos val="b"/>
        <c:numFmt formatCode="&quot;H&quot;yy" sourceLinked="1"/>
        <c:majorTickMark val="none"/>
        <c:minorTickMark val="none"/>
        <c:tickLblPos val="none"/>
        <c:crossAx val="204363648"/>
        <c:crosses val="autoZero"/>
        <c:auto val="1"/>
        <c:lblOffset val="100"/>
        <c:baseTimeUnit val="years"/>
      </c:dateAx>
      <c:valAx>
        <c:axId val="204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652.24</c:v>
                </c:pt>
                <c:pt idx="1">
                  <c:v>1210.99</c:v>
                </c:pt>
                <c:pt idx="2">
                  <c:v>1015.68</c:v>
                </c:pt>
                <c:pt idx="3">
                  <c:v>1.05</c:v>
                </c:pt>
                <c:pt idx="4">
                  <c:v>9.7100000000000009</c:v>
                </c:pt>
              </c:numCache>
            </c:numRef>
          </c:val>
          <c:extLst>
            <c:ext xmlns:c16="http://schemas.microsoft.com/office/drawing/2014/chart" uri="{C3380CC4-5D6E-409C-BE32-E72D297353CC}">
              <c16:uniqueId val="{00000000-36A8-4357-A1EB-7C433935C87C}"/>
            </c:ext>
          </c:extLst>
        </c:ser>
        <c:dLbls>
          <c:showLegendKey val="0"/>
          <c:showVal val="0"/>
          <c:showCatName val="0"/>
          <c:showSerName val="0"/>
          <c:showPercent val="0"/>
          <c:showBubbleSize val="0"/>
        </c:dLbls>
        <c:gapWidth val="150"/>
        <c:axId val="205656448"/>
        <c:axId val="2056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6A8-4357-A1EB-7C433935C87C}"/>
            </c:ext>
          </c:extLst>
        </c:ser>
        <c:dLbls>
          <c:showLegendKey val="0"/>
          <c:showVal val="0"/>
          <c:showCatName val="0"/>
          <c:showSerName val="0"/>
          <c:showPercent val="0"/>
          <c:showBubbleSize val="0"/>
        </c:dLbls>
        <c:marker val="1"/>
        <c:smooth val="0"/>
        <c:axId val="205656448"/>
        <c:axId val="205658368"/>
      </c:lineChart>
      <c:dateAx>
        <c:axId val="205656448"/>
        <c:scaling>
          <c:orientation val="minMax"/>
        </c:scaling>
        <c:delete val="1"/>
        <c:axPos val="b"/>
        <c:numFmt formatCode="&quot;H&quot;yy" sourceLinked="1"/>
        <c:majorTickMark val="none"/>
        <c:minorTickMark val="none"/>
        <c:tickLblPos val="none"/>
        <c:crossAx val="205658368"/>
        <c:crosses val="autoZero"/>
        <c:auto val="1"/>
        <c:lblOffset val="100"/>
        <c:baseTimeUnit val="years"/>
      </c:dateAx>
      <c:valAx>
        <c:axId val="205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37.79</c:v>
                </c:pt>
                <c:pt idx="1">
                  <c:v>34.090000000000003</c:v>
                </c:pt>
                <c:pt idx="2">
                  <c:v>51.67</c:v>
                </c:pt>
                <c:pt idx="3">
                  <c:v>44.19</c:v>
                </c:pt>
                <c:pt idx="4">
                  <c:v>56.44</c:v>
                </c:pt>
              </c:numCache>
            </c:numRef>
          </c:val>
          <c:extLst>
            <c:ext xmlns:c16="http://schemas.microsoft.com/office/drawing/2014/chart" uri="{C3380CC4-5D6E-409C-BE32-E72D297353CC}">
              <c16:uniqueId val="{00000000-E9C8-4C65-8068-A8FD8446D577}"/>
            </c:ext>
          </c:extLst>
        </c:ser>
        <c:dLbls>
          <c:showLegendKey val="0"/>
          <c:showVal val="0"/>
          <c:showCatName val="0"/>
          <c:showSerName val="0"/>
          <c:showPercent val="0"/>
          <c:showBubbleSize val="0"/>
        </c:dLbls>
        <c:gapWidth val="150"/>
        <c:axId val="205673216"/>
        <c:axId val="2056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9C8-4C65-8068-A8FD8446D577}"/>
            </c:ext>
          </c:extLst>
        </c:ser>
        <c:dLbls>
          <c:showLegendKey val="0"/>
          <c:showVal val="0"/>
          <c:showCatName val="0"/>
          <c:showSerName val="0"/>
          <c:showPercent val="0"/>
          <c:showBubbleSize val="0"/>
        </c:dLbls>
        <c:marker val="1"/>
        <c:smooth val="0"/>
        <c:axId val="205673216"/>
        <c:axId val="205675136"/>
      </c:lineChart>
      <c:dateAx>
        <c:axId val="205673216"/>
        <c:scaling>
          <c:orientation val="minMax"/>
        </c:scaling>
        <c:delete val="1"/>
        <c:axPos val="b"/>
        <c:numFmt formatCode="&quot;H&quot;yy" sourceLinked="1"/>
        <c:majorTickMark val="none"/>
        <c:minorTickMark val="none"/>
        <c:tickLblPos val="none"/>
        <c:crossAx val="205675136"/>
        <c:crosses val="autoZero"/>
        <c:auto val="1"/>
        <c:lblOffset val="100"/>
        <c:baseTimeUnit val="years"/>
      </c:dateAx>
      <c:valAx>
        <c:axId val="205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430.17</c:v>
                </c:pt>
                <c:pt idx="1">
                  <c:v>471.4</c:v>
                </c:pt>
                <c:pt idx="2">
                  <c:v>311.88</c:v>
                </c:pt>
                <c:pt idx="3">
                  <c:v>365.68</c:v>
                </c:pt>
                <c:pt idx="4">
                  <c:v>289.54000000000002</c:v>
                </c:pt>
              </c:numCache>
            </c:numRef>
          </c:val>
          <c:extLst>
            <c:ext xmlns:c16="http://schemas.microsoft.com/office/drawing/2014/chart" uri="{C3380CC4-5D6E-409C-BE32-E72D297353CC}">
              <c16:uniqueId val="{00000000-26EB-4DEA-9C6C-0FB40E6BF5E3}"/>
            </c:ext>
          </c:extLst>
        </c:ser>
        <c:dLbls>
          <c:showLegendKey val="0"/>
          <c:showVal val="0"/>
          <c:showCatName val="0"/>
          <c:showSerName val="0"/>
          <c:showPercent val="0"/>
          <c:showBubbleSize val="0"/>
        </c:dLbls>
        <c:gapWidth val="150"/>
        <c:axId val="205718656"/>
        <c:axId val="2057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6EB-4DEA-9C6C-0FB40E6BF5E3}"/>
            </c:ext>
          </c:extLst>
        </c:ser>
        <c:dLbls>
          <c:showLegendKey val="0"/>
          <c:showVal val="0"/>
          <c:showCatName val="0"/>
          <c:showSerName val="0"/>
          <c:showPercent val="0"/>
          <c:showBubbleSize val="0"/>
        </c:dLbls>
        <c:marker val="1"/>
        <c:smooth val="0"/>
        <c:axId val="205718656"/>
        <c:axId val="205720576"/>
      </c:lineChart>
      <c:dateAx>
        <c:axId val="205718656"/>
        <c:scaling>
          <c:orientation val="minMax"/>
        </c:scaling>
        <c:delete val="1"/>
        <c:axPos val="b"/>
        <c:numFmt formatCode="&quot;H&quot;yy" sourceLinked="1"/>
        <c:majorTickMark val="none"/>
        <c:minorTickMark val="none"/>
        <c:tickLblPos val="none"/>
        <c:crossAx val="205720576"/>
        <c:crosses val="autoZero"/>
        <c:auto val="1"/>
        <c:lblOffset val="100"/>
        <c:baseTimeUnit val="years"/>
      </c:dateAx>
      <c:valAx>
        <c:axId val="205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東吾妻町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13556</v>
      </c>
      <c r="AM8" s="51"/>
      <c r="AN8" s="51"/>
      <c r="AO8" s="51"/>
      <c r="AP8" s="51"/>
      <c r="AQ8" s="51"/>
      <c r="AR8" s="51"/>
      <c r="AS8" s="51"/>
      <c r="AT8" s="46">
        <f>データ!T6</f>
        <v>253.91</v>
      </c>
      <c r="AU8" s="46"/>
      <c r="AV8" s="46"/>
      <c r="AW8" s="46"/>
      <c r="AX8" s="46"/>
      <c r="AY8" s="46"/>
      <c r="AZ8" s="46"/>
      <c r="BA8" s="46"/>
      <c r="BB8" s="46">
        <f>データ!U6</f>
        <v>53.39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14.17</v>
      </c>
      <c r="Q10" s="46"/>
      <c r="R10" s="46"/>
      <c r="S10" s="46"/>
      <c r="T10" s="46"/>
      <c r="U10" s="46"/>
      <c r="V10" s="46"/>
      <c r="W10" s="46">
        <f>データ!Q6</f>
        <v>101.5</v>
      </c>
      <c r="X10" s="46"/>
      <c r="Y10" s="46"/>
      <c r="Z10" s="46"/>
      <c r="AA10" s="46"/>
      <c r="AB10" s="46"/>
      <c r="AC10" s="46"/>
      <c r="AD10" s="51">
        <f>データ!R6</f>
        <v>2970</v>
      </c>
      <c r="AE10" s="51"/>
      <c r="AF10" s="51"/>
      <c r="AG10" s="51"/>
      <c r="AH10" s="51"/>
      <c r="AI10" s="51"/>
      <c r="AJ10" s="51"/>
      <c r="AK10" s="2"/>
      <c r="AL10" s="51">
        <f>データ!V6</f>
        <v>1913</v>
      </c>
      <c r="AM10" s="51"/>
      <c r="AN10" s="51"/>
      <c r="AO10" s="51"/>
      <c r="AP10" s="51"/>
      <c r="AQ10" s="51"/>
      <c r="AR10" s="51"/>
      <c r="AS10" s="51"/>
      <c r="AT10" s="46">
        <f>データ!W6</f>
        <v>2.02</v>
      </c>
      <c r="AU10" s="46"/>
      <c r="AV10" s="46"/>
      <c r="AW10" s="46"/>
      <c r="AX10" s="46"/>
      <c r="AY10" s="46"/>
      <c r="AZ10" s="46"/>
      <c r="BA10" s="46"/>
      <c r="BB10" s="46">
        <f>データ!X6</f>
        <v>947.03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6iGekEaYogoFq42TOojymjnDLOc48kVc9whaPEss7OKNTS8KO01tvHr6+inIUidxduwvRSC+eiklnHCljyWicw==" saltValue="DVu7pJaOU/aqasikrqmm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104299</v>
      </c>
      <c r="D6" s="33">
        <f t="shared" si="3"/>
        <v>47</v>
      </c>
      <c r="E6" s="33">
        <f t="shared" si="3"/>
        <v>17</v>
      </c>
      <c r="F6" s="33">
        <f t="shared" si="3"/>
        <v>5</v>
      </c>
      <c r="G6" s="33">
        <f t="shared" si="3"/>
        <v>0</v>
      </c>
      <c r="H6" s="33" t="str">
        <f t="shared" si="3"/>
        <v>群馬県　東吾妻町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14.17</v>
      </c>
      <c r="Q6" s="34">
        <f t="shared" si="3"/>
        <v>101.5</v>
      </c>
      <c r="R6" s="34">
        <f t="shared" si="3"/>
        <v>2970</v>
      </c>
      <c r="S6" s="34">
        <f t="shared" si="3"/>
        <v>13556</v>
      </c>
      <c r="T6" s="34">
        <f t="shared" si="3"/>
        <v>253.91</v>
      </c>
      <c r="U6" s="34">
        <f t="shared" si="3"/>
        <v>53.39</v>
      </c>
      <c r="V6" s="34">
        <f t="shared" si="3"/>
        <v>1913</v>
      </c>
      <c r="W6" s="34">
        <f t="shared" si="3"/>
        <v>2.02</v>
      </c>
      <c r="X6" s="34">
        <f t="shared" si="3"/>
        <v>947.03</v>
      </c>
      <c r="Y6" s="35">
        <f>IF(Y7="",NA(),Y7)</f>
        <v>83.2</v>
      </c>
      <c r="Z6" s="35">
        <f t="shared" ref="Z6:AH6" si="4">IF(Z7="",NA(),Z7)</f>
        <v>59.91</v>
      </c>
      <c r="AA6" s="35">
        <f t="shared" si="4"/>
        <v>65.84</v>
      </c>
      <c r="AB6" s="35">
        <f t="shared" si="4"/>
        <v>62.04</v>
      </c>
      <c r="AC6" s="35">
        <f t="shared" si="4"/>
        <v>68.88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652.24</v>
      </c>
      <c r="BG6" s="35">
        <f t="shared" ref="BG6:BO6" si="7">IF(BG7="",NA(),BG7)</f>
        <v>1210.99</v>
      </c>
      <c r="BH6" s="35">
        <f t="shared" si="7"/>
        <v>1015.68</v>
      </c>
      <c r="BI6" s="35">
        <f t="shared" si="7"/>
        <v>1.05</v>
      </c>
      <c r="BJ6" s="35">
        <f t="shared" si="7"/>
        <v>9.7100000000000009</v>
      </c>
      <c r="BK6" s="35">
        <f t="shared" si="7"/>
        <v>1081.8</v>
      </c>
      <c r="BL6" s="35">
        <f t="shared" si="7"/>
        <v>974.93</v>
      </c>
      <c r="BM6" s="35">
        <f t="shared" si="7"/>
        <v>855.8</v>
      </c>
      <c r="BN6" s="35">
        <f t="shared" si="7"/>
        <v>789.46</v>
      </c>
      <c r="BO6" s="35">
        <f t="shared" si="7"/>
        <v>826.83</v>
      </c>
      <c r="BP6" s="34" t="str">
        <f>IF(BP7="","",IF(BP7="-","【-】","【"&amp;SUBSTITUTE(TEXT(BP7,"#,##0.00"),"-","△")&amp;"】"))</f>
        <v>【765.47】</v>
      </c>
      <c r="BQ6" s="35">
        <f>IF(BQ7="",NA(),BQ7)</f>
        <v>37.79</v>
      </c>
      <c r="BR6" s="35">
        <f t="shared" ref="BR6:BZ6" si="8">IF(BR7="",NA(),BR7)</f>
        <v>34.090000000000003</v>
      </c>
      <c r="BS6" s="35">
        <f t="shared" si="8"/>
        <v>51.67</v>
      </c>
      <c r="BT6" s="35">
        <f t="shared" si="8"/>
        <v>44.19</v>
      </c>
      <c r="BU6" s="35">
        <f t="shared" si="8"/>
        <v>56.44</v>
      </c>
      <c r="BV6" s="35">
        <f t="shared" si="8"/>
        <v>52.19</v>
      </c>
      <c r="BW6" s="35">
        <f t="shared" si="8"/>
        <v>55.32</v>
      </c>
      <c r="BX6" s="35">
        <f t="shared" si="8"/>
        <v>59.8</v>
      </c>
      <c r="BY6" s="35">
        <f t="shared" si="8"/>
        <v>57.77</v>
      </c>
      <c r="BZ6" s="35">
        <f t="shared" si="8"/>
        <v>57.31</v>
      </c>
      <c r="CA6" s="34" t="str">
        <f>IF(CA7="","",IF(CA7="-","【-】","【"&amp;SUBSTITUTE(TEXT(CA7,"#,##0.00"),"-","△")&amp;"】"))</f>
        <v>【59.59】</v>
      </c>
      <c r="CB6" s="35">
        <f>IF(CB7="",NA(),CB7)</f>
        <v>430.17</v>
      </c>
      <c r="CC6" s="35">
        <f t="shared" ref="CC6:CK6" si="9">IF(CC7="",NA(),CC7)</f>
        <v>471.4</v>
      </c>
      <c r="CD6" s="35">
        <f t="shared" si="9"/>
        <v>311.88</v>
      </c>
      <c r="CE6" s="35">
        <f t="shared" si="9"/>
        <v>365.68</v>
      </c>
      <c r="CF6" s="35">
        <f t="shared" si="9"/>
        <v>289.54000000000002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47.92</v>
      </c>
      <c r="CN6" s="35">
        <f t="shared" ref="CN6:CV6" si="10">IF(CN7="",NA(),CN7)</f>
        <v>47.09</v>
      </c>
      <c r="CO6" s="35">
        <f t="shared" si="10"/>
        <v>49.12</v>
      </c>
      <c r="CP6" s="35">
        <f t="shared" si="10"/>
        <v>50.32</v>
      </c>
      <c r="CQ6" s="35">
        <f t="shared" si="10"/>
        <v>43.67</v>
      </c>
      <c r="CR6" s="35">
        <f t="shared" si="10"/>
        <v>52.31</v>
      </c>
      <c r="CS6" s="35">
        <f t="shared" si="10"/>
        <v>60.65</v>
      </c>
      <c r="CT6" s="35">
        <f t="shared" si="10"/>
        <v>51.75</v>
      </c>
      <c r="CU6" s="35">
        <f t="shared" si="10"/>
        <v>50.68</v>
      </c>
      <c r="CV6" s="35">
        <f t="shared" si="10"/>
        <v>50.14</v>
      </c>
      <c r="CW6" s="34" t="str">
        <f>IF(CW7="","",IF(CW7="-","【-】","【"&amp;SUBSTITUTE(TEXT(CW7,"#,##0.00"),"-","△")&amp;"】"))</f>
        <v>【51.30】</v>
      </c>
      <c r="CX6" s="35">
        <f>IF(CX7="",NA(),CX7)</f>
        <v>85.09</v>
      </c>
      <c r="CY6" s="35">
        <f t="shared" ref="CY6:DG6" si="11">IF(CY7="",NA(),CY7)</f>
        <v>84.06</v>
      </c>
      <c r="CZ6" s="35">
        <f t="shared" si="11"/>
        <v>82.07</v>
      </c>
      <c r="DA6" s="35">
        <f t="shared" si="11"/>
        <v>81.98</v>
      </c>
      <c r="DB6" s="35">
        <f t="shared" si="11"/>
        <v>84.06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104299</v>
      </c>
      <c r="D7" s="37">
        <v>47</v>
      </c>
      <c r="E7" s="37">
        <v>17</v>
      </c>
      <c r="F7" s="37">
        <v>5</v>
      </c>
      <c r="G7" s="37">
        <v>0</v>
      </c>
      <c r="H7" s="37" t="s">
        <v>97</v>
      </c>
      <c r="I7" s="37" t="s">
        <v>98</v>
      </c>
      <c r="J7" s="37" t="s">
        <v>99</v>
      </c>
      <c r="K7" s="37" t="s">
        <v>100</v>
      </c>
      <c r="L7" s="37" t="s">
        <v>101</v>
      </c>
      <c r="M7" s="37" t="s">
        <v>102</v>
      </c>
      <c r="N7" s="38" t="s">
        <v>103</v>
      </c>
      <c r="O7" s="38" t="s">
        <v>104</v>
      </c>
      <c r="P7" s="38">
        <v>14.17</v>
      </c>
      <c r="Q7" s="38">
        <v>101.5</v>
      </c>
      <c r="R7" s="38">
        <v>2970</v>
      </c>
      <c r="S7" s="38">
        <v>13556</v>
      </c>
      <c r="T7" s="38">
        <v>253.91</v>
      </c>
      <c r="U7" s="38">
        <v>53.39</v>
      </c>
      <c r="V7" s="38">
        <v>1913</v>
      </c>
      <c r="W7" s="38">
        <v>2.02</v>
      </c>
      <c r="X7" s="38">
        <v>947.03</v>
      </c>
      <c r="Y7" s="38">
        <v>83.2</v>
      </c>
      <c r="Z7" s="38">
        <v>59.91</v>
      </c>
      <c r="AA7" s="38">
        <v>65.84</v>
      </c>
      <c r="AB7" s="38">
        <v>62.04</v>
      </c>
      <c r="AC7" s="38">
        <v>68.88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652.24</v>
      </c>
      <c r="BG7" s="38">
        <v>1210.99</v>
      </c>
      <c r="BH7" s="38">
        <v>1015.68</v>
      </c>
      <c r="BI7" s="38">
        <v>1.05</v>
      </c>
      <c r="BJ7" s="38">
        <v>9.7100000000000009</v>
      </c>
      <c r="BK7" s="38">
        <v>1081.8</v>
      </c>
      <c r="BL7" s="38">
        <v>974.93</v>
      </c>
      <c r="BM7" s="38">
        <v>855.8</v>
      </c>
      <c r="BN7" s="38">
        <v>789.46</v>
      </c>
      <c r="BO7" s="38">
        <v>826.83</v>
      </c>
      <c r="BP7" s="38">
        <v>765.47</v>
      </c>
      <c r="BQ7" s="38">
        <v>37.79</v>
      </c>
      <c r="BR7" s="38">
        <v>34.090000000000003</v>
      </c>
      <c r="BS7" s="38">
        <v>51.67</v>
      </c>
      <c r="BT7" s="38">
        <v>44.19</v>
      </c>
      <c r="BU7" s="38">
        <v>56.44</v>
      </c>
      <c r="BV7" s="38">
        <v>52.19</v>
      </c>
      <c r="BW7" s="38">
        <v>55.32</v>
      </c>
      <c r="BX7" s="38">
        <v>59.8</v>
      </c>
      <c r="BY7" s="38">
        <v>57.77</v>
      </c>
      <c r="BZ7" s="38">
        <v>57.31</v>
      </c>
      <c r="CA7" s="38">
        <v>59.59</v>
      </c>
      <c r="CB7" s="38">
        <v>430.17</v>
      </c>
      <c r="CC7" s="38">
        <v>471.4</v>
      </c>
      <c r="CD7" s="38">
        <v>311.88</v>
      </c>
      <c r="CE7" s="38">
        <v>365.68</v>
      </c>
      <c r="CF7" s="38">
        <v>289.54000000000002</v>
      </c>
      <c r="CG7" s="38">
        <v>296.14</v>
      </c>
      <c r="CH7" s="38">
        <v>283.17</v>
      </c>
      <c r="CI7" s="38">
        <v>263.76</v>
      </c>
      <c r="CJ7" s="38">
        <v>274.35000000000002</v>
      </c>
      <c r="CK7" s="38">
        <v>273.52</v>
      </c>
      <c r="CL7" s="38">
        <v>257.86</v>
      </c>
      <c r="CM7" s="38">
        <v>47.92</v>
      </c>
      <c r="CN7" s="38">
        <v>47.09</v>
      </c>
      <c r="CO7" s="38">
        <v>49.12</v>
      </c>
      <c r="CP7" s="38">
        <v>50.32</v>
      </c>
      <c r="CQ7" s="38">
        <v>43.67</v>
      </c>
      <c r="CR7" s="38">
        <v>52.31</v>
      </c>
      <c r="CS7" s="38">
        <v>60.65</v>
      </c>
      <c r="CT7" s="38">
        <v>51.75</v>
      </c>
      <c r="CU7" s="38">
        <v>50.68</v>
      </c>
      <c r="CV7" s="38">
        <v>50.14</v>
      </c>
      <c r="CW7" s="38">
        <v>51.3</v>
      </c>
      <c r="CX7" s="38">
        <v>85.09</v>
      </c>
      <c r="CY7" s="38">
        <v>84.06</v>
      </c>
      <c r="CZ7" s="38">
        <v>82.07</v>
      </c>
      <c r="DA7" s="38">
        <v>81.98</v>
      </c>
      <c r="DB7" s="38">
        <v>84.06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2020-12-04T03:02:24Z</dcterms:created>
  <dcterms:modified xsi:type="dcterms:W3CDTF">2021-02-15T23:58:19Z</dcterms:modified>
  <cp:category/>
</cp:coreProperties>
</file>