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73C7115F-0BAF-4E42-AF0D-A747C7C705E6}" xr6:coauthVersionLast="36" xr6:coauthVersionMax="36" xr10:uidLastSave="{00000000-0000-0000-0000-000000000000}"/>
  <workbookProtection workbookAlgorithmName="SHA-512" workbookHashValue="upsPcJksjCqMFowivZUk3jwVbV8Nq0Coc3M7z/C2UUTUTEAdvvbmlnNp0jCbRVjHnUH/Dp58mhU+aiUHw8UU8w==" workbookSaltValue="UlWkBGeJzL9Q85z0FwwiFQ==" workbookSpinCount="100000" lockStructure="1"/>
  <bookViews>
    <workbookView xWindow="0" yWindow="0" windowWidth="20490" windowHeight="755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E86" i="4"/>
  <c r="AT10" i="4"/>
  <c r="AL10" i="4"/>
  <c r="P10" i="4"/>
  <c r="I10" i="4"/>
  <c r="AT8" i="4"/>
  <c r="AL8" i="4"/>
  <c r="P8" i="4"/>
  <c r="I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<sst xmlns="http://schemas.openxmlformats.org/spreadsheetml/2006/main" count="241" uniqueCount="119">
  <si>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</si>
  <si>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</si>
  <si>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</si>
  <si>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</si>
  <si>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</si>
  <si>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</si>
  <si>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</si>
  <si>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</si>
  <si>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</si>
  <si>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</si>
  <si>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</si>
  <si>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</si>
  <si>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</si>
  <si>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</si>
  <si>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</si>
  <si>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</si>
  <si>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</si>
  <si>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</si>
  <si>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</si>
  <si>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</si>
  <si>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</si>
  <si>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</si>
  <si>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</si>
  <si>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</si>
  <si>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</si>
  <si>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</si>
  <si>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</si>
  <si>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</si>
  <si>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</si>
  <si>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</si>
  <si>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</si>
  <si>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</si>
  <si>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</si>
  <si>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</si>
  <si>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</si>
  <si>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</si>
  <si>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</si>
  <si>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</si>
  <si>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</si>
  <si>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</si>
  <si>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</si>
  <si>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</si>
  <si>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</si>
  <si>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</si>
  <si>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</si>
  <si>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</si>
  <si>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</si>
  <si>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</si>
  <si>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</si>
  <si>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</si>
  <si>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</si>
  <si>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</si>
  <si>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</si>
  <si>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</si>
  <si>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</si>
  <si>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</si>
  <si>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</si>
  <si>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</si>
  <si>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</si>
  <si>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</si>
  <si>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</si>
  <si>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</si>
  <si>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</si>
  <si>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</si>
  <si>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</si>
  <si>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</si>
  <si>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</si>
  <si>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</si>
  <si>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</si>
  <si>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</si>
  <si>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</si>
  <si>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</si>
  <si>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</si>
  <si>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</si>
  <si>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</si>
  <si>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</si>
  <si>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</si>
  <si>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</si>
  <si>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</si>
  <si>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</si>
  <si>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</si>
  <si>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</si>
  <si>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</si>
  <si>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</si>
  <si>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</si>
  <si>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</si>
  <si>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</si>
  <si>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</si>
  <si>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</si>
  <si>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</si>
  <si>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</si>
  <si>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</si>
  <si>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</si>
  <si>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</si>
  <si>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</si>
  <si>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</si>
  <si>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</si>
  <si>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甘楽町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</si>
  <si>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</si>
  <si>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</si>
  <si>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</si>
  <si>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</si>
  <si>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</si>
  <si>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</si>
  <si>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</si>
  <si>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</si>
  <si>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</si>
  <si>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</si>
  <si>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</si>
  <si>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</si>
  <si>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</si>
  <si>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</si>
  <si>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</si>
  <si>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</si>
  <si>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</si>
  <si>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</si>
  <si>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 －
② －
③ 現在は管渠の延長が主要事業であるが、今後はこれまで整備を進めてきた管渠の老朽化対策が必要となってくる。長寿命化・耐震化も含めた改築更新を効率的に進め、適切な維持管理とあわせた計画的なストックマネジメントの導入が重要な課題となっている。</t>
    <rPh sb="28" eb="30">
      <t>コンゴ</t>
    </rPh>
    <rPh sb="35" eb="37">
      <t>セイビ</t>
    </rPh>
    <rPh sb="38" eb="39">
      <t>スス</t>
    </rPh>
    <rPh sb="43" eb="44">
      <t>カン</t>
    </rPh>
    <rPh sb="44" eb="45">
      <t>ミゾ</t>
    </rPh>
    <rPh sb="46" eb="49">
      <t>ロウキュウカ</t>
    </rPh>
    <rPh sb="49" eb="51">
      <t>タイサク</t>
    </rPh>
    <rPh sb="52" eb="54">
      <t>ヒツヨウ</t>
    </rPh>
    <rPh sb="61" eb="65">
      <t>チョウジュミョウカ</t>
    </rPh>
    <rPh sb="66" eb="69">
      <t>タイシンカ</t>
    </rPh>
    <rPh sb="70" eb="71">
      <t>フク</t>
    </rPh>
    <rPh sb="73" eb="75">
      <t>カイチク</t>
    </rPh>
    <rPh sb="75" eb="77">
      <t>コウシン</t>
    </rPh>
    <rPh sb="78" eb="81">
      <t>コウリツテキ</t>
    </rPh>
    <rPh sb="82" eb="83">
      <t>スス</t>
    </rPh>
    <rPh sb="85" eb="87">
      <t>テキセツ</t>
    </rPh>
    <rPh sb="88" eb="90">
      <t>イジ</t>
    </rPh>
    <rPh sb="90" eb="92">
      <t>カンリ</t>
    </rPh>
    <rPh sb="97" eb="100">
      <t>ケイカクテキ</t>
    </rPh>
    <rPh sb="112" eb="114">
      <t>ドウニュウ</t>
    </rPh>
    <rPh sb="115" eb="117">
      <t>ジュウヨウ</t>
    </rPh>
    <rPh sb="118" eb="120">
      <t>カダイ</t>
    </rPh>
    <phoneticPr fontId="4"/>
  </si>
  <si>
    <t>① 整備区域の拡大や城南地区・天引地区の一部が農業集落排水から特環下水に接続となったことにより接続率が向上し、料金収入も増加しているが、修繕費の減少に伴う営業費用の減少により、収益的収支比率は昨年度と比べて増加した。
② －
③ －
④ －
⑤ 整備区域の拡大や城南地区・天引地区の一部が農業集落排水から特環下水に接続となったことにより接続戸数が増加し、料金収入も増加しているため、回収率は平成30年度と比較して上昇した。
⑥ 汚水処理費が年々増加しているが、整備区域の拡大や城南地区・天引地区の一部が農業集落排水から特環下水に接続となったことにより接続率が向上し、有収水量が増加した。そのため、汚水処理原価は横ばいとなっている。
⑦ －
⑧ 接続戸数の増加により接続率が向上し、水洗化率も年々上昇傾向にある。今後もさらなる接続率向上のため、接続推進に努めていきたいと考えている。</t>
    <rPh sb="2" eb="4">
      <t>セイビ</t>
    </rPh>
    <rPh sb="4" eb="6">
      <t>クイキ</t>
    </rPh>
    <rPh sb="7" eb="9">
      <t>カクダイ</t>
    </rPh>
    <rPh sb="10" eb="12">
      <t>ジョウナン</t>
    </rPh>
    <rPh sb="12" eb="14">
      <t>チク</t>
    </rPh>
    <rPh sb="15" eb="17">
      <t>アマビキ</t>
    </rPh>
    <rPh sb="17" eb="19">
      <t>チク</t>
    </rPh>
    <rPh sb="20" eb="22">
      <t>イチブ</t>
    </rPh>
    <rPh sb="23" eb="29">
      <t>ノウギョウシュウラクハイスイ</t>
    </rPh>
    <rPh sb="31" eb="33">
      <t>トッカン</t>
    </rPh>
    <rPh sb="33" eb="35">
      <t>ゲスイ</t>
    </rPh>
    <rPh sb="36" eb="38">
      <t>セツゾク</t>
    </rPh>
    <rPh sb="47" eb="49">
      <t>セツゾク</t>
    </rPh>
    <rPh sb="49" eb="50">
      <t>リツ</t>
    </rPh>
    <rPh sb="51" eb="53">
      <t>コウジョウ</t>
    </rPh>
    <rPh sb="55" eb="57">
      <t>リョウキン</t>
    </rPh>
    <rPh sb="57" eb="59">
      <t>シュウニュウ</t>
    </rPh>
    <rPh sb="60" eb="62">
      <t>ゾウカ</t>
    </rPh>
    <rPh sb="68" eb="71">
      <t>シュウゼンヒ</t>
    </rPh>
    <rPh sb="72" eb="74">
      <t>ゲンショウ</t>
    </rPh>
    <rPh sb="75" eb="76">
      <t>トモナ</t>
    </rPh>
    <rPh sb="77" eb="79">
      <t>エイギョウ</t>
    </rPh>
    <rPh sb="79" eb="81">
      <t>ヒヨウ</t>
    </rPh>
    <rPh sb="82" eb="84">
      <t>ゲンショウ</t>
    </rPh>
    <rPh sb="88" eb="91">
      <t>シュウエキテキ</t>
    </rPh>
    <rPh sb="91" eb="93">
      <t>シュウシ</t>
    </rPh>
    <rPh sb="93" eb="95">
      <t>ヒリツ</t>
    </rPh>
    <rPh sb="96" eb="98">
      <t>サクネン</t>
    </rPh>
    <rPh sb="98" eb="99">
      <t>ド</t>
    </rPh>
    <rPh sb="100" eb="101">
      <t>クラ</t>
    </rPh>
    <rPh sb="103" eb="105">
      <t>ゾウカ</t>
    </rPh>
    <rPh sb="123" eb="125">
      <t>セイビ</t>
    </rPh>
    <rPh sb="125" eb="127">
      <t>クイキ</t>
    </rPh>
    <rPh sb="128" eb="130">
      <t>カクダイ</t>
    </rPh>
    <rPh sb="131" eb="133">
      <t>ジョウナン</t>
    </rPh>
    <rPh sb="133" eb="135">
      <t>チク</t>
    </rPh>
    <rPh sb="136" eb="138">
      <t>アマビキ</t>
    </rPh>
    <rPh sb="138" eb="140">
      <t>チク</t>
    </rPh>
    <rPh sb="141" eb="143">
      <t>イチブ</t>
    </rPh>
    <rPh sb="144" eb="146">
      <t>ノウギョウ</t>
    </rPh>
    <rPh sb="146" eb="148">
      <t>シュウラク</t>
    </rPh>
    <rPh sb="148" eb="150">
      <t>ハイスイ</t>
    </rPh>
    <rPh sb="152" eb="154">
      <t>トッカン</t>
    </rPh>
    <rPh sb="154" eb="156">
      <t>ゲスイ</t>
    </rPh>
    <rPh sb="157" eb="159">
      <t>セツゾク</t>
    </rPh>
    <rPh sb="168" eb="170">
      <t>セツゾク</t>
    </rPh>
    <rPh sb="170" eb="172">
      <t>コスウ</t>
    </rPh>
    <rPh sb="173" eb="175">
      <t>ゾウカ</t>
    </rPh>
    <rPh sb="177" eb="179">
      <t>リョウキン</t>
    </rPh>
    <rPh sb="179" eb="181">
      <t>シュウニュウ</t>
    </rPh>
    <rPh sb="182" eb="184">
      <t>ゾウカ</t>
    </rPh>
    <rPh sb="191" eb="193">
      <t>カイシュウ</t>
    </rPh>
    <rPh sb="193" eb="194">
      <t>リツ</t>
    </rPh>
    <rPh sb="202" eb="204">
      <t>ヒカク</t>
    </rPh>
    <rPh sb="206" eb="208">
      <t>ジョウショウ</t>
    </rPh>
    <rPh sb="214" eb="216">
      <t>オスイ</t>
    </rPh>
    <rPh sb="216" eb="218">
      <t>ショリ</t>
    </rPh>
    <rPh sb="218" eb="219">
      <t>ヒ</t>
    </rPh>
    <rPh sb="220" eb="222">
      <t>ネンネン</t>
    </rPh>
    <rPh sb="222" eb="224">
      <t>ゾウカ</t>
    </rPh>
    <rPh sb="230" eb="232">
      <t>セイビ</t>
    </rPh>
    <rPh sb="232" eb="234">
      <t>クイキ</t>
    </rPh>
    <rPh sb="235" eb="237">
      <t>カクダイ</t>
    </rPh>
    <rPh sb="238" eb="240">
      <t>ジョウナン</t>
    </rPh>
    <rPh sb="240" eb="242">
      <t>チク</t>
    </rPh>
    <rPh sb="243" eb="245">
      <t>アマビキ</t>
    </rPh>
    <rPh sb="245" eb="247">
      <t>チク</t>
    </rPh>
    <rPh sb="248" eb="250">
      <t>イチブ</t>
    </rPh>
    <rPh sb="251" eb="253">
      <t>ノウギョウ</t>
    </rPh>
    <rPh sb="253" eb="255">
      <t>シュウラク</t>
    </rPh>
    <rPh sb="255" eb="257">
      <t>ハイスイ</t>
    </rPh>
    <rPh sb="259" eb="261">
      <t>トッカン</t>
    </rPh>
    <rPh sb="261" eb="263">
      <t>ゲスイ</t>
    </rPh>
    <rPh sb="264" eb="266">
      <t>セツゾク</t>
    </rPh>
    <rPh sb="275" eb="277">
      <t>セツゾク</t>
    </rPh>
    <rPh sb="277" eb="278">
      <t>リツ</t>
    </rPh>
    <rPh sb="279" eb="281">
      <t>コウジョウ</t>
    </rPh>
    <rPh sb="283" eb="287">
      <t>ユウシュウスイリョウ</t>
    </rPh>
    <rPh sb="288" eb="290">
      <t>ゾウカ</t>
    </rPh>
    <rPh sb="298" eb="300">
      <t>オスイ</t>
    </rPh>
    <rPh sb="300" eb="302">
      <t>ショリ</t>
    </rPh>
    <rPh sb="302" eb="304">
      <t>ゲンカ</t>
    </rPh>
    <rPh sb="305" eb="306">
      <t>ヨコ</t>
    </rPh>
    <rPh sb="322" eb="324">
      <t>セツゾク</t>
    </rPh>
    <rPh sb="324" eb="326">
      <t>コスウ</t>
    </rPh>
    <rPh sb="327" eb="329">
      <t>ゾウカ</t>
    </rPh>
    <rPh sb="332" eb="334">
      <t>セツゾク</t>
    </rPh>
    <rPh sb="334" eb="335">
      <t>リツ</t>
    </rPh>
    <rPh sb="336" eb="338">
      <t>コウジョウ</t>
    </rPh>
    <rPh sb="340" eb="343">
      <t>スイセンカ</t>
    </rPh>
    <rPh sb="343" eb="344">
      <t>リツ</t>
    </rPh>
    <rPh sb="345" eb="347">
      <t>ネンネン</t>
    </rPh>
    <rPh sb="347" eb="349">
      <t>ジョウショウ</t>
    </rPh>
    <rPh sb="349" eb="351">
      <t>ケイコウ</t>
    </rPh>
    <rPh sb="355" eb="357">
      <t>コンゴ</t>
    </rPh>
    <rPh sb="362" eb="364">
      <t>セツゾク</t>
    </rPh>
    <rPh sb="364" eb="365">
      <t>リツ</t>
    </rPh>
    <rPh sb="365" eb="367">
      <t>コウジョウ</t>
    </rPh>
    <rPh sb="371" eb="373">
      <t>セツゾク</t>
    </rPh>
    <rPh sb="373" eb="375">
      <t>スイシン</t>
    </rPh>
    <rPh sb="376" eb="377">
      <t>ツト</t>
    </rPh>
    <rPh sb="384" eb="385">
      <t>カンガ</t>
    </rPh>
    <phoneticPr fontId="4"/>
  </si>
  <si>
    <t>　本事業において平成14年度より供用開始しており、平成29年度より城南地区のほぼ全域が、平成30年度より天引地区の一部が農業集落排水から特環下水に接続となった。現状では料金収入のみで維持管理費を賄うことが難しい状況が続いている。さらに事業後の起債償還が膨らみ、下水道財政を圧迫し、一般会計からの繰入金も年々増加している。
　今後は城南上野地区・天引地区の公共下水への編入が計画されており、未接続家庭への水洗化促進及び使用料等により収入の安定化に努めるとともに、事業実施におけるコスト削減により歳出を抑え、経営の安定化を図る。加えて、経営基盤の実態をより正確に把握するため、公営企業会計への移行も予定している。</t>
    <rPh sb="1" eb="2">
      <t>ホン</t>
    </rPh>
    <rPh sb="2" eb="4">
      <t>ジギョウ</t>
    </rPh>
    <rPh sb="8" eb="10">
      <t>ヘイセイ</t>
    </rPh>
    <rPh sb="12" eb="14">
      <t>ネンド</t>
    </rPh>
    <rPh sb="16" eb="18">
      <t>キョウヨウ</t>
    </rPh>
    <rPh sb="18" eb="20">
      <t>カイシ</t>
    </rPh>
    <rPh sb="25" eb="27">
      <t>ヘイセイ</t>
    </rPh>
    <rPh sb="29" eb="31">
      <t>ネンド</t>
    </rPh>
    <rPh sb="33" eb="35">
      <t>ジョウナン</t>
    </rPh>
    <rPh sb="35" eb="37">
      <t>チク</t>
    </rPh>
    <rPh sb="40" eb="42">
      <t>ゼンイキ</t>
    </rPh>
    <rPh sb="44" eb="46">
      <t>ヘイセイ</t>
    </rPh>
    <rPh sb="48" eb="50">
      <t>ネンド</t>
    </rPh>
    <rPh sb="52" eb="54">
      <t>アマビキ</t>
    </rPh>
    <rPh sb="54" eb="56">
      <t>チク</t>
    </rPh>
    <rPh sb="57" eb="59">
      <t>イチブ</t>
    </rPh>
    <rPh sb="60" eb="62">
      <t>ノウギョウ</t>
    </rPh>
    <rPh sb="62" eb="64">
      <t>シュウラク</t>
    </rPh>
    <rPh sb="64" eb="66">
      <t>ハイスイ</t>
    </rPh>
    <rPh sb="68" eb="70">
      <t>トッカン</t>
    </rPh>
    <rPh sb="70" eb="72">
      <t>ゲスイ</t>
    </rPh>
    <rPh sb="73" eb="75">
      <t>セツゾク</t>
    </rPh>
    <rPh sb="80" eb="82">
      <t>ゲンジョウ</t>
    </rPh>
    <rPh sb="84" eb="86">
      <t>リョウキン</t>
    </rPh>
    <rPh sb="86" eb="88">
      <t>シュウニュウ</t>
    </rPh>
    <rPh sb="91" eb="93">
      <t>イジ</t>
    </rPh>
    <rPh sb="93" eb="96">
      <t>カンリヒ</t>
    </rPh>
    <rPh sb="97" eb="98">
      <t>マカナ</t>
    </rPh>
    <rPh sb="102" eb="103">
      <t>ムズカ</t>
    </rPh>
    <rPh sb="105" eb="107">
      <t>ジョウキョウ</t>
    </rPh>
    <rPh sb="108" eb="109">
      <t>ツヅ</t>
    </rPh>
    <rPh sb="117" eb="119">
      <t>ジギョウ</t>
    </rPh>
    <rPh sb="119" eb="120">
      <t>ゴ</t>
    </rPh>
    <rPh sb="121" eb="123">
      <t>キサイ</t>
    </rPh>
    <rPh sb="123" eb="125">
      <t>ショウカン</t>
    </rPh>
    <rPh sb="126" eb="127">
      <t>フク</t>
    </rPh>
    <rPh sb="130" eb="133">
      <t>ゲスイドウ</t>
    </rPh>
    <rPh sb="133" eb="135">
      <t>ザイセイ</t>
    </rPh>
    <rPh sb="136" eb="138">
      <t>アッパク</t>
    </rPh>
    <rPh sb="140" eb="142">
      <t>イッパン</t>
    </rPh>
    <rPh sb="142" eb="144">
      <t>カイケイ</t>
    </rPh>
    <rPh sb="147" eb="149">
      <t>クリイレ</t>
    </rPh>
    <rPh sb="149" eb="150">
      <t>キン</t>
    </rPh>
    <rPh sb="151" eb="153">
      <t>ネンネン</t>
    </rPh>
    <rPh sb="153" eb="155">
      <t>ゾウカ</t>
    </rPh>
    <rPh sb="162" eb="164">
      <t>コンゴ</t>
    </rPh>
    <rPh sb="165" eb="167">
      <t>ジョウナン</t>
    </rPh>
    <rPh sb="167" eb="169">
      <t>ウエノ</t>
    </rPh>
    <rPh sb="169" eb="171">
      <t>チク</t>
    </rPh>
    <rPh sb="172" eb="176">
      <t>アマビキチク</t>
    </rPh>
    <rPh sb="177" eb="179">
      <t>コウキョウ</t>
    </rPh>
    <rPh sb="179" eb="181">
      <t>ゲスイ</t>
    </rPh>
    <rPh sb="183" eb="185">
      <t>ヘンニュウ</t>
    </rPh>
    <rPh sb="186" eb="188">
      <t>ケイカク</t>
    </rPh>
    <rPh sb="194" eb="197">
      <t>ミセツゾク</t>
    </rPh>
    <rPh sb="197" eb="199">
      <t>カテイ</t>
    </rPh>
    <rPh sb="201" eb="204">
      <t>スイセンカ</t>
    </rPh>
    <rPh sb="204" eb="206">
      <t>ソクシン</t>
    </rPh>
    <rPh sb="206" eb="207">
      <t>オヨ</t>
    </rPh>
    <rPh sb="208" eb="211">
      <t>シヨウリョウ</t>
    </rPh>
    <rPh sb="211" eb="212">
      <t>トウ</t>
    </rPh>
    <rPh sb="215" eb="217">
      <t>シュウニュウ</t>
    </rPh>
    <rPh sb="218" eb="221">
      <t>アンテイカ</t>
    </rPh>
    <rPh sb="222" eb="223">
      <t>ツト</t>
    </rPh>
    <rPh sb="230" eb="232">
      <t>ジギョウ</t>
    </rPh>
    <rPh sb="232" eb="234">
      <t>ジッシ</t>
    </rPh>
    <rPh sb="241" eb="243">
      <t>サクゲン</t>
    </rPh>
    <rPh sb="246" eb="248">
      <t>サイシュツ</t>
    </rPh>
    <rPh sb="249" eb="250">
      <t>オサ</t>
    </rPh>
    <rPh sb="252" eb="254">
      <t>ケイエイ</t>
    </rPh>
    <rPh sb="255" eb="257">
      <t>アンテイ</t>
    </rPh>
    <rPh sb="257" eb="258">
      <t>カ</t>
    </rPh>
    <rPh sb="259" eb="260">
      <t>ハカ</t>
    </rPh>
    <rPh sb="262" eb="263">
      <t>クワ</t>
    </rPh>
    <rPh sb="266" eb="270">
      <t>ケイエイキバン</t>
    </rPh>
    <rPh sb="271" eb="273">
      <t>ジッタイ</t>
    </rPh>
    <rPh sb="276" eb="278">
      <t>セイカク</t>
    </rPh>
    <rPh sb="279" eb="281">
      <t>ハアク</t>
    </rPh>
    <rPh sb="286" eb="288">
      <t>コウエイ</t>
    </rPh>
    <rPh sb="288" eb="290">
      <t>キギョウ</t>
    </rPh>
    <rPh sb="290" eb="292">
      <t>カイケイ</t>
    </rPh>
    <rPh sb="294" eb="296">
      <t>イコウ</t>
    </rPh>
    <rPh sb="297" eb="29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</si>
</sst>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9.0299999999999994</c:v>
                </c:pt>
                <c:pt idx="1">
                  <c:v>8.3800000000000008</c:v>
                </c:pt>
                <c:pt idx="2">
                  <c:v>5.61</c:v>
                </c:pt>
                <c:pt idx="3">
                  <c:v>5.42</c:v>
                </c:pt>
                <c:pt idx="4">
                  <c:v>2.4900000000000002</c:v>
                </c:pt>
              </c:numCache>
            </c:numRef>
          </c:val>
          <c:extLst>
            <c:ext xmlns:c16="http://schemas.microsoft.com/office/drawing/2014/chart" uri="{C3380CC4-5D6E-409C-BE32-E72D297353CC}">
              <c16:uniqueId val="{00000000-AC08-438A-9753-B9E8F66371A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0.09</c:v>
                </c:pt>
                <c:pt idx="2">
                  <c:v>0.09</c:v>
                </c:pt>
                <c:pt idx="3">
                  <c:v>0.13</c:v>
                </c:pt>
                <c:pt idx="4">
                  <c:v>0.36</c:v>
                </c:pt>
              </c:numCache>
            </c:numRef>
          </c:val>
          <c:smooth val="0"/>
          <c:extLst>
            <c:ext xmlns:c16="http://schemas.microsoft.com/office/drawing/2014/chart" uri="{C3380CC4-5D6E-409C-BE32-E72D297353CC}">
              <c16:uniqueId val="{00000001-AC08-438A-9753-B9E8F66371A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C2-4B2A-A036-4A74AD5E92E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42.9</c:v>
                </c:pt>
                <c:pt idx="2">
                  <c:v>43.36</c:v>
                </c:pt>
                <c:pt idx="3">
                  <c:v>42.56</c:v>
                </c:pt>
                <c:pt idx="4">
                  <c:v>42.47</c:v>
                </c:pt>
              </c:numCache>
            </c:numRef>
          </c:val>
          <c:smooth val="0"/>
          <c:extLst>
            <c:ext xmlns:c16="http://schemas.microsoft.com/office/drawing/2014/chart" uri="{C3380CC4-5D6E-409C-BE32-E72D297353CC}">
              <c16:uniqueId val="{00000001-E9C2-4B2A-A036-4A74AD5E92E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61.95</c:v>
                </c:pt>
                <c:pt idx="1">
                  <c:v>62.27</c:v>
                </c:pt>
                <c:pt idx="2">
                  <c:v>65.72</c:v>
                </c:pt>
                <c:pt idx="3">
                  <c:v>68.45</c:v>
                </c:pt>
                <c:pt idx="4">
                  <c:v>69.069999999999993</c:v>
                </c:pt>
              </c:numCache>
            </c:numRef>
          </c:val>
          <c:extLst>
            <c:ext xmlns:c16="http://schemas.microsoft.com/office/drawing/2014/chart" uri="{C3380CC4-5D6E-409C-BE32-E72D297353CC}">
              <c16:uniqueId val="{00000000-C9A8-4F8E-963C-1CFC41F5391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83.5</c:v>
                </c:pt>
                <c:pt idx="2">
                  <c:v>83.06</c:v>
                </c:pt>
                <c:pt idx="3">
                  <c:v>83.32</c:v>
                </c:pt>
                <c:pt idx="4">
                  <c:v>83.75</c:v>
                </c:pt>
              </c:numCache>
            </c:numRef>
          </c:val>
          <c:smooth val="0"/>
          <c:extLst>
            <c:ext xmlns:c16="http://schemas.microsoft.com/office/drawing/2014/chart" uri="{C3380CC4-5D6E-409C-BE32-E72D297353CC}">
              <c16:uniqueId val="{00000001-C9A8-4F8E-963C-1CFC41F5391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95.63</c:v>
                </c:pt>
                <c:pt idx="1">
                  <c:v>99.17</c:v>
                </c:pt>
                <c:pt idx="2">
                  <c:v>93.88</c:v>
                </c:pt>
                <c:pt idx="3">
                  <c:v>92.43</c:v>
                </c:pt>
                <c:pt idx="4">
                  <c:v>95.92</c:v>
                </c:pt>
              </c:numCache>
            </c:numRef>
          </c:val>
          <c:extLst>
            <c:ext xmlns:c16="http://schemas.microsoft.com/office/drawing/2014/chart" uri="{C3380CC4-5D6E-409C-BE32-E72D297353CC}">
              <c16:uniqueId val="{00000000-F962-4A6C-99DD-FFA90D5EF8E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62-4A6C-99DD-FFA90D5EF8E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BD-4469-808B-02A738F5C6E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BD-4469-808B-02A738F5C6E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81-4170-A457-8DC3C2077C7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81-4170-A457-8DC3C2077C7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57-4CBA-80F5-8F795751B60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57-4CBA-80F5-8F795751B60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0F-4407-8EA6-56C91A2A768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0F-4407-8EA6-56C91A2A768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1A-435C-8884-1CF719356D1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D41A-435C-8884-1CF719356D1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86.26</c:v>
                </c:pt>
                <c:pt idx="1">
                  <c:v>84.24</c:v>
                </c:pt>
                <c:pt idx="2">
                  <c:v>87.78</c:v>
                </c:pt>
                <c:pt idx="3">
                  <c:v>85.41</c:v>
                </c:pt>
                <c:pt idx="4">
                  <c:v>87.35</c:v>
                </c:pt>
              </c:numCache>
            </c:numRef>
          </c:val>
          <c:extLst>
            <c:ext xmlns:c16="http://schemas.microsoft.com/office/drawing/2014/chart" uri="{C3380CC4-5D6E-409C-BE32-E72D297353CC}">
              <c16:uniqueId val="{00000000-9040-4CD4-8F18-65AA961EDBD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69.87</c:v>
                </c:pt>
                <c:pt idx="2">
                  <c:v>74.3</c:v>
                </c:pt>
                <c:pt idx="3">
                  <c:v>72.260000000000005</c:v>
                </c:pt>
                <c:pt idx="4">
                  <c:v>71.84</c:v>
                </c:pt>
              </c:numCache>
            </c:numRef>
          </c:val>
          <c:smooth val="0"/>
          <c:extLst>
            <c:ext xmlns:c16="http://schemas.microsoft.com/office/drawing/2014/chart" uri="{C3380CC4-5D6E-409C-BE32-E72D297353CC}">
              <c16:uniqueId val="{00000001-9040-4CD4-8F18-65AA961EDBD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178.52</c:v>
                </c:pt>
                <c:pt idx="2">
                  <c:v>150</c:v>
                </c:pt>
                <c:pt idx="3">
                  <c:v>150</c:v>
                </c:pt>
                <c:pt idx="4">
                  <c:v>150</c:v>
                </c:pt>
              </c:numCache>
            </c:numRef>
          </c:val>
          <c:extLst>
            <c:ext xmlns:c16="http://schemas.microsoft.com/office/drawing/2014/chart" uri="{C3380CC4-5D6E-409C-BE32-E72D297353CC}">
              <c16:uniqueId val="{00000000-7372-4179-A552-196C582EF5E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234.96</c:v>
                </c:pt>
                <c:pt idx="2">
                  <c:v>221.81</c:v>
                </c:pt>
                <c:pt idx="3">
                  <c:v>230.02</c:v>
                </c:pt>
                <c:pt idx="4">
                  <c:v>228.47</c:v>
                </c:pt>
              </c:numCache>
            </c:numRef>
          </c:val>
          <c:smooth val="0"/>
          <c:extLst>
            <c:ext xmlns:c16="http://schemas.microsoft.com/office/drawing/2014/chart" uri="{C3380CC4-5D6E-409C-BE32-E72D297353CC}">
              <c16:uniqueId val="{00000001-7372-4179-A552-196C582EF5E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甘楽町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13142</v>
      </c>
      <c r="AM8" s="51"/>
      <c r="AN8" s="51"/>
      <c r="AO8" s="51"/>
      <c r="AP8" s="51"/>
      <c r="AQ8" s="51"/>
      <c r="AR8" s="51"/>
      <c r="AS8" s="51"/>
      <c r="AT8" s="46">
        <f>データ!T6</f>
        <v>58.61</v>
      </c>
      <c r="AU8" s="46"/>
      <c r="AV8" s="46"/>
      <c r="AW8" s="46"/>
      <c r="AX8" s="46"/>
      <c r="AY8" s="46"/>
      <c r="AZ8" s="46"/>
      <c r="BA8" s="46"/>
      <c r="BB8" s="46">
        <f>データ!U6</f>
        <v>224.23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30</v>
      </c>
      <c r="Q10" s="46"/>
      <c r="R10" s="46"/>
      <c r="S10" s="46"/>
      <c r="T10" s="46"/>
      <c r="U10" s="46"/>
      <c r="V10" s="46"/>
      <c r="W10" s="46">
        <f>データ!Q6</f>
        <v>83.27</v>
      </c>
      <c r="X10" s="46"/>
      <c r="Y10" s="46"/>
      <c r="Z10" s="46"/>
      <c r="AA10" s="46"/>
      <c r="AB10" s="46"/>
      <c r="AC10" s="46"/>
      <c r="AD10" s="51">
        <f>データ!R6</f>
        <v>2475</v>
      </c>
      <c r="AE10" s="51"/>
      <c r="AF10" s="51"/>
      <c r="AG10" s="51"/>
      <c r="AH10" s="51"/>
      <c r="AI10" s="51"/>
      <c r="AJ10" s="51"/>
      <c r="AK10" s="2"/>
      <c r="AL10" s="51">
        <f>データ!V6</f>
        <v>3928</v>
      </c>
      <c r="AM10" s="51"/>
      <c r="AN10" s="51"/>
      <c r="AO10" s="51"/>
      <c r="AP10" s="51"/>
      <c r="AQ10" s="51"/>
      <c r="AR10" s="51"/>
      <c r="AS10" s="51"/>
      <c r="AT10" s="46">
        <f>データ!W6</f>
        <v>1.97</v>
      </c>
      <c r="AU10" s="46"/>
      <c r="AV10" s="46"/>
      <c r="AW10" s="46"/>
      <c r="AX10" s="46"/>
      <c r="AY10" s="46"/>
      <c r="AZ10" s="46"/>
      <c r="BA10" s="46"/>
      <c r="BB10" s="46">
        <f>データ!X6</f>
        <v>1993.91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117</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118</v>
      </c>
      <c r="BM66" s="85"/>
      <c r="BN66" s="85"/>
      <c r="BO66" s="85"/>
      <c r="BP66" s="85"/>
      <c r="BQ66" s="85"/>
      <c r="BR66" s="85"/>
      <c r="BS66" s="85"/>
      <c r="BT66" s="85"/>
      <c r="BU66" s="85"/>
      <c r="BV66" s="85"/>
      <c r="BW66" s="85"/>
      <c r="BX66" s="85"/>
      <c r="BY66" s="85"/>
      <c r="BZ66" s="8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vgVMbT4H7FdY+VRr+rSqpybdn8I2d9yhd9cYw9Ij3iRAv8755VD1GhFzsWD7LP86yzoPTgCcoegewBZ+kwxxFA==" saltValue="4RO2EdXobz43cQ9JhqOSj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103845</v>
      </c>
      <c r="D6" s="33">
        <f t="shared" si="3"/>
        <v>47</v>
      </c>
      <c r="E6" s="33">
        <f t="shared" si="3"/>
        <v>17</v>
      </c>
      <c r="F6" s="33">
        <f t="shared" si="3"/>
        <v>4</v>
      </c>
      <c r="G6" s="33">
        <f t="shared" si="3"/>
        <v>0</v>
      </c>
      <c r="H6" s="33" t="str">
        <f t="shared" si="3"/>
        <v>群馬県　甘楽町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30</v>
      </c>
      <c r="Q6" s="34">
        <f t="shared" si="3"/>
        <v>83.27</v>
      </c>
      <c r="R6" s="34">
        <f t="shared" si="3"/>
        <v>2475</v>
      </c>
      <c r="S6" s="34">
        <f t="shared" si="3"/>
        <v>13142</v>
      </c>
      <c r="T6" s="34">
        <f t="shared" si="3"/>
        <v>58.61</v>
      </c>
      <c r="U6" s="34">
        <f t="shared" si="3"/>
        <v>224.23</v>
      </c>
      <c r="V6" s="34">
        <f t="shared" si="3"/>
        <v>3928</v>
      </c>
      <c r="W6" s="34">
        <f t="shared" si="3"/>
        <v>1.97</v>
      </c>
      <c r="X6" s="34">
        <f t="shared" si="3"/>
        <v>1993.91</v>
      </c>
      <c r="Y6" s="35">
        <f>IF(Y7="",NA(),Y7)</f>
        <v>95.63</v>
      </c>
      <c r="Z6" s="35">
        <f t="shared" ref="Z6:AH6" si="4">IF(Z7="",NA(),Z7)</f>
        <v>99.17</v>
      </c>
      <c r="AA6" s="35">
        <f t="shared" si="4"/>
        <v>93.88</v>
      </c>
      <c r="AB6" s="35">
        <f t="shared" si="4"/>
        <v>92.43</v>
      </c>
      <c r="AC6" s="35">
        <f t="shared" si="4"/>
        <v>95.92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1673.47</v>
      </c>
      <c r="BL6" s="35">
        <f t="shared" si="7"/>
        <v>1298.9100000000001</v>
      </c>
      <c r="BM6" s="35">
        <f t="shared" si="7"/>
        <v>1243.71</v>
      </c>
      <c r="BN6" s="35">
        <f t="shared" si="7"/>
        <v>1194.1500000000001</v>
      </c>
      <c r="BO6" s="35">
        <f t="shared" si="7"/>
        <v>1206.79</v>
      </c>
      <c r="BP6" s="34" t="str">
        <f>IF(BP7="","",IF(BP7="-","【-】","【"&amp;SUBSTITUTE(TEXT(BP7,"#,##0.00"),"-","△")&amp;"】"))</f>
        <v>【1,218.70】</v>
      </c>
      <c r="BQ6" s="35">
        <f>IF(BQ7="",NA(),BQ7)</f>
        <v>86.26</v>
      </c>
      <c r="BR6" s="35">
        <f t="shared" ref="BR6:BZ6" si="8">IF(BR7="",NA(),BR7)</f>
        <v>84.24</v>
      </c>
      <c r="BS6" s="35">
        <f t="shared" si="8"/>
        <v>87.78</v>
      </c>
      <c r="BT6" s="35">
        <f t="shared" si="8"/>
        <v>85.41</v>
      </c>
      <c r="BU6" s="35">
        <f t="shared" si="8"/>
        <v>87.35</v>
      </c>
      <c r="BV6" s="35">
        <f t="shared" si="8"/>
        <v>49.22</v>
      </c>
      <c r="BW6" s="35">
        <f t="shared" si="8"/>
        <v>69.87</v>
      </c>
      <c r="BX6" s="35">
        <f t="shared" si="8"/>
        <v>74.3</v>
      </c>
      <c r="BY6" s="35">
        <f t="shared" si="8"/>
        <v>72.260000000000005</v>
      </c>
      <c r="BZ6" s="35">
        <f t="shared" si="8"/>
        <v>71.84</v>
      </c>
      <c r="CA6" s="34" t="str">
        <f>IF(CA7="","",IF(CA7="-","【-】","【"&amp;SUBSTITUTE(TEXT(CA7,"#,##0.00"),"-","△")&amp;"】"))</f>
        <v>【74.17】</v>
      </c>
      <c r="CB6" s="35">
        <f>IF(CB7="",NA(),CB7)</f>
        <v>150</v>
      </c>
      <c r="CC6" s="35">
        <f t="shared" ref="CC6:CK6" si="9">IF(CC7="",NA(),CC7)</f>
        <v>178.52</v>
      </c>
      <c r="CD6" s="35">
        <f t="shared" si="9"/>
        <v>150</v>
      </c>
      <c r="CE6" s="35">
        <f t="shared" si="9"/>
        <v>150</v>
      </c>
      <c r="CF6" s="35">
        <f t="shared" si="9"/>
        <v>150</v>
      </c>
      <c r="CG6" s="35">
        <f t="shared" si="9"/>
        <v>332.02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36.65</v>
      </c>
      <c r="CS6" s="35">
        <f t="shared" si="10"/>
        <v>42.9</v>
      </c>
      <c r="CT6" s="35">
        <f t="shared" si="10"/>
        <v>43.36</v>
      </c>
      <c r="CU6" s="35">
        <f t="shared" si="10"/>
        <v>42.56</v>
      </c>
      <c r="CV6" s="35">
        <f t="shared" si="10"/>
        <v>42.47</v>
      </c>
      <c r="CW6" s="34" t="str">
        <f>IF(CW7="","",IF(CW7="-","【-】","【"&amp;SUBSTITUTE(TEXT(CW7,"#,##0.00"),"-","△")&amp;"】"))</f>
        <v>【42.86】</v>
      </c>
      <c r="CX6" s="35">
        <f>IF(CX7="",NA(),CX7)</f>
        <v>61.95</v>
      </c>
      <c r="CY6" s="35">
        <f t="shared" ref="CY6:DG6" si="11">IF(CY7="",NA(),CY7)</f>
        <v>62.27</v>
      </c>
      <c r="CZ6" s="35">
        <f t="shared" si="11"/>
        <v>65.72</v>
      </c>
      <c r="DA6" s="35">
        <f t="shared" si="11"/>
        <v>68.45</v>
      </c>
      <c r="DB6" s="35">
        <f t="shared" si="11"/>
        <v>69.069999999999993</v>
      </c>
      <c r="DC6" s="35">
        <f t="shared" si="11"/>
        <v>68.83</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9.0299999999999994</v>
      </c>
      <c r="EF6" s="35">
        <f t="shared" ref="EF6:EN6" si="14">IF(EF7="",NA(),EF7)</f>
        <v>8.3800000000000008</v>
      </c>
      <c r="EG6" s="35">
        <f t="shared" si="14"/>
        <v>5.61</v>
      </c>
      <c r="EH6" s="35">
        <f t="shared" si="14"/>
        <v>5.42</v>
      </c>
      <c r="EI6" s="35">
        <f t="shared" si="14"/>
        <v>2.4900000000000002</v>
      </c>
      <c r="EJ6" s="35">
        <f t="shared" si="14"/>
        <v>0.26</v>
      </c>
      <c r="EK6" s="35">
        <f t="shared" si="14"/>
        <v>0.09</v>
      </c>
      <c r="EL6" s="35">
        <f t="shared" si="14"/>
        <v>0.09</v>
      </c>
      <c r="EM6" s="35">
        <f t="shared" si="14"/>
        <v>0.13</v>
      </c>
      <c r="EN6" s="35">
        <f t="shared" si="14"/>
        <v>0.36</v>
      </c>
      <c r="EO6" s="34" t="str">
        <f>IF(EO7="","",IF(EO7="-","【-】","【"&amp;SUBSTITUTE(TEXT(EO7,"#,##0.00"),"-","△")&amp;"】"))</f>
        <v>【0.28】</v>
      </c>
    </row>
    <row r="7" spans="1:145" s="36" customFormat="1" x14ac:dyDescent="0.2">
      <c r="A7" s="28"/>
      <c r="B7" s="37">
        <v>2019</v>
      </c>
      <c r="C7" s="37">
        <v>103845</v>
      </c>
      <c r="D7" s="37">
        <v>47</v>
      </c>
      <c r="E7" s="37">
        <v>17</v>
      </c>
      <c r="F7" s="37">
        <v>4</v>
      </c>
      <c r="G7" s="37">
        <v>0</v>
      </c>
      <c r="H7" s="37" t="s">
        <v>97</v>
      </c>
      <c r="I7" s="37" t="s">
        <v>98</v>
      </c>
      <c r="J7" s="37" t="s">
        <v>99</v>
      </c>
      <c r="K7" s="37" t="s">
        <v>100</v>
      </c>
      <c r="L7" s="37" t="s">
        <v>101</v>
      </c>
      <c r="M7" s="37" t="s">
        <v>102</v>
      </c>
      <c r="N7" s="38" t="s">
        <v>103</v>
      </c>
      <c r="O7" s="38" t="s">
        <v>104</v>
      </c>
      <c r="P7" s="38">
        <v>30</v>
      </c>
      <c r="Q7" s="38">
        <v>83.27</v>
      </c>
      <c r="R7" s="38">
        <v>2475</v>
      </c>
      <c r="S7" s="38">
        <v>13142</v>
      </c>
      <c r="T7" s="38">
        <v>58.61</v>
      </c>
      <c r="U7" s="38">
        <v>224.23</v>
      </c>
      <c r="V7" s="38">
        <v>3928</v>
      </c>
      <c r="W7" s="38">
        <v>1.97</v>
      </c>
      <c r="X7" s="38">
        <v>1993.91</v>
      </c>
      <c r="Y7" s="38">
        <v>95.63</v>
      </c>
      <c r="Z7" s="38">
        <v>99.17</v>
      </c>
      <c r="AA7" s="38">
        <v>93.88</v>
      </c>
      <c r="AB7" s="38">
        <v>92.43</v>
      </c>
      <c r="AC7" s="38">
        <v>95.92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1673.47</v>
      </c>
      <c r="BL7" s="38">
        <v>1298.9100000000001</v>
      </c>
      <c r="BM7" s="38">
        <v>1243.71</v>
      </c>
      <c r="BN7" s="38">
        <v>1194.1500000000001</v>
      </c>
      <c r="BO7" s="38">
        <v>1206.79</v>
      </c>
      <c r="BP7" s="38">
        <v>1218.7</v>
      </c>
      <c r="BQ7" s="38">
        <v>86.26</v>
      </c>
      <c r="BR7" s="38">
        <v>84.24</v>
      </c>
      <c r="BS7" s="38">
        <v>87.78</v>
      </c>
      <c r="BT7" s="38">
        <v>85.41</v>
      </c>
      <c r="BU7" s="38">
        <v>87.35</v>
      </c>
      <c r="BV7" s="38">
        <v>49.22</v>
      </c>
      <c r="BW7" s="38">
        <v>69.87</v>
      </c>
      <c r="BX7" s="38">
        <v>74.3</v>
      </c>
      <c r="BY7" s="38">
        <v>72.260000000000005</v>
      </c>
      <c r="BZ7" s="38">
        <v>71.84</v>
      </c>
      <c r="CA7" s="38">
        <v>74.17</v>
      </c>
      <c r="CB7" s="38">
        <v>150</v>
      </c>
      <c r="CC7" s="38">
        <v>178.52</v>
      </c>
      <c r="CD7" s="38">
        <v>150</v>
      </c>
      <c r="CE7" s="38">
        <v>150</v>
      </c>
      <c r="CF7" s="38">
        <v>150</v>
      </c>
      <c r="CG7" s="38">
        <v>332.02</v>
      </c>
      <c r="CH7" s="38">
        <v>234.96</v>
      </c>
      <c r="CI7" s="38">
        <v>221.81</v>
      </c>
      <c r="CJ7" s="38">
        <v>230.02</v>
      </c>
      <c r="CK7" s="38">
        <v>228.47</v>
      </c>
      <c r="CL7" s="38">
        <v>218.56</v>
      </c>
      <c r="CM7" s="38" t="s">
        <v>103</v>
      </c>
      <c r="CN7" s="38" t="s">
        <v>103</v>
      </c>
      <c r="CO7" s="38" t="s">
        <v>103</v>
      </c>
      <c r="CP7" s="38" t="s">
        <v>103</v>
      </c>
      <c r="CQ7" s="38" t="s">
        <v>103</v>
      </c>
      <c r="CR7" s="38">
        <v>36.65</v>
      </c>
      <c r="CS7" s="38">
        <v>42.9</v>
      </c>
      <c r="CT7" s="38">
        <v>43.36</v>
      </c>
      <c r="CU7" s="38">
        <v>42.56</v>
      </c>
      <c r="CV7" s="38">
        <v>42.47</v>
      </c>
      <c r="CW7" s="38">
        <v>42.86</v>
      </c>
      <c r="CX7" s="38">
        <v>61.95</v>
      </c>
      <c r="CY7" s="38">
        <v>62.27</v>
      </c>
      <c r="CZ7" s="38">
        <v>65.72</v>
      </c>
      <c r="DA7" s="38">
        <v>68.45</v>
      </c>
      <c r="DB7" s="38">
        <v>69.069999999999993</v>
      </c>
      <c r="DC7" s="38">
        <v>68.83</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9.0299999999999994</v>
      </c>
      <c r="EF7" s="38">
        <v>8.3800000000000008</v>
      </c>
      <c r="EG7" s="38">
        <v>5.61</v>
      </c>
      <c r="EH7" s="38">
        <v>5.42</v>
      </c>
      <c r="EI7" s="38">
        <v>2.4900000000000002</v>
      </c>
      <c r="EJ7" s="38">
        <v>0.26</v>
      </c>
      <c r="EK7" s="38">
        <v>0.09</v>
      </c>
      <c r="EL7" s="38">
        <v>0.09</v>
      </c>
      <c r="EM7" s="38">
        <v>0.13</v>
      </c>
      <c r="EN7" s="38">
        <v>0.36</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2021-02-15T05:10:42Z</cp:lastPrinted>
  <dcterms:created xsi:type="dcterms:W3CDTF">2020-12-04T02:54:01Z</dcterms:created>
  <dcterms:modified xsi:type="dcterms:W3CDTF">2021-02-15T05:10:44Z</dcterms:modified>
  <cp:category/>
</cp:coreProperties>
</file>