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S-sichousonka02\地方債係\210-公営企業決算調査\02公営企業決算（法適用・全体とりまとめ）\R02(R01調査)\50_経営比較分析表\03 各団体回答\12○みどり市\"/>
    </mc:Choice>
  </mc:AlternateContent>
  <xr:revisionPtr revIDLastSave="0" documentId="13_ncr:1_{C9B475CC-3917-4D76-8FB0-8C2D47ACF141}" xr6:coauthVersionLast="36" xr6:coauthVersionMax="36" xr10:uidLastSave="{00000000-0000-0000-0000-000000000000}"/>
  <workbookProtection workbookAlgorithmName="SHA-512" workbookHashValue="eg0ODFAH21c01//xV6z/NM0Rbb7eKu1d2x2+kZkuBwjbm5TUTuXBSxQnuihZceF5efj6SUFaxbcN0bqrsKIVcw==" workbookSaltValue="VwuU/KrDbPudlMyJoTfnDg==" workbookSpinCount="100000" lockStructure="1"/>
  <bookViews>
    <workbookView xWindow="0" yWindow="0" windowWidth="15360" windowHeight="7632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E86" i="4"/>
  <c r="AL10" i="4"/>
  <c r="B10" i="4"/>
  <c r="AL8" i="4"/>
  <c r="P8" i="4"/>
</calcChain>
</file>

<file path=xl/sharedStrings.xml><?xml version="1.0" encoding="utf-8"?>
<sst xmlns="http://schemas.openxmlformats.org/spreadsheetml/2006/main" count="241" uniqueCount="121">
  <si>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</si>
  <si>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</si>
  <si>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</si>
  <si>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</si>
  <si>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</si>
  <si>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</si>
  <si>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</si>
  <si>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</si>
  <si>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</si>
  <si>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</si>
  <si>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</si>
  <si>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</si>
  <si>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</si>
  <si>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</si>
  <si>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</si>
  <si>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</si>
  <si>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</si>
  <si>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</si>
  <si>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</si>
  <si>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</si>
  <si>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</si>
  <si>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</si>
  <si>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</si>
  <si>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</si>
  <si>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</si>
  <si>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</si>
  <si>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</si>
  <si>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</si>
  <si>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</si>
  <si>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</si>
  <si>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</si>
  <si>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</si>
  <si>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</si>
  <si>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</si>
  <si>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</si>
  <si>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</si>
  <si>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</si>
  <si>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</si>
  <si>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</si>
  <si>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</si>
  <si>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</si>
  <si>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</si>
  <si>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</si>
  <si>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</si>
  <si>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</si>
  <si>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</si>
  <si>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</si>
  <si>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</si>
  <si>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</si>
  <si>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</si>
  <si>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</si>
  <si>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</si>
  <si>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</si>
  <si>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</si>
  <si>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</si>
  <si>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</si>
  <si>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</si>
  <si>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</si>
  <si>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</si>
  <si>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</si>
  <si>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</si>
  <si>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</si>
  <si>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</si>
  <si>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</si>
  <si>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</si>
  <si>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</si>
  <si>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</si>
  <si>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</si>
  <si>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</si>
  <si>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</si>
  <si>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</si>
  <si>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</si>
  <si>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</si>
  <si>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</si>
  <si>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</si>
  <si>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</si>
  <si>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</si>
  <si>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</si>
  <si>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</si>
  <si>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</si>
  <si>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</si>
  <si>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</si>
  <si>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</si>
  <si>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</si>
  <si>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</si>
  <si>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</si>
  <si>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</si>
  <si>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</si>
  <si>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</si>
  <si>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</si>
  <si>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</si>
  <si>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</si>
  <si>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</si>
  <si>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</si>
  <si>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</si>
  <si>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</si>
  <si>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</si>
  <si>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</si>
  <si>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みどり市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</si>
  <si>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</si>
  <si>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</si>
  <si>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</si>
  <si>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</si>
  <si>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</si>
  <si>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</si>
  <si>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</si>
  <si>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</si>
  <si>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</si>
  <si>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</si>
  <si>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</si>
  <si>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</si>
  <si>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</si>
  <si>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</si>
  <si>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</si>
  <si>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</si>
  <si>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</si>
  <si>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</si>
  <si>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</si>
  <si>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は、建設開始から29年が経過し、現在も建設事業の実施途中であるため、使用料収入だけでは賄えず、一般会計繰入金に頼らざるを得ない状況です。今後も維持管理に係る経費の削減に努めていく予定です。
④企業債残高対事業規模比率について、本市は現在も建設途中であるため、類似団体よりも低い数値を示しています。今後数年は企業債残高が増加傾向にあるため、使用料収入の増加に努めていく必要があります。
⑤経費回収率については、打切り決算に伴い使用料収入が減少したため、類似団体よりも低い数値を示しています。また、今後も更なる経費節減が必要と思われます。
⑥汚水処理原価について、この数年約150円で推移していますが、今後も汚水処理費用の削減に努めていく必要があると考えます。
⑧水洗化率について、類似団体よりも低い数値を示していますが、建設開始から29年と期間が短く、現在も建設途中であるため、今後も水洗化率の向上が見込まれます。</t>
    <rPh sb="14" eb="16">
      <t>ケンセツ</t>
    </rPh>
    <rPh sb="16" eb="18">
      <t>カイシ</t>
    </rPh>
    <rPh sb="22" eb="23">
      <t>ネン</t>
    </rPh>
    <rPh sb="24" eb="26">
      <t>ケイカ</t>
    </rPh>
    <rPh sb="28" eb="30">
      <t>ゲンザイ</t>
    </rPh>
    <rPh sb="31" eb="33">
      <t>ケンセツ</t>
    </rPh>
    <rPh sb="33" eb="35">
      <t>ジギョウ</t>
    </rPh>
    <rPh sb="36" eb="38">
      <t>ジッシ</t>
    </rPh>
    <rPh sb="38" eb="40">
      <t>トチュウ</t>
    </rPh>
    <rPh sb="48" eb="49">
      <t>リョウ</t>
    </rPh>
    <rPh sb="49" eb="51">
      <t>シュウニュウ</t>
    </rPh>
    <rPh sb="55" eb="56">
      <t>マカナ</t>
    </rPh>
    <rPh sb="88" eb="89">
      <t>カカ</t>
    </rPh>
    <rPh sb="125" eb="127">
      <t>ホンシ</t>
    </rPh>
    <rPh sb="128" eb="130">
      <t>ゲンザイ</t>
    </rPh>
    <rPh sb="131" eb="133">
      <t>ケンセツ</t>
    </rPh>
    <rPh sb="133" eb="135">
      <t>トチュウ</t>
    </rPh>
    <rPh sb="141" eb="143">
      <t>ルイジ</t>
    </rPh>
    <rPh sb="143" eb="145">
      <t>ダンタイ</t>
    </rPh>
    <rPh sb="148" eb="149">
      <t>ヒク</t>
    </rPh>
    <rPh sb="150" eb="152">
      <t>スウチ</t>
    </rPh>
    <rPh sb="153" eb="154">
      <t>シメ</t>
    </rPh>
    <rPh sb="160" eb="162">
      <t>コンゴ</t>
    </rPh>
    <rPh sb="162" eb="164">
      <t>スウネン</t>
    </rPh>
    <rPh sb="165" eb="168">
      <t>キギョウサイ</t>
    </rPh>
    <rPh sb="168" eb="170">
      <t>ザンダカ</t>
    </rPh>
    <rPh sb="171" eb="173">
      <t>ゾウカ</t>
    </rPh>
    <rPh sb="173" eb="175">
      <t>ケイコウ</t>
    </rPh>
    <rPh sb="181" eb="184">
      <t>シヨウリョウ</t>
    </rPh>
    <rPh sb="184" eb="186">
      <t>シュウニュウ</t>
    </rPh>
    <rPh sb="187" eb="189">
      <t>ゾウカ</t>
    </rPh>
    <rPh sb="190" eb="191">
      <t>ツト</t>
    </rPh>
    <rPh sb="195" eb="197">
      <t>ヒツヨウ</t>
    </rPh>
    <rPh sb="216" eb="218">
      <t>ウチキ</t>
    </rPh>
    <rPh sb="219" eb="221">
      <t>ケッサン</t>
    </rPh>
    <rPh sb="222" eb="223">
      <t>トモナ</t>
    </rPh>
    <rPh sb="224" eb="227">
      <t>シヨウリョウ</t>
    </rPh>
    <rPh sb="227" eb="229">
      <t>シュウニュウ</t>
    </rPh>
    <rPh sb="230" eb="232">
      <t>ゲンショウ</t>
    </rPh>
    <rPh sb="237" eb="239">
      <t>ルイジ</t>
    </rPh>
    <rPh sb="239" eb="241">
      <t>ダンタイ</t>
    </rPh>
    <rPh sb="244" eb="245">
      <t>ヒク</t>
    </rPh>
    <rPh sb="246" eb="248">
      <t>スウチ</t>
    </rPh>
    <rPh sb="249" eb="250">
      <t>シメ</t>
    </rPh>
    <rPh sb="262" eb="263">
      <t>サラ</t>
    </rPh>
    <rPh sb="265" eb="267">
      <t>ケイヒ</t>
    </rPh>
    <rPh sb="267" eb="269">
      <t>セツゲン</t>
    </rPh>
    <rPh sb="270" eb="272">
      <t>ヒツヨウ</t>
    </rPh>
    <rPh sb="273" eb="274">
      <t>オモ</t>
    </rPh>
    <rPh sb="294" eb="296">
      <t>スウネン</t>
    </rPh>
    <rPh sb="296" eb="297">
      <t>ヤク</t>
    </rPh>
    <rPh sb="300" eb="301">
      <t>エン</t>
    </rPh>
    <rPh sb="302" eb="304">
      <t>スイイ</t>
    </rPh>
    <rPh sb="311" eb="313">
      <t>コンゴ</t>
    </rPh>
    <rPh sb="314" eb="316">
      <t>オスイ</t>
    </rPh>
    <rPh sb="316" eb="318">
      <t>ショリ</t>
    </rPh>
    <rPh sb="318" eb="320">
      <t>ヒヨウ</t>
    </rPh>
    <rPh sb="321" eb="323">
      <t>サクゲン</t>
    </rPh>
    <rPh sb="324" eb="325">
      <t>ツト</t>
    </rPh>
    <rPh sb="329" eb="331">
      <t>ヒツヨウ</t>
    </rPh>
    <rPh sb="335" eb="336">
      <t>カンガ</t>
    </rPh>
    <rPh sb="351" eb="353">
      <t>ルイジ</t>
    </rPh>
    <rPh sb="353" eb="355">
      <t>ダンタイ</t>
    </rPh>
    <rPh sb="358" eb="359">
      <t>ヒク</t>
    </rPh>
    <rPh sb="360" eb="362">
      <t>スウチ</t>
    </rPh>
    <rPh sb="363" eb="364">
      <t>シメ</t>
    </rPh>
    <rPh sb="371" eb="373">
      <t>ケンセツ</t>
    </rPh>
    <rPh sb="373" eb="375">
      <t>カイシ</t>
    </rPh>
    <rPh sb="387" eb="389">
      <t>ゲンザイ</t>
    </rPh>
    <rPh sb="390" eb="392">
      <t>ケンセツ</t>
    </rPh>
    <rPh sb="392" eb="394">
      <t>トチュウ</t>
    </rPh>
    <rPh sb="400" eb="402">
      <t>コンゴ</t>
    </rPh>
    <rPh sb="403" eb="406">
      <t>スイセンカ</t>
    </rPh>
    <rPh sb="406" eb="407">
      <t>リツ</t>
    </rPh>
    <rPh sb="408" eb="410">
      <t>コウジョウ</t>
    </rPh>
    <rPh sb="411" eb="413">
      <t>ミコ</t>
    </rPh>
    <phoneticPr fontId="4"/>
  </si>
  <si>
    <t>建設事業を開始してから29年が経過したところですので、まだ管渠の改修が必要な状況がほとんどありません。今後も老朽化の状況を見ながら、適切に維持管理を行っていきたいと考えています。</t>
    <rPh sb="0" eb="2">
      <t>ケンセツ</t>
    </rPh>
    <rPh sb="2" eb="4">
      <t>ジギョウ</t>
    </rPh>
    <rPh sb="5" eb="7">
      <t>カイシ</t>
    </rPh>
    <rPh sb="13" eb="14">
      <t>ネン</t>
    </rPh>
    <rPh sb="15" eb="17">
      <t>ケイカ</t>
    </rPh>
    <rPh sb="29" eb="31">
      <t>カンキョ</t>
    </rPh>
    <rPh sb="32" eb="34">
      <t>カイシュウ</t>
    </rPh>
    <rPh sb="35" eb="37">
      <t>ヒツヨウ</t>
    </rPh>
    <rPh sb="38" eb="40">
      <t>ジョウキョウ</t>
    </rPh>
    <rPh sb="51" eb="53">
      <t>コンゴ</t>
    </rPh>
    <rPh sb="54" eb="57">
      <t>ロウキュウカ</t>
    </rPh>
    <rPh sb="58" eb="60">
      <t>ジョウキョウ</t>
    </rPh>
    <rPh sb="61" eb="62">
      <t>ミ</t>
    </rPh>
    <rPh sb="66" eb="68">
      <t>テキセツ</t>
    </rPh>
    <rPh sb="69" eb="71">
      <t>イジ</t>
    </rPh>
    <rPh sb="71" eb="73">
      <t>カンリ</t>
    </rPh>
    <rPh sb="74" eb="75">
      <t>オコナ</t>
    </rPh>
    <rPh sb="82" eb="83">
      <t>カンガ</t>
    </rPh>
    <phoneticPr fontId="4"/>
  </si>
  <si>
    <t>本市の公共下水道事業は流域下水道処理区域のため、処理場の自主管理はありません。しかし、管渠埋設に係る建設事業も大きな事業費を投じるため、経済効果や投資効果を考慮しながら、全体計画を検討し、実施しています。今後も使用料収入増加のために水洗化率の向上に努め、維持管理費等の経費を節減し、更なる経営改善に努める必要があります。
また、令和2年度から地方公営企業法を一部適用して企業会計へ移行し、財務情報を適切に把握していきます。</t>
    <rPh sb="0" eb="2">
      <t>ホンシ</t>
    </rPh>
    <rPh sb="3" eb="5">
      <t>コウキョウ</t>
    </rPh>
    <rPh sb="5" eb="8">
      <t>ゲスイドウ</t>
    </rPh>
    <rPh sb="8" eb="10">
      <t>ジギョウ</t>
    </rPh>
    <rPh sb="11" eb="13">
      <t>リュウイキ</t>
    </rPh>
    <rPh sb="13" eb="16">
      <t>ゲスイドウ</t>
    </rPh>
    <rPh sb="16" eb="18">
      <t>ショリ</t>
    </rPh>
    <rPh sb="18" eb="20">
      <t>クイキ</t>
    </rPh>
    <rPh sb="24" eb="27">
      <t>ショリジョウ</t>
    </rPh>
    <rPh sb="28" eb="30">
      <t>ジシュ</t>
    </rPh>
    <rPh sb="30" eb="32">
      <t>カンリ</t>
    </rPh>
    <rPh sb="43" eb="47">
      <t>カンキョマイセツ</t>
    </rPh>
    <rPh sb="48" eb="49">
      <t>カカ</t>
    </rPh>
    <rPh sb="50" eb="52">
      <t>ケンセツ</t>
    </rPh>
    <rPh sb="52" eb="54">
      <t>ジギョウ</t>
    </rPh>
    <rPh sb="55" eb="56">
      <t>オオ</t>
    </rPh>
    <rPh sb="58" eb="61">
      <t>ジギョウヒ</t>
    </rPh>
    <rPh sb="62" eb="63">
      <t>トウ</t>
    </rPh>
    <rPh sb="68" eb="70">
      <t>ケイザイ</t>
    </rPh>
    <rPh sb="70" eb="72">
      <t>コウカ</t>
    </rPh>
    <rPh sb="73" eb="75">
      <t>トウシ</t>
    </rPh>
    <rPh sb="75" eb="77">
      <t>コウカ</t>
    </rPh>
    <rPh sb="78" eb="80">
      <t>コウリョ</t>
    </rPh>
    <rPh sb="85" eb="87">
      <t>ゼンタイ</t>
    </rPh>
    <rPh sb="87" eb="89">
      <t>ケイカク</t>
    </rPh>
    <rPh sb="90" eb="92">
      <t>ケントウ</t>
    </rPh>
    <rPh sb="94" eb="96">
      <t>ジッシ</t>
    </rPh>
    <rPh sb="102" eb="104">
      <t>コンゴ</t>
    </rPh>
    <rPh sb="105" eb="108">
      <t>シヨウリョウ</t>
    </rPh>
    <rPh sb="108" eb="110">
      <t>シュウニュウ</t>
    </rPh>
    <rPh sb="110" eb="112">
      <t>ゾウカ</t>
    </rPh>
    <rPh sb="116" eb="119">
      <t>スイセンカ</t>
    </rPh>
    <rPh sb="119" eb="120">
      <t>リツ</t>
    </rPh>
    <rPh sb="121" eb="123">
      <t>コウジョウ</t>
    </rPh>
    <rPh sb="124" eb="125">
      <t>ツト</t>
    </rPh>
    <rPh sb="127" eb="129">
      <t>イジ</t>
    </rPh>
    <rPh sb="129" eb="132">
      <t>カンリヒ</t>
    </rPh>
    <rPh sb="132" eb="133">
      <t>トウ</t>
    </rPh>
    <rPh sb="134" eb="136">
      <t>ケイヒ</t>
    </rPh>
    <rPh sb="137" eb="139">
      <t>セツゲン</t>
    </rPh>
    <rPh sb="141" eb="142">
      <t>サラ</t>
    </rPh>
    <rPh sb="144" eb="146">
      <t>ケイエイ</t>
    </rPh>
    <rPh sb="146" eb="148">
      <t>カイゼン</t>
    </rPh>
    <rPh sb="149" eb="150">
      <t>ツト</t>
    </rPh>
    <rPh sb="152" eb="154">
      <t>ヒツヨウ</t>
    </rPh>
    <rPh sb="164" eb="166">
      <t>レイワ</t>
    </rPh>
    <rPh sb="167" eb="169">
      <t>ネンド</t>
    </rPh>
    <rPh sb="171" eb="173">
      <t>チホウ</t>
    </rPh>
    <rPh sb="173" eb="175">
      <t>コウエイ</t>
    </rPh>
    <rPh sb="175" eb="177">
      <t>キギョウ</t>
    </rPh>
    <rPh sb="177" eb="178">
      <t>ホウ</t>
    </rPh>
    <rPh sb="179" eb="181">
      <t>イチブ</t>
    </rPh>
    <rPh sb="181" eb="183">
      <t>テキヨウ</t>
    </rPh>
    <rPh sb="185" eb="187">
      <t>キギョウ</t>
    </rPh>
    <rPh sb="187" eb="189">
      <t>カイケイ</t>
    </rPh>
    <rPh sb="190" eb="192">
      <t>イコウ</t>
    </rPh>
    <rPh sb="194" eb="196">
      <t>ザイム</t>
    </rPh>
    <rPh sb="196" eb="198">
      <t>ジョウホウ</t>
    </rPh>
    <rPh sb="199" eb="201">
      <t>テキセツ</t>
    </rPh>
    <rPh sb="202" eb="204">
      <t>ハアク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</si>
</sst>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F-431C-9698-82B83AFE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939616"/>
        <c:axId val="37594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F-431C-9698-82B83AFE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39616"/>
        <c:axId val="375940000"/>
      </c:lineChart>
      <c:dateAx>
        <c:axId val="375939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5940000"/>
        <c:crosses val="autoZero"/>
        <c:auto val="1"/>
        <c:lblOffset val="100"/>
        <c:baseTimeUnit val="years"/>
      </c:dateAx>
      <c:valAx>
        <c:axId val="37594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93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B-4EC2-A5CA-E25DC9BF3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93024"/>
        <c:axId val="37649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B-4EC2-A5CA-E25DC9BF3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93024"/>
        <c:axId val="376493416"/>
      </c:lineChart>
      <c:dateAx>
        <c:axId val="376493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493416"/>
        <c:crosses val="autoZero"/>
        <c:auto val="1"/>
        <c:lblOffset val="100"/>
        <c:baseTimeUnit val="years"/>
      </c:dateAx>
      <c:valAx>
        <c:axId val="37649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49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73.94</c:v>
                </c:pt>
                <c:pt idx="1">
                  <c:v>67.77</c:v>
                </c:pt>
                <c:pt idx="2">
                  <c:v>68.59</c:v>
                </c:pt>
                <c:pt idx="3">
                  <c:v>70.739999999999995</c:v>
                </c:pt>
                <c:pt idx="4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C-431C-B7E5-1B5D61B58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91848"/>
        <c:axId val="37649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C-431C-B7E5-1B5D61B58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91848"/>
        <c:axId val="376492240"/>
      </c:lineChart>
      <c:dateAx>
        <c:axId val="376491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492240"/>
        <c:crosses val="autoZero"/>
        <c:auto val="1"/>
        <c:lblOffset val="100"/>
        <c:baseTimeUnit val="years"/>
      </c:dateAx>
      <c:valAx>
        <c:axId val="37649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491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95.52</c:v>
                </c:pt>
                <c:pt idx="1">
                  <c:v>96.75</c:v>
                </c:pt>
                <c:pt idx="2">
                  <c:v>95.82</c:v>
                </c:pt>
                <c:pt idx="3">
                  <c:v>96.47</c:v>
                </c:pt>
                <c:pt idx="4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E-4D5B-994B-87458B859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5104"/>
        <c:axId val="37625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E-4D5B-994B-87458B859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5104"/>
        <c:axId val="376255488"/>
      </c:lineChart>
      <c:dateAx>
        <c:axId val="37625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255488"/>
        <c:crosses val="autoZero"/>
        <c:auto val="1"/>
        <c:lblOffset val="100"/>
        <c:baseTimeUnit val="years"/>
      </c:dateAx>
      <c:valAx>
        <c:axId val="37625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D-4C7F-BF3D-E2BF3367C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8656"/>
        <c:axId val="37625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D-4C7F-BF3D-E2BF3367C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8656"/>
        <c:axId val="376257872"/>
      </c:lineChart>
      <c:dateAx>
        <c:axId val="376258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257872"/>
        <c:crosses val="autoZero"/>
        <c:auto val="1"/>
        <c:lblOffset val="100"/>
        <c:baseTimeUnit val="years"/>
      </c:dateAx>
      <c:valAx>
        <c:axId val="37625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4-4794-BCBF-441A54C8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7480"/>
        <c:axId val="37625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4-4794-BCBF-441A54C8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7480"/>
        <c:axId val="376259048"/>
      </c:lineChart>
      <c:dateAx>
        <c:axId val="376257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259048"/>
        <c:crosses val="autoZero"/>
        <c:auto val="1"/>
        <c:lblOffset val="100"/>
        <c:baseTimeUnit val="years"/>
      </c:dateAx>
      <c:valAx>
        <c:axId val="37625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B-48EA-B811-FD3A498B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15344"/>
        <c:axId val="37601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B-48EA-B811-FD3A498B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15344"/>
        <c:axId val="376014560"/>
      </c:lineChart>
      <c:dateAx>
        <c:axId val="376015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014560"/>
        <c:crosses val="autoZero"/>
        <c:auto val="1"/>
        <c:lblOffset val="100"/>
        <c:baseTimeUnit val="years"/>
      </c:dateAx>
      <c:valAx>
        <c:axId val="37601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1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A-40AA-A162-026F2127C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14952"/>
        <c:axId val="37602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A-40AA-A162-026F2127C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14952"/>
        <c:axId val="376021224"/>
      </c:lineChart>
      <c:dateAx>
        <c:axId val="376014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021224"/>
        <c:crosses val="autoZero"/>
        <c:auto val="1"/>
        <c:lblOffset val="100"/>
        <c:baseTimeUnit val="years"/>
      </c:dateAx>
      <c:valAx>
        <c:axId val="37602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14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469.05</c:v>
                </c:pt>
                <c:pt idx="1">
                  <c:v>471.76</c:v>
                </c:pt>
                <c:pt idx="2">
                  <c:v>404.15</c:v>
                </c:pt>
                <c:pt idx="3">
                  <c:v>353.8</c:v>
                </c:pt>
                <c:pt idx="4">
                  <c:v>426.14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2-40BD-9E31-833B4307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20048"/>
        <c:axId val="37601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2-40BD-9E31-833B4307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20048"/>
        <c:axId val="376015736"/>
      </c:lineChart>
      <c:dateAx>
        <c:axId val="376020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015736"/>
        <c:crosses val="autoZero"/>
        <c:auto val="1"/>
        <c:lblOffset val="100"/>
        <c:baseTimeUnit val="years"/>
      </c:dateAx>
      <c:valAx>
        <c:axId val="37601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2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88.59</c:v>
                </c:pt>
                <c:pt idx="1">
                  <c:v>89.37</c:v>
                </c:pt>
                <c:pt idx="2">
                  <c:v>89.28</c:v>
                </c:pt>
                <c:pt idx="3">
                  <c:v>89.58</c:v>
                </c:pt>
                <c:pt idx="4">
                  <c:v>76.099999999999994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E-4FE5-90A6-402B549A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18480"/>
        <c:axId val="37601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E-4FE5-90A6-402B549A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18480"/>
        <c:axId val="376016912"/>
      </c:lineChart>
      <c:dateAx>
        <c:axId val="376018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016912"/>
        <c:crosses val="autoZero"/>
        <c:auto val="1"/>
        <c:lblOffset val="100"/>
        <c:baseTimeUnit val="years"/>
      </c:dateAx>
      <c:valAx>
        <c:axId val="37601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1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D-4A47-9FFF-5AE5B3466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16520"/>
        <c:axId val="37601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A47-9FFF-5AE5B3466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16520"/>
        <c:axId val="376017304"/>
      </c:lineChart>
      <c:dateAx>
        <c:axId val="376016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017304"/>
        <c:crosses val="autoZero"/>
        <c:auto val="1"/>
        <c:lblOffset val="100"/>
        <c:baseTimeUnit val="years"/>
      </c:dateAx>
      <c:valAx>
        <c:axId val="37601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016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view="pageBreakPreview" zoomScale="70" zoomScaleNormal="100" zoomScaleSheetLayoutView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群馬県　みどり市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50353</v>
      </c>
      <c r="AM8" s="69"/>
      <c r="AN8" s="69"/>
      <c r="AO8" s="69"/>
      <c r="AP8" s="69"/>
      <c r="AQ8" s="69"/>
      <c r="AR8" s="69"/>
      <c r="AS8" s="69"/>
      <c r="AT8" s="68">
        <f>データ!T6</f>
        <v>208.42</v>
      </c>
      <c r="AU8" s="68"/>
      <c r="AV8" s="68"/>
      <c r="AW8" s="68"/>
      <c r="AX8" s="68"/>
      <c r="AY8" s="68"/>
      <c r="AZ8" s="68"/>
      <c r="BA8" s="68"/>
      <c r="BB8" s="68">
        <f>データ!U6</f>
        <v>241.59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27.49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2310</v>
      </c>
      <c r="AE10" s="69"/>
      <c r="AF10" s="69"/>
      <c r="AG10" s="69"/>
      <c r="AH10" s="69"/>
      <c r="AI10" s="69"/>
      <c r="AJ10" s="69"/>
      <c r="AK10" s="2"/>
      <c r="AL10" s="69">
        <f>データ!V6</f>
        <v>13794</v>
      </c>
      <c r="AM10" s="69"/>
      <c r="AN10" s="69"/>
      <c r="AO10" s="69"/>
      <c r="AP10" s="69"/>
      <c r="AQ10" s="69"/>
      <c r="AR10" s="69"/>
      <c r="AS10" s="69"/>
      <c r="AT10" s="68">
        <f>データ!W6</f>
        <v>4.4000000000000004</v>
      </c>
      <c r="AU10" s="68"/>
      <c r="AV10" s="68"/>
      <c r="AW10" s="68"/>
      <c r="AX10" s="68"/>
      <c r="AY10" s="68"/>
      <c r="AZ10" s="68"/>
      <c r="BA10" s="68"/>
      <c r="BB10" s="68">
        <f>データ!X6</f>
        <v>3135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nBaeZzz6P3w3WjWGdFksYutjvRCnqybENPPv8Z3/njEBlJBtz2J4C2RFmNcfW5BnB8oTk2FRJu0JfxCOwehyvw==" saltValue="AOKKhCQlsnyJdnTKVuUA6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102121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みどり市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27.49</v>
      </c>
      <c r="Q6" s="34">
        <f t="shared" si="3"/>
        <v>100</v>
      </c>
      <c r="R6" s="34">
        <f t="shared" si="3"/>
        <v>2310</v>
      </c>
      <c r="S6" s="34">
        <f t="shared" si="3"/>
        <v>50353</v>
      </c>
      <c r="T6" s="34">
        <f t="shared" si="3"/>
        <v>208.42</v>
      </c>
      <c r="U6" s="34">
        <f t="shared" si="3"/>
        <v>241.59</v>
      </c>
      <c r="V6" s="34">
        <f t="shared" si="3"/>
        <v>13794</v>
      </c>
      <c r="W6" s="34">
        <f t="shared" si="3"/>
        <v>4.4000000000000004</v>
      </c>
      <c r="X6" s="34">
        <f t="shared" si="3"/>
        <v>3135</v>
      </c>
      <c r="Y6" s="35">
        <f>IF(Y7="",NA(),Y7)</f>
        <v>95.52</v>
      </c>
      <c r="Z6" s="35">
        <f t="shared" ref="Z6:AH6" si="4">IF(Z7="",NA(),Z7)</f>
        <v>96.75</v>
      </c>
      <c r="AA6" s="35">
        <f t="shared" si="4"/>
        <v>95.82</v>
      </c>
      <c r="AB6" s="35">
        <f t="shared" si="4"/>
        <v>96.47</v>
      </c>
      <c r="AC6" s="35">
        <f t="shared" si="4"/>
        <v>98.82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469.05</v>
      </c>
      <c r="BG6" s="35">
        <f t="shared" ref="BG6:BO6" si="7">IF(BG7="",NA(),BG7)</f>
        <v>471.76</v>
      </c>
      <c r="BH6" s="35">
        <f t="shared" si="7"/>
        <v>404.15</v>
      </c>
      <c r="BI6" s="35">
        <f t="shared" si="7"/>
        <v>353.8</v>
      </c>
      <c r="BJ6" s="35">
        <f t="shared" si="7"/>
        <v>426.14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88.59</v>
      </c>
      <c r="BR6" s="35">
        <f t="shared" ref="BR6:BZ6" si="8">IF(BR7="",NA(),BR7)</f>
        <v>89.37</v>
      </c>
      <c r="BS6" s="35">
        <f t="shared" si="8"/>
        <v>89.28</v>
      </c>
      <c r="BT6" s="35">
        <f t="shared" si="8"/>
        <v>89.58</v>
      </c>
      <c r="BU6" s="35">
        <f t="shared" si="8"/>
        <v>76.099999999999994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73.94</v>
      </c>
      <c r="CY6" s="35">
        <f t="shared" ref="CY6:DG6" si="11">IF(CY7="",NA(),CY7)</f>
        <v>67.77</v>
      </c>
      <c r="CZ6" s="35">
        <f t="shared" si="11"/>
        <v>68.59</v>
      </c>
      <c r="DA6" s="35">
        <f t="shared" si="11"/>
        <v>70.739999999999995</v>
      </c>
      <c r="DB6" s="35">
        <f t="shared" si="11"/>
        <v>70.5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2">
      <c r="A7" s="28"/>
      <c r="B7" s="37">
        <v>2019</v>
      </c>
      <c r="C7" s="37">
        <v>102121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27.49</v>
      </c>
      <c r="Q7" s="38">
        <v>100</v>
      </c>
      <c r="R7" s="38">
        <v>2310</v>
      </c>
      <c r="S7" s="38">
        <v>50353</v>
      </c>
      <c r="T7" s="38">
        <v>208.42</v>
      </c>
      <c r="U7" s="38">
        <v>241.59</v>
      </c>
      <c r="V7" s="38">
        <v>13794</v>
      </c>
      <c r="W7" s="38">
        <v>4.4000000000000004</v>
      </c>
      <c r="X7" s="38">
        <v>3135</v>
      </c>
      <c r="Y7" s="38">
        <v>95.52</v>
      </c>
      <c r="Z7" s="38">
        <v>96.75</v>
      </c>
      <c r="AA7" s="38">
        <v>95.82</v>
      </c>
      <c r="AB7" s="38">
        <v>96.47</v>
      </c>
      <c r="AC7" s="38">
        <v>98.82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469.05</v>
      </c>
      <c r="BG7" s="38">
        <v>471.76</v>
      </c>
      <c r="BH7" s="38">
        <v>404.15</v>
      </c>
      <c r="BI7" s="38">
        <v>353.8</v>
      </c>
      <c r="BJ7" s="38">
        <v>426.14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88.59</v>
      </c>
      <c r="BR7" s="38">
        <v>89.37</v>
      </c>
      <c r="BS7" s="38">
        <v>89.28</v>
      </c>
      <c r="BT7" s="38">
        <v>89.58</v>
      </c>
      <c r="BU7" s="38">
        <v>76.099999999999994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73.94</v>
      </c>
      <c r="CY7" s="38">
        <v>67.77</v>
      </c>
      <c r="CZ7" s="38">
        <v>68.59</v>
      </c>
      <c r="DA7" s="38">
        <v>70.739999999999995</v>
      </c>
      <c r="DB7" s="38">
        <v>70.5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114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2021-02-02T00:53:48Z</cp:lastPrinted>
  <dcterms:created xsi:type="dcterms:W3CDTF">2020-12-04T02:44:23Z</dcterms:created>
  <dcterms:modified xsi:type="dcterms:W3CDTF">2021-02-02T00:53:49Z</dcterms:modified>
  <cp:category/>
</cp:coreProperties>
</file>