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6 片品村○□△\"/>
    </mc:Choice>
  </mc:AlternateContent>
  <workbookProtection workbookAlgorithmName="SHA-512" workbookHashValue="f55ijw3wR7tuYDKvooR8VYQkikURHLBUR1eq8qYuzQehW6Bj0RxUygc0cZCp/zmirYnCtMfzhpg6v+TfELz2ZQ==" workbookSaltValue="IEDkCSSuSdBQ1GL3Xg9/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<sst xmlns="http://schemas.openxmlformats.org/spreadsheetml/2006/main" count="228" uniqueCount="114">
  <si>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</si>
  <si>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</si>
  <si>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</si>
  <si>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</si>
  <si>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</si>
  <si>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</si>
  <si>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</si>
  <si>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</si>
  <si>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</si>
  <si>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</si>
  <si>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</si>
  <si>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</si>
  <si>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</si>
  <si>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</si>
  <si>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</si>
  <si>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</si>
  <si>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</si>
  <si>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</si>
  <si>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</si>
  <si>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</si>
  <si>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</si>
  <si>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</si>
  <si>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</si>
  <si>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</si>
  <si>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</si>
  <si>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</si>
  <si>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</si>
  <si>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</si>
  <si>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</si>
  <si>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</si>
  <si>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</si>
  <si>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</si>
  <si>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</si>
  <si>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</si>
  <si>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</si>
  <si>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</si>
  <si>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</si>
  <si>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</si>
  <si>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</si>
  <si>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</si>
  <si>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</si>
  <si>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</si>
  <si>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</si>
  <si>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</si>
  <si>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</si>
  <si>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</si>
  <si>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</si>
  <si>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</si>
  <si>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</si>
  <si>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</si>
  <si>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</si>
  <si>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</si>
  <si>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</si>
  <si>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</si>
  <si>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</si>
  <si>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</si>
  <si>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</si>
  <si>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</si>
  <si>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</si>
  <si>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</si>
  <si>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</si>
  <si>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</si>
  <si>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</si>
  <si>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</si>
  <si>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</si>
  <si>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</si>
  <si>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</si>
  <si>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</si>
  <si>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</si>
  <si>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</si>
  <si>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</si>
  <si>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</si>
  <si>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</si>
  <si>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</si>
  <si>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</si>
  <si>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</si>
  <si>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</si>
  <si>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</si>
  <si>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</si>
  <si>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</si>
  <si>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</si>
  <si>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</si>
  <si>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</si>
  <si>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</si>
  <si>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</si>
  <si>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</si>
  <si>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</si>
  <si>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</si>
  <si>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</si>
  <si>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</si>
  <si>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</si>
  <si>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</si>
  <si>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</si>
  <si>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</si>
  <si>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</si>
  <si>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</si>
  <si>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</si>
  <si>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</si>
  <si>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</si>
  <si>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</si>
  <si>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</si>
  <si>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</si>
  <si>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</si>
  <si>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</si>
  <si>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</si>
  <si>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</si>
  <si>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</si>
  <si>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</si>
  <si>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</si>
  <si>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</si>
  <si>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</si>
  <si>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6">
      <t>カン</t>
    </rPh>
    <rPh sb="36" eb="37">
      <t>ミゾ</t>
    </rPh>
    <rPh sb="38" eb="41">
      <t>ケイカクテキ</t>
    </rPh>
    <rPh sb="42" eb="44">
      <t>コウシン</t>
    </rPh>
    <rPh sb="45" eb="46">
      <t>スス</t>
    </rPh>
    <rPh sb="51" eb="53">
      <t>ジュウヨウ</t>
    </rPh>
    <rPh sb="57" eb="59">
      <t>コンゴ</t>
    </rPh>
    <rPh sb="60" eb="62">
      <t>カダイ</t>
    </rPh>
    <phoneticPr fontId="16"/>
  </si>
  <si>
    <t>排水処理人口や排水処理需要の的確な把握に努め、併せて建設改良事業、維持管理等についても収支のバランスのとれた健全な経営を目指し、財源の確保と未収金残高の徴収率向上に取組みます。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phoneticPr fontId="4"/>
  </si>
  <si>
    <t xml:space="preserve">農業集落排水事業において、総収入と総費用を比較する収益的収支比率では、施設修繕費等の減少によち総費用の減少になり収益的収支比率が増加した。企業債残高対事業規模比率は、全国平均を大幅に上回っている。原因は、施設の老朽化に伴う処理場の修繕料が増加したためと考えられる。　　　　　　　　　　                              排水処理費用と排水収益の関係を表す経費回収率は、平均値を下回っている状況にある。排水施設の更新投資時期を迎え、機械更新等の排水処理費用が年々多くなっている。　　　　　　　　　　　　　　                       汚水処理原価で見る料金対象になる１立方メートルあたりの汚水処理費用は、維持管理のコスト等の上昇により平均値を下回っている。今後は、維持管理費の削減や接続率の向上を図っていく必要がある。　　　　　　　　　　　　　　　　　　　　排水処理能力に対する排水処理水量の割合を示す排水の施設利用率は、下水処理人口の減少により低めに推移しているが、季節によって需要変動がある。今後も効率的な汚水処理運用及び施設運用を図り、接続世帯を増やし利用率を向上させる必要がある。　排水処理区域内人口に対する排水処理人口の割合を示す水洗化率は、平均値では下回っているが年平均で３％ずつ伸びている。今後も加入促進の継続が必要である。 </t>
    <rPh sb="35" eb="37">
      <t>シセツ</t>
    </rPh>
    <rPh sb="37" eb="39">
      <t>シュウゼン</t>
    </rPh>
    <rPh sb="39" eb="40">
      <t>ヒ</t>
    </rPh>
    <rPh sb="40" eb="41">
      <t>ナド</t>
    </rPh>
    <rPh sb="42" eb="44">
      <t>ゲンショウ</t>
    </rPh>
    <rPh sb="47" eb="50">
      <t>ソウヒヨウ</t>
    </rPh>
    <rPh sb="51" eb="53">
      <t>ゲンショウ</t>
    </rPh>
    <rPh sb="56" eb="59">
      <t>シュウエキテキ</t>
    </rPh>
    <rPh sb="59" eb="61">
      <t>シュウシ</t>
    </rPh>
    <rPh sb="61" eb="63">
      <t>ヒリツ</t>
    </rPh>
    <rPh sb="64" eb="66">
      <t>ゾウカ</t>
    </rPh>
    <rPh sb="69" eb="71">
      <t>キギョウ</t>
    </rPh>
    <rPh sb="71" eb="72">
      <t>サイ</t>
    </rPh>
    <rPh sb="72" eb="74">
      <t>ザンダカ</t>
    </rPh>
    <rPh sb="74" eb="75">
      <t>タイ</t>
    </rPh>
    <rPh sb="75" eb="77">
      <t>ジギョウ</t>
    </rPh>
    <rPh sb="77" eb="79">
      <t>キボ</t>
    </rPh>
    <rPh sb="79" eb="81">
      <t>ヒリツ</t>
    </rPh>
    <rPh sb="83" eb="85">
      <t>ゼンコク</t>
    </rPh>
    <rPh sb="85" eb="87">
      <t>ヘイキン</t>
    </rPh>
    <rPh sb="88" eb="90">
      <t>オオハバ</t>
    </rPh>
    <rPh sb="91" eb="93">
      <t>ウワマワ</t>
    </rPh>
    <rPh sb="98" eb="100">
      <t>ゲンイン</t>
    </rPh>
    <rPh sb="102" eb="104">
      <t>シセツ</t>
    </rPh>
    <rPh sb="105" eb="108">
      <t>ロウキュウカ</t>
    </rPh>
    <rPh sb="109" eb="110">
      <t>トモナ</t>
    </rPh>
    <rPh sb="111" eb="114">
      <t>ショリジョウ</t>
    </rPh>
    <rPh sb="115" eb="117">
      <t>シュウゼン</t>
    </rPh>
    <rPh sb="117" eb="118">
      <t>リョウ</t>
    </rPh>
    <rPh sb="119" eb="121">
      <t>ゾウカ</t>
    </rPh>
    <rPh sb="126" eb="127">
      <t>カンガ</t>
    </rPh>
    <rPh sb="341" eb="342">
      <t>シタ</t>
    </rPh>
    <rPh sb="342" eb="343">
      <t>マワ</t>
    </rPh>
    <rPh sb="543" eb="544">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</si>
</sst>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9D-4256-B6A1-6238D783EAF4}"/>
            </c:ext>
          </c:extLst>
        </c:ser>
        <c:dLbls>
          <c:showLegendKey val="0"/>
          <c:showVal val="0"/>
          <c:showCatName val="0"/>
          <c:showSerName val="0"/>
          <c:showPercent val="0"/>
          <c:showBubbleSize val="0"/>
        </c:dLbls>
        <c:gapWidth val="150"/>
        <c:axId val="394751872"/>
        <c:axId val="3907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E9D-4256-B6A1-6238D783EAF4}"/>
            </c:ext>
          </c:extLst>
        </c:ser>
        <c:dLbls>
          <c:showLegendKey val="0"/>
          <c:showVal val="0"/>
          <c:showCatName val="0"/>
          <c:showSerName val="0"/>
          <c:showPercent val="0"/>
          <c:showBubbleSize val="0"/>
        </c:dLbls>
        <c:marker val="1"/>
        <c:smooth val="0"/>
        <c:axId val="394751872"/>
        <c:axId val="390783648"/>
      </c:lineChart>
      <c:dateAx>
        <c:axId val="394751872"/>
        <c:scaling>
          <c:orientation val="minMax"/>
        </c:scaling>
        <c:delete val="1"/>
        <c:axPos val="b"/>
        <c:numFmt formatCode="ge" sourceLinked="1"/>
        <c:majorTickMark val="none"/>
        <c:minorTickMark val="none"/>
        <c:tickLblPos val="none"/>
        <c:crossAx val="390783648"/>
        <c:crosses val="autoZero"/>
        <c:auto val="1"/>
        <c:lblOffset val="100"/>
        <c:baseTimeUnit val="years"/>
      </c:dateAx>
      <c:valAx>
        <c:axId val="3907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25.66</c:v>
                </c:pt>
                <c:pt idx="1">
                  <c:v>24.69</c:v>
                </c:pt>
                <c:pt idx="2">
                  <c:v>25.66</c:v>
                </c:pt>
                <c:pt idx="3">
                  <c:v>25.66</c:v>
                </c:pt>
                <c:pt idx="4">
                  <c:v>20.83</c:v>
                </c:pt>
              </c:numCache>
            </c:numRef>
          </c:val>
          <c:extLst xmlns:c16r2="http://schemas.microsoft.com/office/drawing/2015/06/chart">
            <c:ext xmlns:c16="http://schemas.microsoft.com/office/drawing/2014/chart" uri="{C3380CC4-5D6E-409C-BE32-E72D297353CC}">
              <c16:uniqueId val="{00000000-04F9-4DE8-9D3D-65CD44A82F79}"/>
            </c:ext>
          </c:extLst>
        </c:ser>
        <c:dLbls>
          <c:showLegendKey val="0"/>
          <c:showVal val="0"/>
          <c:showCatName val="0"/>
          <c:showSerName val="0"/>
          <c:showPercent val="0"/>
          <c:showBubbleSize val="0"/>
        </c:dLbls>
        <c:gapWidth val="150"/>
        <c:axId val="398352312"/>
        <c:axId val="3983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04F9-4DE8-9D3D-65CD44A82F79}"/>
            </c:ext>
          </c:extLst>
        </c:ser>
        <c:dLbls>
          <c:showLegendKey val="0"/>
          <c:showVal val="0"/>
          <c:showCatName val="0"/>
          <c:showSerName val="0"/>
          <c:showPercent val="0"/>
          <c:showBubbleSize val="0"/>
        </c:dLbls>
        <c:marker val="1"/>
        <c:smooth val="0"/>
        <c:axId val="398352312"/>
        <c:axId val="398352704"/>
      </c:lineChart>
      <c:dateAx>
        <c:axId val="398352312"/>
        <c:scaling>
          <c:orientation val="minMax"/>
        </c:scaling>
        <c:delete val="1"/>
        <c:axPos val="b"/>
        <c:numFmt formatCode="ge" sourceLinked="1"/>
        <c:majorTickMark val="none"/>
        <c:minorTickMark val="none"/>
        <c:tickLblPos val="none"/>
        <c:crossAx val="398352704"/>
        <c:crosses val="autoZero"/>
        <c:auto val="1"/>
        <c:lblOffset val="100"/>
        <c:baseTimeUnit val="years"/>
      </c:dateAx>
      <c:valAx>
        <c:axId val="3983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5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56.29</c:v>
                </c:pt>
                <c:pt idx="1">
                  <c:v>58.73</c:v>
                </c:pt>
                <c:pt idx="2">
                  <c:v>62.26</c:v>
                </c:pt>
                <c:pt idx="3">
                  <c:v>62.26</c:v>
                </c:pt>
                <c:pt idx="4">
                  <c:v>65.510000000000005</c:v>
                </c:pt>
              </c:numCache>
            </c:numRef>
          </c:val>
          <c:extLst xmlns:c16r2="http://schemas.microsoft.com/office/drawing/2015/06/chart">
            <c:ext xmlns:c16="http://schemas.microsoft.com/office/drawing/2014/chart" uri="{C3380CC4-5D6E-409C-BE32-E72D297353CC}">
              <c16:uniqueId val="{00000000-FA5F-4E7B-B0BE-A862842DA324}"/>
            </c:ext>
          </c:extLst>
        </c:ser>
        <c:dLbls>
          <c:showLegendKey val="0"/>
          <c:showVal val="0"/>
          <c:showCatName val="0"/>
          <c:showSerName val="0"/>
          <c:showPercent val="0"/>
          <c:showBubbleSize val="0"/>
        </c:dLbls>
        <c:gapWidth val="150"/>
        <c:axId val="398353880"/>
        <c:axId val="3983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FA5F-4E7B-B0BE-A862842DA324}"/>
            </c:ext>
          </c:extLst>
        </c:ser>
        <c:dLbls>
          <c:showLegendKey val="0"/>
          <c:showVal val="0"/>
          <c:showCatName val="0"/>
          <c:showSerName val="0"/>
          <c:showPercent val="0"/>
          <c:showBubbleSize val="0"/>
        </c:dLbls>
        <c:marker val="1"/>
        <c:smooth val="0"/>
        <c:axId val="398353880"/>
        <c:axId val="398354272"/>
      </c:lineChart>
      <c:dateAx>
        <c:axId val="398353880"/>
        <c:scaling>
          <c:orientation val="minMax"/>
        </c:scaling>
        <c:delete val="1"/>
        <c:axPos val="b"/>
        <c:numFmt formatCode="ge" sourceLinked="1"/>
        <c:majorTickMark val="none"/>
        <c:minorTickMark val="none"/>
        <c:tickLblPos val="none"/>
        <c:crossAx val="398354272"/>
        <c:crosses val="autoZero"/>
        <c:auto val="1"/>
        <c:lblOffset val="100"/>
        <c:baseTimeUnit val="years"/>
      </c:dateAx>
      <c:valAx>
        <c:axId val="3983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5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83.49</c:v>
                </c:pt>
                <c:pt idx="1">
                  <c:v>68.41</c:v>
                </c:pt>
                <c:pt idx="2">
                  <c:v>56.91</c:v>
                </c:pt>
                <c:pt idx="3">
                  <c:v>51.82</c:v>
                </c:pt>
                <c:pt idx="4">
                  <c:v>59.45</c:v>
                </c:pt>
              </c:numCache>
            </c:numRef>
          </c:val>
          <c:extLst xmlns:c16r2="http://schemas.microsoft.com/office/drawing/2015/06/chart">
            <c:ext xmlns:c16="http://schemas.microsoft.com/office/drawing/2014/chart" uri="{C3380CC4-5D6E-409C-BE32-E72D297353CC}">
              <c16:uniqueId val="{00000000-AEE5-4F81-A68F-AECC7BFB64E5}"/>
            </c:ext>
          </c:extLst>
        </c:ser>
        <c:dLbls>
          <c:showLegendKey val="0"/>
          <c:showVal val="0"/>
          <c:showCatName val="0"/>
          <c:showSerName val="0"/>
          <c:showPercent val="0"/>
          <c:showBubbleSize val="0"/>
        </c:dLbls>
        <c:gapWidth val="150"/>
        <c:axId val="390786000"/>
        <c:axId val="3907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E5-4F81-A68F-AECC7BFB64E5}"/>
            </c:ext>
          </c:extLst>
        </c:ser>
        <c:dLbls>
          <c:showLegendKey val="0"/>
          <c:showVal val="0"/>
          <c:showCatName val="0"/>
          <c:showSerName val="0"/>
          <c:showPercent val="0"/>
          <c:showBubbleSize val="0"/>
        </c:dLbls>
        <c:marker val="1"/>
        <c:smooth val="0"/>
        <c:axId val="390786000"/>
        <c:axId val="390785216"/>
      </c:lineChart>
      <c:dateAx>
        <c:axId val="390786000"/>
        <c:scaling>
          <c:orientation val="minMax"/>
        </c:scaling>
        <c:delete val="1"/>
        <c:axPos val="b"/>
        <c:numFmt formatCode="ge" sourceLinked="1"/>
        <c:majorTickMark val="none"/>
        <c:minorTickMark val="none"/>
        <c:tickLblPos val="none"/>
        <c:crossAx val="390785216"/>
        <c:crosses val="autoZero"/>
        <c:auto val="1"/>
        <c:lblOffset val="100"/>
        <c:baseTimeUnit val="years"/>
      </c:dateAx>
      <c:valAx>
        <c:axId val="3907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8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CD-4A4F-81DB-3950FDB0FA5E}"/>
            </c:ext>
          </c:extLst>
        </c:ser>
        <c:dLbls>
          <c:showLegendKey val="0"/>
          <c:showVal val="0"/>
          <c:showCatName val="0"/>
          <c:showSerName val="0"/>
          <c:showPercent val="0"/>
          <c:showBubbleSize val="0"/>
        </c:dLbls>
        <c:gapWidth val="150"/>
        <c:axId val="394696096"/>
        <c:axId val="39469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CD-4A4F-81DB-3950FDB0FA5E}"/>
            </c:ext>
          </c:extLst>
        </c:ser>
        <c:dLbls>
          <c:showLegendKey val="0"/>
          <c:showVal val="0"/>
          <c:showCatName val="0"/>
          <c:showSerName val="0"/>
          <c:showPercent val="0"/>
          <c:showBubbleSize val="0"/>
        </c:dLbls>
        <c:marker val="1"/>
        <c:smooth val="0"/>
        <c:axId val="394696096"/>
        <c:axId val="394694136"/>
      </c:lineChart>
      <c:dateAx>
        <c:axId val="394696096"/>
        <c:scaling>
          <c:orientation val="minMax"/>
        </c:scaling>
        <c:delete val="1"/>
        <c:axPos val="b"/>
        <c:numFmt formatCode="ge" sourceLinked="1"/>
        <c:majorTickMark val="none"/>
        <c:minorTickMark val="none"/>
        <c:tickLblPos val="none"/>
        <c:crossAx val="394694136"/>
        <c:crosses val="autoZero"/>
        <c:auto val="1"/>
        <c:lblOffset val="100"/>
        <c:baseTimeUnit val="years"/>
      </c:dateAx>
      <c:valAx>
        <c:axId val="39469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4D-4CED-B081-BCD365E9B45C}"/>
            </c:ext>
          </c:extLst>
        </c:ser>
        <c:dLbls>
          <c:showLegendKey val="0"/>
          <c:showVal val="0"/>
          <c:showCatName val="0"/>
          <c:showSerName val="0"/>
          <c:showPercent val="0"/>
          <c:showBubbleSize val="0"/>
        </c:dLbls>
        <c:gapWidth val="150"/>
        <c:axId val="195279928"/>
        <c:axId val="19527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4D-4CED-B081-BCD365E9B45C}"/>
            </c:ext>
          </c:extLst>
        </c:ser>
        <c:dLbls>
          <c:showLegendKey val="0"/>
          <c:showVal val="0"/>
          <c:showCatName val="0"/>
          <c:showSerName val="0"/>
          <c:showPercent val="0"/>
          <c:showBubbleSize val="0"/>
        </c:dLbls>
        <c:marker val="1"/>
        <c:smooth val="0"/>
        <c:axId val="195279928"/>
        <c:axId val="195278360"/>
      </c:lineChart>
      <c:dateAx>
        <c:axId val="195279928"/>
        <c:scaling>
          <c:orientation val="minMax"/>
        </c:scaling>
        <c:delete val="1"/>
        <c:axPos val="b"/>
        <c:numFmt formatCode="ge" sourceLinked="1"/>
        <c:majorTickMark val="none"/>
        <c:minorTickMark val="none"/>
        <c:tickLblPos val="none"/>
        <c:crossAx val="195278360"/>
        <c:crosses val="autoZero"/>
        <c:auto val="1"/>
        <c:lblOffset val="100"/>
        <c:baseTimeUnit val="years"/>
      </c:dateAx>
      <c:valAx>
        <c:axId val="19527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7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84-4E0C-BC40-C2306CF2C339}"/>
            </c:ext>
          </c:extLst>
        </c:ser>
        <c:dLbls>
          <c:showLegendKey val="0"/>
          <c:showVal val="0"/>
          <c:showCatName val="0"/>
          <c:showSerName val="0"/>
          <c:showPercent val="0"/>
          <c:showBubbleSize val="0"/>
        </c:dLbls>
        <c:gapWidth val="150"/>
        <c:axId val="261704768"/>
        <c:axId val="26170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84-4E0C-BC40-C2306CF2C339}"/>
            </c:ext>
          </c:extLst>
        </c:ser>
        <c:dLbls>
          <c:showLegendKey val="0"/>
          <c:showVal val="0"/>
          <c:showCatName val="0"/>
          <c:showSerName val="0"/>
          <c:showPercent val="0"/>
          <c:showBubbleSize val="0"/>
        </c:dLbls>
        <c:marker val="1"/>
        <c:smooth val="0"/>
        <c:axId val="261704768"/>
        <c:axId val="261708296"/>
      </c:lineChart>
      <c:dateAx>
        <c:axId val="261704768"/>
        <c:scaling>
          <c:orientation val="minMax"/>
        </c:scaling>
        <c:delete val="1"/>
        <c:axPos val="b"/>
        <c:numFmt formatCode="ge" sourceLinked="1"/>
        <c:majorTickMark val="none"/>
        <c:minorTickMark val="none"/>
        <c:tickLblPos val="none"/>
        <c:crossAx val="261708296"/>
        <c:crosses val="autoZero"/>
        <c:auto val="1"/>
        <c:lblOffset val="100"/>
        <c:baseTimeUnit val="years"/>
      </c:dateAx>
      <c:valAx>
        <c:axId val="26170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09-48FD-B18D-A31A59A6EACD}"/>
            </c:ext>
          </c:extLst>
        </c:ser>
        <c:dLbls>
          <c:showLegendKey val="0"/>
          <c:showVal val="0"/>
          <c:showCatName val="0"/>
          <c:showSerName val="0"/>
          <c:showPercent val="0"/>
          <c:showBubbleSize val="0"/>
        </c:dLbls>
        <c:gapWidth val="150"/>
        <c:axId val="195279536"/>
        <c:axId val="26170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09-48FD-B18D-A31A59A6EACD}"/>
            </c:ext>
          </c:extLst>
        </c:ser>
        <c:dLbls>
          <c:showLegendKey val="0"/>
          <c:showVal val="0"/>
          <c:showCatName val="0"/>
          <c:showSerName val="0"/>
          <c:showPercent val="0"/>
          <c:showBubbleSize val="0"/>
        </c:dLbls>
        <c:marker val="1"/>
        <c:smooth val="0"/>
        <c:axId val="195279536"/>
        <c:axId val="261706728"/>
      </c:lineChart>
      <c:dateAx>
        <c:axId val="195279536"/>
        <c:scaling>
          <c:orientation val="minMax"/>
        </c:scaling>
        <c:delete val="1"/>
        <c:axPos val="b"/>
        <c:numFmt formatCode="ge" sourceLinked="1"/>
        <c:majorTickMark val="none"/>
        <c:minorTickMark val="none"/>
        <c:tickLblPos val="none"/>
        <c:crossAx val="261706728"/>
        <c:crosses val="autoZero"/>
        <c:auto val="1"/>
        <c:lblOffset val="100"/>
        <c:baseTimeUnit val="years"/>
      </c:dateAx>
      <c:valAx>
        <c:axId val="2617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7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4040.51</c:v>
                </c:pt>
                <c:pt idx="4" formatCode="#,##0.00;&quot;△&quot;#,##0.00;&quot;-&quot;">
                  <c:v>4269.82</c:v>
                </c:pt>
              </c:numCache>
            </c:numRef>
          </c:val>
          <c:extLst xmlns:c16r2="http://schemas.microsoft.com/office/drawing/2015/06/chart">
            <c:ext xmlns:c16="http://schemas.microsoft.com/office/drawing/2014/chart" uri="{C3380CC4-5D6E-409C-BE32-E72D297353CC}">
              <c16:uniqueId val="{00000000-4F3E-435E-884D-E85CC64E11EE}"/>
            </c:ext>
          </c:extLst>
        </c:ser>
        <c:dLbls>
          <c:showLegendKey val="0"/>
          <c:showVal val="0"/>
          <c:showCatName val="0"/>
          <c:showSerName val="0"/>
          <c:showPercent val="0"/>
          <c:showBubbleSize val="0"/>
        </c:dLbls>
        <c:gapWidth val="150"/>
        <c:axId val="111149880"/>
        <c:axId val="3945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F3E-435E-884D-E85CC64E11EE}"/>
            </c:ext>
          </c:extLst>
        </c:ser>
        <c:dLbls>
          <c:showLegendKey val="0"/>
          <c:showVal val="0"/>
          <c:showCatName val="0"/>
          <c:showSerName val="0"/>
          <c:showPercent val="0"/>
          <c:showBubbleSize val="0"/>
        </c:dLbls>
        <c:marker val="1"/>
        <c:smooth val="0"/>
        <c:axId val="111149880"/>
        <c:axId val="394557240"/>
      </c:lineChart>
      <c:dateAx>
        <c:axId val="111149880"/>
        <c:scaling>
          <c:orientation val="minMax"/>
        </c:scaling>
        <c:delete val="1"/>
        <c:axPos val="b"/>
        <c:numFmt formatCode="ge" sourceLinked="1"/>
        <c:majorTickMark val="none"/>
        <c:minorTickMark val="none"/>
        <c:tickLblPos val="none"/>
        <c:crossAx val="394557240"/>
        <c:crosses val="autoZero"/>
        <c:auto val="1"/>
        <c:lblOffset val="100"/>
        <c:baseTimeUnit val="years"/>
      </c:dateAx>
      <c:valAx>
        <c:axId val="3945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4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30.44</c:v>
                </c:pt>
                <c:pt idx="1">
                  <c:v>29.85</c:v>
                </c:pt>
                <c:pt idx="2">
                  <c:v>31.44</c:v>
                </c:pt>
                <c:pt idx="3">
                  <c:v>39.82</c:v>
                </c:pt>
                <c:pt idx="4">
                  <c:v>40.520000000000003</c:v>
                </c:pt>
              </c:numCache>
            </c:numRef>
          </c:val>
          <c:extLst xmlns:c16r2="http://schemas.microsoft.com/office/drawing/2015/06/chart">
            <c:ext xmlns:c16="http://schemas.microsoft.com/office/drawing/2014/chart" uri="{C3380CC4-5D6E-409C-BE32-E72D297353CC}">
              <c16:uniqueId val="{00000000-0012-4E90-8170-17EE36FD5F76}"/>
            </c:ext>
          </c:extLst>
        </c:ser>
        <c:dLbls>
          <c:showLegendKey val="0"/>
          <c:showVal val="0"/>
          <c:showCatName val="0"/>
          <c:showSerName val="0"/>
          <c:showPercent val="0"/>
          <c:showBubbleSize val="0"/>
        </c:dLbls>
        <c:gapWidth val="150"/>
        <c:axId val="194170376"/>
        <c:axId val="19417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012-4E90-8170-17EE36FD5F76}"/>
            </c:ext>
          </c:extLst>
        </c:ser>
        <c:dLbls>
          <c:showLegendKey val="0"/>
          <c:showVal val="0"/>
          <c:showCatName val="0"/>
          <c:showSerName val="0"/>
          <c:showPercent val="0"/>
          <c:showBubbleSize val="0"/>
        </c:dLbls>
        <c:marker val="1"/>
        <c:smooth val="0"/>
        <c:axId val="194170376"/>
        <c:axId val="194173904"/>
      </c:lineChart>
      <c:dateAx>
        <c:axId val="194170376"/>
        <c:scaling>
          <c:orientation val="minMax"/>
        </c:scaling>
        <c:delete val="1"/>
        <c:axPos val="b"/>
        <c:numFmt formatCode="ge" sourceLinked="1"/>
        <c:majorTickMark val="none"/>
        <c:minorTickMark val="none"/>
        <c:tickLblPos val="none"/>
        <c:crossAx val="194173904"/>
        <c:crosses val="autoZero"/>
        <c:auto val="1"/>
        <c:lblOffset val="100"/>
        <c:baseTimeUnit val="years"/>
      </c:dateAx>
      <c:valAx>
        <c:axId val="19417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7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320.48</c:v>
                </c:pt>
                <c:pt idx="1">
                  <c:v>343.44</c:v>
                </c:pt>
                <c:pt idx="2">
                  <c:v>333.21</c:v>
                </c:pt>
                <c:pt idx="3">
                  <c:v>248.64</c:v>
                </c:pt>
                <c:pt idx="4">
                  <c:v>261.66000000000003</c:v>
                </c:pt>
              </c:numCache>
            </c:numRef>
          </c:val>
          <c:extLst xmlns:c16r2="http://schemas.microsoft.com/office/drawing/2015/06/chart">
            <c:ext xmlns:c16="http://schemas.microsoft.com/office/drawing/2014/chart" uri="{C3380CC4-5D6E-409C-BE32-E72D297353CC}">
              <c16:uniqueId val="{00000000-5C63-4B1F-81D7-03BE0C762B4E}"/>
            </c:ext>
          </c:extLst>
        </c:ser>
        <c:dLbls>
          <c:showLegendKey val="0"/>
          <c:showVal val="0"/>
          <c:showCatName val="0"/>
          <c:showSerName val="0"/>
          <c:showPercent val="0"/>
          <c:showBubbleSize val="0"/>
        </c:dLbls>
        <c:gapWidth val="150"/>
        <c:axId val="259845056"/>
        <c:axId val="3983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5C63-4B1F-81D7-03BE0C762B4E}"/>
            </c:ext>
          </c:extLst>
        </c:ser>
        <c:dLbls>
          <c:showLegendKey val="0"/>
          <c:showVal val="0"/>
          <c:showCatName val="0"/>
          <c:showSerName val="0"/>
          <c:showPercent val="0"/>
          <c:showBubbleSize val="0"/>
        </c:dLbls>
        <c:marker val="1"/>
        <c:smooth val="0"/>
        <c:axId val="259845056"/>
        <c:axId val="398351136"/>
      </c:lineChart>
      <c:dateAx>
        <c:axId val="259845056"/>
        <c:scaling>
          <c:orientation val="minMax"/>
        </c:scaling>
        <c:delete val="1"/>
        <c:axPos val="b"/>
        <c:numFmt formatCode="ge" sourceLinked="1"/>
        <c:majorTickMark val="none"/>
        <c:minorTickMark val="none"/>
        <c:tickLblPos val="none"/>
        <c:crossAx val="398351136"/>
        <c:crosses val="autoZero"/>
        <c:auto val="1"/>
        <c:lblOffset val="100"/>
        <c:baseTimeUnit val="years"/>
      </c:dateAx>
      <c:valAx>
        <c:axId val="3983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群馬県　片品村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4442</v>
      </c>
      <c r="AM8" s="69"/>
      <c r="AN8" s="69"/>
      <c r="AO8" s="69"/>
      <c r="AP8" s="69"/>
      <c r="AQ8" s="69"/>
      <c r="AR8" s="69"/>
      <c r="AS8" s="69"/>
      <c r="AT8" s="68">
        <f>データ!T6</f>
        <v>391.76</v>
      </c>
      <c r="AU8" s="68"/>
      <c r="AV8" s="68"/>
      <c r="AW8" s="68"/>
      <c r="AX8" s="68"/>
      <c r="AY8" s="68"/>
      <c r="AZ8" s="68"/>
      <c r="BA8" s="68"/>
      <c r="BB8" s="68">
        <f>データ!U6</f>
        <v>11.34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15.67</v>
      </c>
      <c r="Q10" s="68"/>
      <c r="R10" s="68"/>
      <c r="S10" s="68"/>
      <c r="T10" s="68"/>
      <c r="U10" s="68"/>
      <c r="V10" s="68"/>
      <c r="W10" s="68">
        <f>データ!Q6</f>
        <v>86.78</v>
      </c>
      <c r="X10" s="68"/>
      <c r="Y10" s="68"/>
      <c r="Z10" s="68"/>
      <c r="AA10" s="68"/>
      <c r="AB10" s="68"/>
      <c r="AC10" s="68"/>
      <c r="AD10" s="69">
        <f>データ!R6</f>
        <v>1900</v>
      </c>
      <c r="AE10" s="69"/>
      <c r="AF10" s="69"/>
      <c r="AG10" s="69"/>
      <c r="AH10" s="69"/>
      <c r="AI10" s="69"/>
      <c r="AJ10" s="69"/>
      <c r="AK10" s="2"/>
      <c r="AL10" s="69">
        <f>データ!V6</f>
        <v>690</v>
      </c>
      <c r="AM10" s="69"/>
      <c r="AN10" s="69"/>
      <c r="AO10" s="69"/>
      <c r="AP10" s="69"/>
      <c r="AQ10" s="69"/>
      <c r="AR10" s="69"/>
      <c r="AS10" s="69"/>
      <c r="AT10" s="68">
        <f>データ!W6</f>
        <v>0.34</v>
      </c>
      <c r="AU10" s="68"/>
      <c r="AV10" s="68"/>
      <c r="AW10" s="68"/>
      <c r="AX10" s="68"/>
      <c r="AY10" s="68"/>
      <c r="AZ10" s="68"/>
      <c r="BA10" s="68"/>
      <c r="BB10" s="68">
        <f>データ!X6</f>
        <v>2029.41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qyA4NNfItA8PZ3m82CmbWR90G9o8A1VZXpkEi50atBVDcxxASEhXKZXB8Mw61jSyyN3kaPBan4s9+Dn+tJCLWQ==" saltValue="Ao0W72ZzzpOGFrgb00CF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104434</v>
      </c>
      <c r="D6" s="33">
        <f t="shared" si="3"/>
        <v>47</v>
      </c>
      <c r="E6" s="33">
        <f t="shared" si="3"/>
        <v>17</v>
      </c>
      <c r="F6" s="33">
        <f t="shared" si="3"/>
        <v>5</v>
      </c>
      <c r="G6" s="33">
        <f t="shared" si="3"/>
        <v>0</v>
      </c>
      <c r="H6" s="33" t="str">
        <f t="shared" si="3"/>
        <v>群馬県　片品村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15.67</v>
      </c>
      <c r="Q6" s="34">
        <f t="shared" si="3"/>
        <v>86.78</v>
      </c>
      <c r="R6" s="34">
        <f t="shared" si="3"/>
        <v>1900</v>
      </c>
      <c r="S6" s="34">
        <f t="shared" si="3"/>
        <v>4442</v>
      </c>
      <c r="T6" s="34">
        <f t="shared" si="3"/>
        <v>391.76</v>
      </c>
      <c r="U6" s="34">
        <f t="shared" si="3"/>
        <v>11.34</v>
      </c>
      <c r="V6" s="34">
        <f t="shared" si="3"/>
        <v>690</v>
      </c>
      <c r="W6" s="34">
        <f t="shared" si="3"/>
        <v>0.34</v>
      </c>
      <c r="X6" s="34">
        <f t="shared" si="3"/>
        <v>2029.41</v>
      </c>
      <c r="Y6" s="35">
        <f>IF(Y7="",NA(),Y7)</f>
        <v>83.49</v>
      </c>
      <c r="Z6" s="35">
        <f t="shared" ref="Z6:AH6" si="4">IF(Z7="",NA(),Z7)</f>
        <v>68.41</v>
      </c>
      <c r="AA6" s="35">
        <f t="shared" si="4"/>
        <v>56.91</v>
      </c>
      <c r="AB6" s="35">
        <f t="shared" si="4"/>
        <v>51.82</v>
      </c>
      <c r="AC6" s="35">
        <f t="shared" si="4"/>
        <v>59.45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4040.51</v>
      </c>
      <c r="BJ6" s="35">
        <f t="shared" si="7"/>
        <v>4269.82</v>
      </c>
      <c r="BK6" s="35">
        <f t="shared" si="7"/>
        <v>1044.8</v>
      </c>
      <c r="BL6" s="35">
        <f t="shared" si="7"/>
        <v>1081.8</v>
      </c>
      <c r="BM6" s="35">
        <f t="shared" si="7"/>
        <v>974.93</v>
      </c>
      <c r="BN6" s="35">
        <f t="shared" si="7"/>
        <v>855.8</v>
      </c>
      <c r="BO6" s="35">
        <f t="shared" si="7"/>
        <v>789.46</v>
      </c>
      <c r="BP6" s="34" t="str">
        <f>IF(BP7="","",IF(BP7="-","【-】","【"&amp;SUBSTITUTE(TEXT(BP7,"#,##0.00"),"-","△")&amp;"】"))</f>
        <v>【747.76】</v>
      </c>
      <c r="BQ6" s="35">
        <f>IF(BQ7="",NA(),BQ7)</f>
        <v>30.44</v>
      </c>
      <c r="BR6" s="35">
        <f t="shared" ref="BR6:BZ6" si="8">IF(BR7="",NA(),BR7)</f>
        <v>29.85</v>
      </c>
      <c r="BS6" s="35">
        <f t="shared" si="8"/>
        <v>31.44</v>
      </c>
      <c r="BT6" s="35">
        <f t="shared" si="8"/>
        <v>39.82</v>
      </c>
      <c r="BU6" s="35">
        <f t="shared" si="8"/>
        <v>40.520000000000003</v>
      </c>
      <c r="BV6" s="35">
        <f t="shared" si="8"/>
        <v>50.82</v>
      </c>
      <c r="BW6" s="35">
        <f t="shared" si="8"/>
        <v>52.19</v>
      </c>
      <c r="BX6" s="35">
        <f t="shared" si="8"/>
        <v>55.32</v>
      </c>
      <c r="BY6" s="35">
        <f t="shared" si="8"/>
        <v>59.8</v>
      </c>
      <c r="BZ6" s="35">
        <f t="shared" si="8"/>
        <v>57.77</v>
      </c>
      <c r="CA6" s="34" t="str">
        <f>IF(CA7="","",IF(CA7="-","【-】","【"&amp;SUBSTITUTE(TEXT(CA7,"#,##0.00"),"-","△")&amp;"】"))</f>
        <v>【59.51】</v>
      </c>
      <c r="CB6" s="35">
        <f>IF(CB7="",NA(),CB7)</f>
        <v>320.48</v>
      </c>
      <c r="CC6" s="35">
        <f t="shared" ref="CC6:CK6" si="9">IF(CC7="",NA(),CC7)</f>
        <v>343.44</v>
      </c>
      <c r="CD6" s="35">
        <f t="shared" si="9"/>
        <v>333.21</v>
      </c>
      <c r="CE6" s="35">
        <f t="shared" si="9"/>
        <v>248.64</v>
      </c>
      <c r="CF6" s="35">
        <f t="shared" si="9"/>
        <v>261.66000000000003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25.66</v>
      </c>
      <c r="CN6" s="35">
        <f t="shared" ref="CN6:CV6" si="10">IF(CN7="",NA(),CN7)</f>
        <v>24.69</v>
      </c>
      <c r="CO6" s="35">
        <f t="shared" si="10"/>
        <v>25.66</v>
      </c>
      <c r="CP6" s="35">
        <f t="shared" si="10"/>
        <v>25.66</v>
      </c>
      <c r="CQ6" s="35">
        <f t="shared" si="10"/>
        <v>20.83</v>
      </c>
      <c r="CR6" s="35">
        <f t="shared" si="10"/>
        <v>53.24</v>
      </c>
      <c r="CS6" s="35">
        <f t="shared" si="10"/>
        <v>52.31</v>
      </c>
      <c r="CT6" s="35">
        <f t="shared" si="10"/>
        <v>60.65</v>
      </c>
      <c r="CU6" s="35">
        <f t="shared" si="10"/>
        <v>51.75</v>
      </c>
      <c r="CV6" s="35">
        <f t="shared" si="10"/>
        <v>50.68</v>
      </c>
      <c r="CW6" s="34" t="str">
        <f>IF(CW7="","",IF(CW7="-","【-】","【"&amp;SUBSTITUTE(TEXT(CW7,"#,##0.00"),"-","△")&amp;"】"))</f>
        <v>【52.23】</v>
      </c>
      <c r="CX6" s="35">
        <f>IF(CX7="",NA(),CX7)</f>
        <v>56.29</v>
      </c>
      <c r="CY6" s="35">
        <f t="shared" ref="CY6:DG6" si="11">IF(CY7="",NA(),CY7)</f>
        <v>58.73</v>
      </c>
      <c r="CZ6" s="35">
        <f t="shared" si="11"/>
        <v>62.26</v>
      </c>
      <c r="DA6" s="35">
        <f t="shared" si="11"/>
        <v>62.26</v>
      </c>
      <c r="DB6" s="35">
        <f t="shared" si="11"/>
        <v>65.510000000000005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c r="A7" s="28"/>
      <c r="B7" s="37">
        <v>2018</v>
      </c>
      <c r="C7" s="37">
        <v>104434</v>
      </c>
      <c r="D7" s="37">
        <v>47</v>
      </c>
      <c r="E7" s="37">
        <v>17</v>
      </c>
      <c r="F7" s="37">
        <v>5</v>
      </c>
      <c r="G7" s="37">
        <v>0</v>
      </c>
      <c r="H7" s="37" t="s">
        <v>98</v>
      </c>
      <c r="I7" s="37" t="s">
        <v>99</v>
      </c>
      <c r="J7" s="37" t="s">
        <v>100</v>
      </c>
      <c r="K7" s="37" t="s">
        <v>101</v>
      </c>
      <c r="L7" s="37" t="s">
        <v>102</v>
      </c>
      <c r="M7" s="37" t="s">
        <v>103</v>
      </c>
      <c r="N7" s="38" t="s">
        <v>104</v>
      </c>
      <c r="O7" s="38" t="s">
        <v>105</v>
      </c>
      <c r="P7" s="38">
        <v>15.67</v>
      </c>
      <c r="Q7" s="38">
        <v>86.78</v>
      </c>
      <c r="R7" s="38">
        <v>1900</v>
      </c>
      <c r="S7" s="38">
        <v>4442</v>
      </c>
      <c r="T7" s="38">
        <v>391.76</v>
      </c>
      <c r="U7" s="38">
        <v>11.34</v>
      </c>
      <c r="V7" s="38">
        <v>690</v>
      </c>
      <c r="W7" s="38">
        <v>0.34</v>
      </c>
      <c r="X7" s="38">
        <v>2029.41</v>
      </c>
      <c r="Y7" s="38">
        <v>83.49</v>
      </c>
      <c r="Z7" s="38">
        <v>68.41</v>
      </c>
      <c r="AA7" s="38">
        <v>56.91</v>
      </c>
      <c r="AB7" s="38">
        <v>51.82</v>
      </c>
      <c r="AC7" s="38">
        <v>59.45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4040.51</v>
      </c>
      <c r="BJ7" s="38">
        <v>4269.82</v>
      </c>
      <c r="BK7" s="38">
        <v>1044.8</v>
      </c>
      <c r="BL7" s="38">
        <v>1081.8</v>
      </c>
      <c r="BM7" s="38">
        <v>974.93</v>
      </c>
      <c r="BN7" s="38">
        <v>855.8</v>
      </c>
      <c r="BO7" s="38">
        <v>789.46</v>
      </c>
      <c r="BP7" s="38">
        <v>747.76</v>
      </c>
      <c r="BQ7" s="38">
        <v>30.44</v>
      </c>
      <c r="BR7" s="38">
        <v>29.85</v>
      </c>
      <c r="BS7" s="38">
        <v>31.44</v>
      </c>
      <c r="BT7" s="38">
        <v>39.82</v>
      </c>
      <c r="BU7" s="38">
        <v>40.520000000000003</v>
      </c>
      <c r="BV7" s="38">
        <v>50.82</v>
      </c>
      <c r="BW7" s="38">
        <v>52.19</v>
      </c>
      <c r="BX7" s="38">
        <v>55.32</v>
      </c>
      <c r="BY7" s="38">
        <v>59.8</v>
      </c>
      <c r="BZ7" s="38">
        <v>57.77</v>
      </c>
      <c r="CA7" s="38">
        <v>59.51</v>
      </c>
      <c r="CB7" s="38">
        <v>320.48</v>
      </c>
      <c r="CC7" s="38">
        <v>343.44</v>
      </c>
      <c r="CD7" s="38">
        <v>333.21</v>
      </c>
      <c r="CE7" s="38">
        <v>248.64</v>
      </c>
      <c r="CF7" s="38">
        <v>261.66000000000003</v>
      </c>
      <c r="CG7" s="38">
        <v>300.52</v>
      </c>
      <c r="CH7" s="38">
        <v>296.14</v>
      </c>
      <c r="CI7" s="38">
        <v>283.17</v>
      </c>
      <c r="CJ7" s="38">
        <v>263.76</v>
      </c>
      <c r="CK7" s="38">
        <v>274.35000000000002</v>
      </c>
      <c r="CL7" s="38">
        <v>261.45999999999998</v>
      </c>
      <c r="CM7" s="38">
        <v>25.66</v>
      </c>
      <c r="CN7" s="38">
        <v>24.69</v>
      </c>
      <c r="CO7" s="38">
        <v>25.66</v>
      </c>
      <c r="CP7" s="38">
        <v>25.66</v>
      </c>
      <c r="CQ7" s="38">
        <v>20.83</v>
      </c>
      <c r="CR7" s="38">
        <v>53.24</v>
      </c>
      <c r="CS7" s="38">
        <v>52.31</v>
      </c>
      <c r="CT7" s="38">
        <v>60.65</v>
      </c>
      <c r="CU7" s="38">
        <v>51.75</v>
      </c>
      <c r="CV7" s="38">
        <v>50.68</v>
      </c>
      <c r="CW7" s="38">
        <v>52.23</v>
      </c>
      <c r="CX7" s="38">
        <v>56.29</v>
      </c>
      <c r="CY7" s="38">
        <v>58.73</v>
      </c>
      <c r="CZ7" s="38">
        <v>62.26</v>
      </c>
      <c r="DA7" s="38">
        <v>62.26</v>
      </c>
      <c r="DB7" s="38">
        <v>65.510000000000005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2020-02-12T01:22:24Z</cp:lastPrinted>
  <dcterms:created xsi:type="dcterms:W3CDTF">2019-12-05T05:18:11Z</dcterms:created>
  <dcterms:modified xsi:type="dcterms:W3CDTF">2020-02-12T01:22:25Z</dcterms:modified>
  <cp:category/>
</cp:coreProperties>
</file>