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5 確認済みファイル（HP掲載用）\21 長野原町■\"/>
    </mc:Choice>
  </mc:AlternateContent>
  <workbookProtection workbookAlgorithmName="SHA-512" workbookHashValue="cVF14G0bZZYBBuD0w4oKwWsx9FdAmNs1lI99YInBVxDXUT01zubUaz3ddCkILSOsrzrhrURO9zqgYqx+Jn7tOA==" workbookSaltValue="Rjk8dVOnKJMOMF1wlXQKaw==" workbookSpinCount="100000" lockStructure="1"/>
  <bookViews>
    <workbookView xWindow="-120" yWindow="-120" windowWidth="20730" windowHeight="1116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R6" i="5"/>
  <c r="Q6" i="5"/>
  <c r="W10" i="4" s="1"/>
  <c r="P6" i="5"/>
  <c r="P10" i="4" s="1"/>
  <c r="O6" i="5"/>
  <c r="I10" i="4" s="1"/>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D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<sst xmlns="http://schemas.openxmlformats.org/spreadsheetml/2006/main" count="228" uniqueCount="114">
  <si>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</si>
  <si>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</si>
  <si>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</si>
  <si>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</si>
  <si>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</si>
  <si>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</si>
  <si>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</si>
  <si>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</si>
  <si>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</si>
  <si>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</si>
  <si>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</si>
  <si>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</si>
  <si>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</si>
  <si>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</si>
  <si>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</si>
  <si>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</si>
  <si>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</si>
  <si>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</si>
  <si>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</si>
  <si>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</si>
  <si>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</si>
  <si>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</si>
  <si>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</si>
  <si>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</si>
  <si>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</si>
  <si>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</si>
  <si>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</si>
  <si>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</si>
  <si>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</si>
  <si>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</si>
  <si>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</si>
  <si>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</si>
  <si>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</si>
  <si>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</si>
  <si>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</si>
  <si>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</si>
  <si>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</si>
  <si>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</si>
  <si>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</si>
  <si>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</si>
  <si>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</si>
  <si>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</si>
  <si>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</si>
  <si>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</si>
  <si>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</si>
  <si>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</si>
  <si>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</si>
  <si>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</si>
  <si>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</si>
  <si>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</si>
  <si>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</si>
  <si>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</si>
  <si>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</si>
  <si>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</si>
  <si>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</si>
  <si>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</si>
  <si>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</si>
  <si>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</si>
  <si>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</si>
  <si>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</si>
  <si>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</si>
  <si>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</si>
  <si>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</si>
  <si>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</si>
  <si>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</si>
  <si>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</si>
  <si>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</si>
  <si>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</si>
  <si>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</si>
  <si>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</si>
  <si>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</si>
  <si>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</si>
  <si>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</si>
  <si>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</si>
  <si>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</si>
  <si>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</si>
  <si>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</si>
  <si>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</si>
  <si>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</si>
  <si>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</si>
  <si>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</si>
  <si>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</si>
  <si>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</si>
  <si>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</si>
  <si>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</si>
  <si>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</si>
  <si>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</si>
  <si>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</si>
  <si>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</si>
  <si>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</si>
  <si>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</si>
  <si>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</si>
  <si>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</si>
  <si>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</si>
  <si>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</si>
  <si>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</si>
  <si>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</si>
  <si>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</si>
  <si>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長野原町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</si>
  <si>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</si>
  <si>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</si>
  <si>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</si>
  <si>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</si>
  <si>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</si>
  <si>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</si>
  <si>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</si>
  <si>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</si>
  <si>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</si>
  <si>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</si>
  <si>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</si>
  <si>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</si>
  <si>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最古施設は平成12年に供用開始しており、管渠は比較的新しい設備ではあるが、マンホールポンプ・処理施設などは部品交換などの修繕が発生しています。</t>
    <phoneticPr fontId="4"/>
  </si>
  <si>
    <t>①収益的収支比率は100％を下回りましたが平成29年度と比較すると10％以上増加しました。一般会計繰入金収入が前年度より増加したことが原因と考えられます。　　　　　　　　　　　　　　　　　　　　　　　　　　　　　　　　　　　　　　　④企業債残高は企業債はありませんが下水道使用料金では賄えない部分を一般会計からの繰入金で補填し事業を実施している状況です。　　　　　　　　　　　　　　　　　　　　　　　　　　　　　　　　　　　　　　　⑤経費回収率が類似団体の平均値より低いが、年度ごとに数％減少しており今後も加入率増加を含め適正な使用料収入の確保を検討する必要があります。　　　　　　　⑥汚水処理原価は維持補修工事費及び最適整備構想策定業務委託費の支出にともない大きく前年度比増となりました。　　　　　　　　　　　　　　　　　　　　⑦施設利用率、⑧水洗化率とも年度ごとに数％増加しており今後も加入推進をする必要があります。　　　　　</t>
    <rPh sb="28" eb="30">
      <t>ヒカク</t>
    </rPh>
    <rPh sb="36" eb="38">
      <t>イジョウ</t>
    </rPh>
    <rPh sb="38" eb="39">
      <t>ゾウ</t>
    </rPh>
    <rPh sb="39" eb="40">
      <t>カ</t>
    </rPh>
    <rPh sb="55" eb="58">
      <t>ゼンネンド</t>
    </rPh>
    <rPh sb="233" eb="234">
      <t>ヒク</t>
    </rPh>
    <rPh sb="237" eb="239">
      <t>ネンド</t>
    </rPh>
    <rPh sb="242" eb="244">
      <t>スウパーセント</t>
    </rPh>
    <rPh sb="244" eb="246">
      <t>ゲンショウ</t>
    </rPh>
    <rPh sb="250" eb="252">
      <t>コンゴ</t>
    </rPh>
    <rPh sb="253" eb="255">
      <t>カニュウ</t>
    </rPh>
    <rPh sb="255" eb="256">
      <t>リツ</t>
    </rPh>
    <rPh sb="256" eb="258">
      <t>ゾウカ</t>
    </rPh>
    <rPh sb="259" eb="260">
      <t>フク</t>
    </rPh>
    <rPh sb="261" eb="263">
      <t>テキセイ</t>
    </rPh>
    <rPh sb="264" eb="267">
      <t>シヨウリョウ</t>
    </rPh>
    <rPh sb="267" eb="269">
      <t>シュウニュウ</t>
    </rPh>
    <rPh sb="270" eb="272">
      <t>カクホ</t>
    </rPh>
    <rPh sb="273" eb="275">
      <t>ケントウ</t>
    </rPh>
    <rPh sb="277" eb="279">
      <t>ヒツヨウ</t>
    </rPh>
    <rPh sb="300" eb="302">
      <t>イジ</t>
    </rPh>
    <rPh sb="302" eb="304">
      <t>ホシュウ</t>
    </rPh>
    <rPh sb="304" eb="306">
      <t>コウジ</t>
    </rPh>
    <rPh sb="306" eb="307">
      <t>ヒ</t>
    </rPh>
    <rPh sb="307" eb="308">
      <t>オヨ</t>
    </rPh>
    <rPh sb="309" eb="311">
      <t>サイテキ</t>
    </rPh>
    <rPh sb="311" eb="313">
      <t>セイビ</t>
    </rPh>
    <rPh sb="313" eb="315">
      <t>コウソウ</t>
    </rPh>
    <rPh sb="315" eb="317">
      <t>サクテイ</t>
    </rPh>
    <rPh sb="317" eb="319">
      <t>ギョウム</t>
    </rPh>
    <rPh sb="319" eb="321">
      <t>イタク</t>
    </rPh>
    <rPh sb="321" eb="322">
      <t>ヒ</t>
    </rPh>
    <rPh sb="323" eb="325">
      <t>シシュツ</t>
    </rPh>
    <rPh sb="330" eb="331">
      <t>オオ</t>
    </rPh>
    <rPh sb="333" eb="336">
      <t>ゼンネンド</t>
    </rPh>
    <rPh sb="336" eb="337">
      <t>ヒ</t>
    </rPh>
    <rPh sb="337" eb="338">
      <t>ゾウ</t>
    </rPh>
    <rPh sb="373" eb="376">
      <t>スイセンカ</t>
    </rPh>
    <rPh sb="376" eb="377">
      <t>リツ</t>
    </rPh>
    <rPh sb="397" eb="399">
      <t>スイシン</t>
    </rPh>
    <phoneticPr fontId="4"/>
  </si>
  <si>
    <t>汚水処理原価が類似団体以上の値であり諸経費回収率も類似団体より低い事から、接続件数を増加させ使用料による収入を増加させる事が必要である。また、施設利用率と水洗化率も低いため加入推進は重要だと考えます。今後は法適化に向けた課題等も含めて中長期的な経営計画策定が急務と考えます。</t>
    <rPh sb="11" eb="13">
      <t>イジョウ</t>
    </rPh>
    <rPh sb="95" eb="96">
      <t>カンガ</t>
    </rPh>
    <rPh sb="100" eb="102">
      <t>コンゴ</t>
    </rPh>
    <rPh sb="103" eb="104">
      <t>ホウ</t>
    </rPh>
    <rPh sb="104" eb="105">
      <t>テキ</t>
    </rPh>
    <rPh sb="105" eb="106">
      <t>カ</t>
    </rPh>
    <rPh sb="107" eb="108">
      <t>ム</t>
    </rPh>
    <rPh sb="110" eb="112">
      <t>カダイ</t>
    </rPh>
    <rPh sb="112" eb="113">
      <t>トウ</t>
    </rPh>
    <rPh sb="114" eb="115">
      <t>フク</t>
    </rPh>
    <rPh sb="117" eb="121">
      <t>チュウチョウキテキ</t>
    </rPh>
    <rPh sb="122" eb="124">
      <t>ケイエイ</t>
    </rPh>
    <rPh sb="124" eb="126">
      <t>ケイカク</t>
    </rPh>
    <rPh sb="126" eb="128">
      <t>サクテイ</t>
    </rPh>
    <rPh sb="129" eb="131">
      <t>キュウム</t>
    </rPh>
    <rPh sb="132" eb="133">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</si>
</sst>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E03-4B70-9815-D6E392714E4A}"/>
            </c:ext>
          </c:extLst>
        </c:ser>
        <c:dLbls>
          <c:showLegendKey val="0"/>
          <c:showVal val="0"/>
          <c:showCatName val="0"/>
          <c:showSerName val="0"/>
          <c:showPercent val="0"/>
          <c:showBubbleSize val="0"/>
        </c:dLbls>
        <c:gapWidth val="150"/>
        <c:axId val="183312456"/>
        <c:axId val="184426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0E03-4B70-9815-D6E392714E4A}"/>
            </c:ext>
          </c:extLst>
        </c:ser>
        <c:dLbls>
          <c:showLegendKey val="0"/>
          <c:showVal val="0"/>
          <c:showCatName val="0"/>
          <c:showSerName val="0"/>
          <c:showPercent val="0"/>
          <c:showBubbleSize val="0"/>
        </c:dLbls>
        <c:marker val="1"/>
        <c:smooth val="0"/>
        <c:axId val="183312456"/>
        <c:axId val="184426048"/>
      </c:lineChart>
      <c:dateAx>
        <c:axId val="183312456"/>
        <c:scaling>
          <c:orientation val="minMax"/>
        </c:scaling>
        <c:delete val="1"/>
        <c:axPos val="b"/>
        <c:numFmt formatCode="ge" sourceLinked="1"/>
        <c:majorTickMark val="none"/>
        <c:minorTickMark val="none"/>
        <c:tickLblPos val="none"/>
        <c:crossAx val="184426048"/>
        <c:crosses val="autoZero"/>
        <c:auto val="1"/>
        <c:lblOffset val="100"/>
        <c:baseTimeUnit val="years"/>
      </c:dateAx>
      <c:valAx>
        <c:axId val="18442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312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23.83</c:v>
                </c:pt>
                <c:pt idx="1">
                  <c:v>25.88</c:v>
                </c:pt>
                <c:pt idx="2">
                  <c:v>26.39</c:v>
                </c:pt>
                <c:pt idx="3">
                  <c:v>26.99</c:v>
                </c:pt>
                <c:pt idx="4">
                  <c:v>28.01</c:v>
                </c:pt>
              </c:numCache>
            </c:numRef>
          </c:val>
          <c:extLst xmlns:c16r2="http://schemas.microsoft.com/office/drawing/2015/06/chart">
            <c:ext xmlns:c16="http://schemas.microsoft.com/office/drawing/2014/chart" uri="{C3380CC4-5D6E-409C-BE32-E72D297353CC}">
              <c16:uniqueId val="{00000000-6A9B-471B-B015-701F864BBE1D}"/>
            </c:ext>
          </c:extLst>
        </c:ser>
        <c:dLbls>
          <c:showLegendKey val="0"/>
          <c:showVal val="0"/>
          <c:showCatName val="0"/>
          <c:showSerName val="0"/>
          <c:showPercent val="0"/>
          <c:showBubbleSize val="0"/>
        </c:dLbls>
        <c:gapWidth val="150"/>
        <c:axId val="184844008"/>
        <c:axId val="184844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6A9B-471B-B015-701F864BBE1D}"/>
            </c:ext>
          </c:extLst>
        </c:ser>
        <c:dLbls>
          <c:showLegendKey val="0"/>
          <c:showVal val="0"/>
          <c:showCatName val="0"/>
          <c:showSerName val="0"/>
          <c:showPercent val="0"/>
          <c:showBubbleSize val="0"/>
        </c:dLbls>
        <c:marker val="1"/>
        <c:smooth val="0"/>
        <c:axId val="184844008"/>
        <c:axId val="184844400"/>
      </c:lineChart>
      <c:dateAx>
        <c:axId val="184844008"/>
        <c:scaling>
          <c:orientation val="minMax"/>
        </c:scaling>
        <c:delete val="1"/>
        <c:axPos val="b"/>
        <c:numFmt formatCode="ge" sourceLinked="1"/>
        <c:majorTickMark val="none"/>
        <c:minorTickMark val="none"/>
        <c:tickLblPos val="none"/>
        <c:crossAx val="184844400"/>
        <c:crosses val="autoZero"/>
        <c:auto val="1"/>
        <c:lblOffset val="100"/>
        <c:baseTimeUnit val="years"/>
      </c:dateAx>
      <c:valAx>
        <c:axId val="18484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844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39.85</c:v>
                </c:pt>
                <c:pt idx="1">
                  <c:v>43.66</c:v>
                </c:pt>
                <c:pt idx="2">
                  <c:v>46.27</c:v>
                </c:pt>
                <c:pt idx="3">
                  <c:v>49.36</c:v>
                </c:pt>
                <c:pt idx="4">
                  <c:v>50.32</c:v>
                </c:pt>
              </c:numCache>
            </c:numRef>
          </c:val>
          <c:extLst xmlns:c16r2="http://schemas.microsoft.com/office/drawing/2015/06/chart">
            <c:ext xmlns:c16="http://schemas.microsoft.com/office/drawing/2014/chart" uri="{C3380CC4-5D6E-409C-BE32-E72D297353CC}">
              <c16:uniqueId val="{00000000-BFD3-40F7-B740-7B84705DA663}"/>
            </c:ext>
          </c:extLst>
        </c:ser>
        <c:dLbls>
          <c:showLegendKey val="0"/>
          <c:showVal val="0"/>
          <c:showCatName val="0"/>
          <c:showSerName val="0"/>
          <c:showPercent val="0"/>
          <c:showBubbleSize val="0"/>
        </c:dLbls>
        <c:gapWidth val="150"/>
        <c:axId val="185083904"/>
        <c:axId val="185084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70.59</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BFD3-40F7-B740-7B84705DA663}"/>
            </c:ext>
          </c:extLst>
        </c:ser>
        <c:dLbls>
          <c:showLegendKey val="0"/>
          <c:showVal val="0"/>
          <c:showCatName val="0"/>
          <c:showSerName val="0"/>
          <c:showPercent val="0"/>
          <c:showBubbleSize val="0"/>
        </c:dLbls>
        <c:marker val="1"/>
        <c:smooth val="0"/>
        <c:axId val="185083904"/>
        <c:axId val="185084296"/>
      </c:lineChart>
      <c:dateAx>
        <c:axId val="185083904"/>
        <c:scaling>
          <c:orientation val="minMax"/>
        </c:scaling>
        <c:delete val="1"/>
        <c:axPos val="b"/>
        <c:numFmt formatCode="ge" sourceLinked="1"/>
        <c:majorTickMark val="none"/>
        <c:minorTickMark val="none"/>
        <c:tickLblPos val="none"/>
        <c:crossAx val="185084296"/>
        <c:crosses val="autoZero"/>
        <c:auto val="1"/>
        <c:lblOffset val="100"/>
        <c:baseTimeUnit val="years"/>
      </c:dateAx>
      <c:valAx>
        <c:axId val="185084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08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97.47</c:v>
                </c:pt>
                <c:pt idx="1">
                  <c:v>105.58</c:v>
                </c:pt>
                <c:pt idx="2">
                  <c:v>94.88</c:v>
                </c:pt>
                <c:pt idx="3">
                  <c:v>87.7</c:v>
                </c:pt>
                <c:pt idx="4">
                  <c:v>98.33</c:v>
                </c:pt>
              </c:numCache>
            </c:numRef>
          </c:val>
          <c:extLst xmlns:c16r2="http://schemas.microsoft.com/office/drawing/2015/06/chart">
            <c:ext xmlns:c16="http://schemas.microsoft.com/office/drawing/2014/chart" uri="{C3380CC4-5D6E-409C-BE32-E72D297353CC}">
              <c16:uniqueId val="{00000000-22B1-4782-B8F2-47304C80005B}"/>
            </c:ext>
          </c:extLst>
        </c:ser>
        <c:dLbls>
          <c:showLegendKey val="0"/>
          <c:showVal val="0"/>
          <c:showCatName val="0"/>
          <c:showSerName val="0"/>
          <c:showPercent val="0"/>
          <c:showBubbleSize val="0"/>
        </c:dLbls>
        <c:gapWidth val="150"/>
        <c:axId val="184427224"/>
        <c:axId val="184427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2B1-4782-B8F2-47304C80005B}"/>
            </c:ext>
          </c:extLst>
        </c:ser>
        <c:dLbls>
          <c:showLegendKey val="0"/>
          <c:showVal val="0"/>
          <c:showCatName val="0"/>
          <c:showSerName val="0"/>
          <c:showPercent val="0"/>
          <c:showBubbleSize val="0"/>
        </c:dLbls>
        <c:marker val="1"/>
        <c:smooth val="0"/>
        <c:axId val="184427224"/>
        <c:axId val="184427616"/>
      </c:lineChart>
      <c:dateAx>
        <c:axId val="184427224"/>
        <c:scaling>
          <c:orientation val="minMax"/>
        </c:scaling>
        <c:delete val="1"/>
        <c:axPos val="b"/>
        <c:numFmt formatCode="ge" sourceLinked="1"/>
        <c:majorTickMark val="none"/>
        <c:minorTickMark val="none"/>
        <c:tickLblPos val="none"/>
        <c:crossAx val="184427616"/>
        <c:crosses val="autoZero"/>
        <c:auto val="1"/>
        <c:lblOffset val="100"/>
        <c:baseTimeUnit val="years"/>
      </c:dateAx>
      <c:valAx>
        <c:axId val="18442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427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8C6-4A5F-9D4F-3196F39C0BB6}"/>
            </c:ext>
          </c:extLst>
        </c:ser>
        <c:dLbls>
          <c:showLegendKey val="0"/>
          <c:showVal val="0"/>
          <c:showCatName val="0"/>
          <c:showSerName val="0"/>
          <c:showPercent val="0"/>
          <c:showBubbleSize val="0"/>
        </c:dLbls>
        <c:gapWidth val="150"/>
        <c:axId val="184428792"/>
        <c:axId val="18442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8C6-4A5F-9D4F-3196F39C0BB6}"/>
            </c:ext>
          </c:extLst>
        </c:ser>
        <c:dLbls>
          <c:showLegendKey val="0"/>
          <c:showVal val="0"/>
          <c:showCatName val="0"/>
          <c:showSerName val="0"/>
          <c:showPercent val="0"/>
          <c:showBubbleSize val="0"/>
        </c:dLbls>
        <c:marker val="1"/>
        <c:smooth val="0"/>
        <c:axId val="184428792"/>
        <c:axId val="184429184"/>
      </c:lineChart>
      <c:dateAx>
        <c:axId val="184428792"/>
        <c:scaling>
          <c:orientation val="minMax"/>
        </c:scaling>
        <c:delete val="1"/>
        <c:axPos val="b"/>
        <c:numFmt formatCode="ge" sourceLinked="1"/>
        <c:majorTickMark val="none"/>
        <c:minorTickMark val="none"/>
        <c:tickLblPos val="none"/>
        <c:crossAx val="184429184"/>
        <c:crosses val="autoZero"/>
        <c:auto val="1"/>
        <c:lblOffset val="100"/>
        <c:baseTimeUnit val="years"/>
      </c:dateAx>
      <c:valAx>
        <c:axId val="18442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428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3AE-4A5C-8187-3150AA6456EE}"/>
            </c:ext>
          </c:extLst>
        </c:ser>
        <c:dLbls>
          <c:showLegendKey val="0"/>
          <c:showVal val="0"/>
          <c:showCatName val="0"/>
          <c:showSerName val="0"/>
          <c:showPercent val="0"/>
          <c:showBubbleSize val="0"/>
        </c:dLbls>
        <c:gapWidth val="150"/>
        <c:axId val="184150408"/>
        <c:axId val="18415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3AE-4A5C-8187-3150AA6456EE}"/>
            </c:ext>
          </c:extLst>
        </c:ser>
        <c:dLbls>
          <c:showLegendKey val="0"/>
          <c:showVal val="0"/>
          <c:showCatName val="0"/>
          <c:showSerName val="0"/>
          <c:showPercent val="0"/>
          <c:showBubbleSize val="0"/>
        </c:dLbls>
        <c:marker val="1"/>
        <c:smooth val="0"/>
        <c:axId val="184150408"/>
        <c:axId val="184150800"/>
      </c:lineChart>
      <c:dateAx>
        <c:axId val="184150408"/>
        <c:scaling>
          <c:orientation val="minMax"/>
        </c:scaling>
        <c:delete val="1"/>
        <c:axPos val="b"/>
        <c:numFmt formatCode="ge" sourceLinked="1"/>
        <c:majorTickMark val="none"/>
        <c:minorTickMark val="none"/>
        <c:tickLblPos val="none"/>
        <c:crossAx val="184150800"/>
        <c:crosses val="autoZero"/>
        <c:auto val="1"/>
        <c:lblOffset val="100"/>
        <c:baseTimeUnit val="years"/>
      </c:dateAx>
      <c:valAx>
        <c:axId val="18415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150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5EE-4A8D-AA6B-660E79D1FAAC}"/>
            </c:ext>
          </c:extLst>
        </c:ser>
        <c:dLbls>
          <c:showLegendKey val="0"/>
          <c:showVal val="0"/>
          <c:showCatName val="0"/>
          <c:showSerName val="0"/>
          <c:showPercent val="0"/>
          <c:showBubbleSize val="0"/>
        </c:dLbls>
        <c:gapWidth val="150"/>
        <c:axId val="185008112"/>
        <c:axId val="185008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5EE-4A8D-AA6B-660E79D1FAAC}"/>
            </c:ext>
          </c:extLst>
        </c:ser>
        <c:dLbls>
          <c:showLegendKey val="0"/>
          <c:showVal val="0"/>
          <c:showCatName val="0"/>
          <c:showSerName val="0"/>
          <c:showPercent val="0"/>
          <c:showBubbleSize val="0"/>
        </c:dLbls>
        <c:marker val="1"/>
        <c:smooth val="0"/>
        <c:axId val="185008112"/>
        <c:axId val="185008504"/>
      </c:lineChart>
      <c:dateAx>
        <c:axId val="185008112"/>
        <c:scaling>
          <c:orientation val="minMax"/>
        </c:scaling>
        <c:delete val="1"/>
        <c:axPos val="b"/>
        <c:numFmt formatCode="ge" sourceLinked="1"/>
        <c:majorTickMark val="none"/>
        <c:minorTickMark val="none"/>
        <c:tickLblPos val="none"/>
        <c:crossAx val="185008504"/>
        <c:crosses val="autoZero"/>
        <c:auto val="1"/>
        <c:lblOffset val="100"/>
        <c:baseTimeUnit val="years"/>
      </c:dateAx>
      <c:valAx>
        <c:axId val="185008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00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709-473D-957B-A857D2D94D72}"/>
            </c:ext>
          </c:extLst>
        </c:ser>
        <c:dLbls>
          <c:showLegendKey val="0"/>
          <c:showVal val="0"/>
          <c:showCatName val="0"/>
          <c:showSerName val="0"/>
          <c:showPercent val="0"/>
          <c:showBubbleSize val="0"/>
        </c:dLbls>
        <c:gapWidth val="150"/>
        <c:axId val="185009680"/>
        <c:axId val="185010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709-473D-957B-A857D2D94D72}"/>
            </c:ext>
          </c:extLst>
        </c:ser>
        <c:dLbls>
          <c:showLegendKey val="0"/>
          <c:showVal val="0"/>
          <c:showCatName val="0"/>
          <c:showSerName val="0"/>
          <c:showPercent val="0"/>
          <c:showBubbleSize val="0"/>
        </c:dLbls>
        <c:marker val="1"/>
        <c:smooth val="0"/>
        <c:axId val="185009680"/>
        <c:axId val="185010072"/>
      </c:lineChart>
      <c:dateAx>
        <c:axId val="185009680"/>
        <c:scaling>
          <c:orientation val="minMax"/>
        </c:scaling>
        <c:delete val="1"/>
        <c:axPos val="b"/>
        <c:numFmt formatCode="ge" sourceLinked="1"/>
        <c:majorTickMark val="none"/>
        <c:minorTickMark val="none"/>
        <c:tickLblPos val="none"/>
        <c:crossAx val="185010072"/>
        <c:crosses val="autoZero"/>
        <c:auto val="1"/>
        <c:lblOffset val="100"/>
        <c:baseTimeUnit val="years"/>
      </c:dateAx>
      <c:valAx>
        <c:axId val="185010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00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F07-4039-A1B7-25186DD677DC}"/>
            </c:ext>
          </c:extLst>
        </c:ser>
        <c:dLbls>
          <c:showLegendKey val="0"/>
          <c:showVal val="0"/>
          <c:showCatName val="0"/>
          <c:showSerName val="0"/>
          <c:showPercent val="0"/>
          <c:showBubbleSize val="0"/>
        </c:dLbls>
        <c:gapWidth val="150"/>
        <c:axId val="185011640"/>
        <c:axId val="184841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1161.05</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1F07-4039-A1B7-25186DD677DC}"/>
            </c:ext>
          </c:extLst>
        </c:ser>
        <c:dLbls>
          <c:showLegendKey val="0"/>
          <c:showVal val="0"/>
          <c:showCatName val="0"/>
          <c:showSerName val="0"/>
          <c:showPercent val="0"/>
          <c:showBubbleSize val="0"/>
        </c:dLbls>
        <c:marker val="1"/>
        <c:smooth val="0"/>
        <c:axId val="185011640"/>
        <c:axId val="184841656"/>
      </c:lineChart>
      <c:dateAx>
        <c:axId val="185011640"/>
        <c:scaling>
          <c:orientation val="minMax"/>
        </c:scaling>
        <c:delete val="1"/>
        <c:axPos val="b"/>
        <c:numFmt formatCode="ge" sourceLinked="1"/>
        <c:majorTickMark val="none"/>
        <c:minorTickMark val="none"/>
        <c:tickLblPos val="none"/>
        <c:crossAx val="184841656"/>
        <c:crosses val="autoZero"/>
        <c:auto val="1"/>
        <c:lblOffset val="100"/>
        <c:baseTimeUnit val="years"/>
      </c:dateAx>
      <c:valAx>
        <c:axId val="184841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011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28.9</c:v>
                </c:pt>
                <c:pt idx="1">
                  <c:v>34.51</c:v>
                </c:pt>
                <c:pt idx="2">
                  <c:v>35.86</c:v>
                </c:pt>
                <c:pt idx="3">
                  <c:v>30.06</c:v>
                </c:pt>
                <c:pt idx="4">
                  <c:v>17.48</c:v>
                </c:pt>
              </c:numCache>
            </c:numRef>
          </c:val>
          <c:extLst xmlns:c16r2="http://schemas.microsoft.com/office/drawing/2015/06/chart">
            <c:ext xmlns:c16="http://schemas.microsoft.com/office/drawing/2014/chart" uri="{C3380CC4-5D6E-409C-BE32-E72D297353CC}">
              <c16:uniqueId val="{00000000-9AA0-4EE0-88C9-C06610C57517}"/>
            </c:ext>
          </c:extLst>
        </c:ser>
        <c:dLbls>
          <c:showLegendKey val="0"/>
          <c:showVal val="0"/>
          <c:showCatName val="0"/>
          <c:showSerName val="0"/>
          <c:showPercent val="0"/>
          <c:showBubbleSize val="0"/>
        </c:dLbls>
        <c:gapWidth val="150"/>
        <c:axId val="184153152"/>
        <c:axId val="184152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41.08</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9AA0-4EE0-88C9-C06610C57517}"/>
            </c:ext>
          </c:extLst>
        </c:ser>
        <c:dLbls>
          <c:showLegendKey val="0"/>
          <c:showVal val="0"/>
          <c:showCatName val="0"/>
          <c:showSerName val="0"/>
          <c:showPercent val="0"/>
          <c:showBubbleSize val="0"/>
        </c:dLbls>
        <c:marker val="1"/>
        <c:smooth val="0"/>
        <c:axId val="184153152"/>
        <c:axId val="184152760"/>
      </c:lineChart>
      <c:dateAx>
        <c:axId val="184153152"/>
        <c:scaling>
          <c:orientation val="minMax"/>
        </c:scaling>
        <c:delete val="1"/>
        <c:axPos val="b"/>
        <c:numFmt formatCode="ge" sourceLinked="1"/>
        <c:majorTickMark val="none"/>
        <c:minorTickMark val="none"/>
        <c:tickLblPos val="none"/>
        <c:crossAx val="184152760"/>
        <c:crosses val="autoZero"/>
        <c:auto val="1"/>
        <c:lblOffset val="100"/>
        <c:baseTimeUnit val="years"/>
      </c:dateAx>
      <c:valAx>
        <c:axId val="184152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15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395.79</c:v>
                </c:pt>
                <c:pt idx="1">
                  <c:v>360.93</c:v>
                </c:pt>
                <c:pt idx="2">
                  <c:v>357.4</c:v>
                </c:pt>
                <c:pt idx="3">
                  <c:v>392.92</c:v>
                </c:pt>
                <c:pt idx="4">
                  <c:v>646.52</c:v>
                </c:pt>
              </c:numCache>
            </c:numRef>
          </c:val>
          <c:extLst xmlns:c16r2="http://schemas.microsoft.com/office/drawing/2015/06/chart">
            <c:ext xmlns:c16="http://schemas.microsoft.com/office/drawing/2014/chart" uri="{C3380CC4-5D6E-409C-BE32-E72D297353CC}">
              <c16:uniqueId val="{00000000-F867-47CB-8CA9-EAC12496E1D6}"/>
            </c:ext>
          </c:extLst>
        </c:ser>
        <c:dLbls>
          <c:showLegendKey val="0"/>
          <c:showVal val="0"/>
          <c:showCatName val="0"/>
          <c:showSerName val="0"/>
          <c:showPercent val="0"/>
          <c:showBubbleSize val="0"/>
        </c:dLbls>
        <c:gapWidth val="150"/>
        <c:axId val="184151584"/>
        <c:axId val="184842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378.08</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F867-47CB-8CA9-EAC12496E1D6}"/>
            </c:ext>
          </c:extLst>
        </c:ser>
        <c:dLbls>
          <c:showLegendKey val="0"/>
          <c:showVal val="0"/>
          <c:showCatName val="0"/>
          <c:showSerName val="0"/>
          <c:showPercent val="0"/>
          <c:showBubbleSize val="0"/>
        </c:dLbls>
        <c:marker val="1"/>
        <c:smooth val="0"/>
        <c:axId val="184151584"/>
        <c:axId val="184842832"/>
      </c:lineChart>
      <c:dateAx>
        <c:axId val="184151584"/>
        <c:scaling>
          <c:orientation val="minMax"/>
        </c:scaling>
        <c:delete val="1"/>
        <c:axPos val="b"/>
        <c:numFmt formatCode="ge" sourceLinked="1"/>
        <c:majorTickMark val="none"/>
        <c:minorTickMark val="none"/>
        <c:tickLblPos val="none"/>
        <c:crossAx val="184842832"/>
        <c:crosses val="autoZero"/>
        <c:auto val="1"/>
        <c:lblOffset val="100"/>
        <c:baseTimeUnit val="years"/>
      </c:dateAx>
      <c:valAx>
        <c:axId val="18484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15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群馬県　長野原町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5595</v>
      </c>
      <c r="AM8" s="50"/>
      <c r="AN8" s="50"/>
      <c r="AO8" s="50"/>
      <c r="AP8" s="50"/>
      <c r="AQ8" s="50"/>
      <c r="AR8" s="50"/>
      <c r="AS8" s="50"/>
      <c r="AT8" s="45">
        <f>データ!T6</f>
        <v>133.85</v>
      </c>
      <c r="AU8" s="45"/>
      <c r="AV8" s="45"/>
      <c r="AW8" s="45"/>
      <c r="AX8" s="45"/>
      <c r="AY8" s="45"/>
      <c r="AZ8" s="45"/>
      <c r="BA8" s="45"/>
      <c r="BB8" s="45">
        <f>データ!U6</f>
        <v>41.8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33.79</v>
      </c>
      <c r="Q10" s="45"/>
      <c r="R10" s="45"/>
      <c r="S10" s="45"/>
      <c r="T10" s="45"/>
      <c r="U10" s="45"/>
      <c r="V10" s="45"/>
      <c r="W10" s="45">
        <f>データ!Q6</f>
        <v>100</v>
      </c>
      <c r="X10" s="45"/>
      <c r="Y10" s="45"/>
      <c r="Z10" s="45"/>
      <c r="AA10" s="45"/>
      <c r="AB10" s="45"/>
      <c r="AC10" s="45"/>
      <c r="AD10" s="50">
        <f>データ!R6</f>
        <v>2160</v>
      </c>
      <c r="AE10" s="50"/>
      <c r="AF10" s="50"/>
      <c r="AG10" s="50"/>
      <c r="AH10" s="50"/>
      <c r="AI10" s="50"/>
      <c r="AJ10" s="50"/>
      <c r="AK10" s="2"/>
      <c r="AL10" s="50">
        <f>データ!V6</f>
        <v>1878</v>
      </c>
      <c r="AM10" s="50"/>
      <c r="AN10" s="50"/>
      <c r="AO10" s="50"/>
      <c r="AP10" s="50"/>
      <c r="AQ10" s="50"/>
      <c r="AR10" s="50"/>
      <c r="AS10" s="50"/>
      <c r="AT10" s="45">
        <f>データ!W6</f>
        <v>7.51</v>
      </c>
      <c r="AU10" s="45"/>
      <c r="AV10" s="45"/>
      <c r="AW10" s="45"/>
      <c r="AX10" s="45"/>
      <c r="AY10" s="45"/>
      <c r="AZ10" s="45"/>
      <c r="BA10" s="45"/>
      <c r="BB10" s="45">
        <f>データ!X6</f>
        <v>250.07</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TF7MP+pzqe84+sqyZxdbJft3HL35nlkUs7mMmOPaS0Nky501K/rlo5R39fugzSKI6weQeRFj5Ms61lXo+QLO1g==" saltValue="/eS4JPTHhCnW8Lh8C5stj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104248</v>
      </c>
      <c r="D6" s="33">
        <f t="shared" si="3"/>
        <v>47</v>
      </c>
      <c r="E6" s="33">
        <f t="shared" si="3"/>
        <v>17</v>
      </c>
      <c r="F6" s="33">
        <f t="shared" si="3"/>
        <v>5</v>
      </c>
      <c r="G6" s="33">
        <f t="shared" si="3"/>
        <v>0</v>
      </c>
      <c r="H6" s="33" t="str">
        <f t="shared" si="3"/>
        <v>群馬県　長野原町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33.79</v>
      </c>
      <c r="Q6" s="34">
        <f t="shared" si="3"/>
        <v>100</v>
      </c>
      <c r="R6" s="34">
        <f t="shared" si="3"/>
        <v>2160</v>
      </c>
      <c r="S6" s="34">
        <f t="shared" si="3"/>
        <v>5595</v>
      </c>
      <c r="T6" s="34">
        <f t="shared" si="3"/>
        <v>133.85</v>
      </c>
      <c r="U6" s="34">
        <f t="shared" si="3"/>
        <v>41.8</v>
      </c>
      <c r="V6" s="34">
        <f t="shared" si="3"/>
        <v>1878</v>
      </c>
      <c r="W6" s="34">
        <f t="shared" si="3"/>
        <v>7.51</v>
      </c>
      <c r="X6" s="34">
        <f t="shared" si="3"/>
        <v>250.07</v>
      </c>
      <c r="Y6" s="35">
        <f>IF(Y7="",NA(),Y7)</f>
        <v>97.47</v>
      </c>
      <c r="Z6" s="35">
        <f t="shared" ref="Z6:AH6" si="4">IF(Z7="",NA(),Z7)</f>
        <v>105.58</v>
      </c>
      <c r="AA6" s="35">
        <f t="shared" si="4"/>
        <v>94.88</v>
      </c>
      <c r="AB6" s="35">
        <f t="shared" si="4"/>
        <v>87.7</v>
      </c>
      <c r="AC6" s="35">
        <f t="shared" si="4"/>
        <v>98.33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1161.05</v>
      </c>
      <c r="BL6" s="35">
        <f t="shared" si="7"/>
        <v>1081.8</v>
      </c>
      <c r="BM6" s="35">
        <f t="shared" si="7"/>
        <v>974.93</v>
      </c>
      <c r="BN6" s="35">
        <f t="shared" si="7"/>
        <v>855.8</v>
      </c>
      <c r="BO6" s="35">
        <f t="shared" si="7"/>
        <v>789.46</v>
      </c>
      <c r="BP6" s="34" t="str">
        <f>IF(BP7="","",IF(BP7="-","【-】","【"&amp;SUBSTITUTE(TEXT(BP7,"#,##0.00"),"-","△")&amp;"】"))</f>
        <v>【747.76】</v>
      </c>
      <c r="BQ6" s="35">
        <f>IF(BQ7="",NA(),BQ7)</f>
        <v>28.9</v>
      </c>
      <c r="BR6" s="35">
        <f t="shared" ref="BR6:BZ6" si="8">IF(BR7="",NA(),BR7)</f>
        <v>34.51</v>
      </c>
      <c r="BS6" s="35">
        <f t="shared" si="8"/>
        <v>35.86</v>
      </c>
      <c r="BT6" s="35">
        <f t="shared" si="8"/>
        <v>30.06</v>
      </c>
      <c r="BU6" s="35">
        <f t="shared" si="8"/>
        <v>17.48</v>
      </c>
      <c r="BV6" s="35">
        <f t="shared" si="8"/>
        <v>41.08</v>
      </c>
      <c r="BW6" s="35">
        <f t="shared" si="8"/>
        <v>52.19</v>
      </c>
      <c r="BX6" s="35">
        <f t="shared" si="8"/>
        <v>55.32</v>
      </c>
      <c r="BY6" s="35">
        <f t="shared" si="8"/>
        <v>59.8</v>
      </c>
      <c r="BZ6" s="35">
        <f t="shared" si="8"/>
        <v>57.77</v>
      </c>
      <c r="CA6" s="34" t="str">
        <f>IF(CA7="","",IF(CA7="-","【-】","【"&amp;SUBSTITUTE(TEXT(CA7,"#,##0.00"),"-","△")&amp;"】"))</f>
        <v>【59.51】</v>
      </c>
      <c r="CB6" s="35">
        <f>IF(CB7="",NA(),CB7)</f>
        <v>395.79</v>
      </c>
      <c r="CC6" s="35">
        <f t="shared" ref="CC6:CK6" si="9">IF(CC7="",NA(),CC7)</f>
        <v>360.93</v>
      </c>
      <c r="CD6" s="35">
        <f t="shared" si="9"/>
        <v>357.4</v>
      </c>
      <c r="CE6" s="35">
        <f t="shared" si="9"/>
        <v>392.92</v>
      </c>
      <c r="CF6" s="35">
        <f t="shared" si="9"/>
        <v>646.52</v>
      </c>
      <c r="CG6" s="35">
        <f t="shared" si="9"/>
        <v>378.08</v>
      </c>
      <c r="CH6" s="35">
        <f t="shared" si="9"/>
        <v>296.14</v>
      </c>
      <c r="CI6" s="35">
        <f t="shared" si="9"/>
        <v>283.17</v>
      </c>
      <c r="CJ6" s="35">
        <f t="shared" si="9"/>
        <v>263.76</v>
      </c>
      <c r="CK6" s="35">
        <f t="shared" si="9"/>
        <v>274.35000000000002</v>
      </c>
      <c r="CL6" s="34" t="str">
        <f>IF(CL7="","",IF(CL7="-","【-】","【"&amp;SUBSTITUTE(TEXT(CL7,"#,##0.00"),"-","△")&amp;"】"))</f>
        <v>【261.46】</v>
      </c>
      <c r="CM6" s="35">
        <f>IF(CM7="",NA(),CM7)</f>
        <v>23.83</v>
      </c>
      <c r="CN6" s="35">
        <f t="shared" ref="CN6:CV6" si="10">IF(CN7="",NA(),CN7)</f>
        <v>25.88</v>
      </c>
      <c r="CO6" s="35">
        <f t="shared" si="10"/>
        <v>26.39</v>
      </c>
      <c r="CP6" s="35">
        <f t="shared" si="10"/>
        <v>26.99</v>
      </c>
      <c r="CQ6" s="35">
        <f t="shared" si="10"/>
        <v>28.01</v>
      </c>
      <c r="CR6" s="35">
        <f t="shared" si="10"/>
        <v>44.69</v>
      </c>
      <c r="CS6" s="35">
        <f t="shared" si="10"/>
        <v>52.31</v>
      </c>
      <c r="CT6" s="35">
        <f t="shared" si="10"/>
        <v>60.65</v>
      </c>
      <c r="CU6" s="35">
        <f t="shared" si="10"/>
        <v>51.75</v>
      </c>
      <c r="CV6" s="35">
        <f t="shared" si="10"/>
        <v>50.68</v>
      </c>
      <c r="CW6" s="34" t="str">
        <f>IF(CW7="","",IF(CW7="-","【-】","【"&amp;SUBSTITUTE(TEXT(CW7,"#,##0.00"),"-","△")&amp;"】"))</f>
        <v>【52.23】</v>
      </c>
      <c r="CX6" s="35">
        <f>IF(CX7="",NA(),CX7)</f>
        <v>39.85</v>
      </c>
      <c r="CY6" s="35">
        <f t="shared" ref="CY6:DG6" si="11">IF(CY7="",NA(),CY7)</f>
        <v>43.66</v>
      </c>
      <c r="CZ6" s="35">
        <f t="shared" si="11"/>
        <v>46.27</v>
      </c>
      <c r="DA6" s="35">
        <f t="shared" si="11"/>
        <v>49.36</v>
      </c>
      <c r="DB6" s="35">
        <f t="shared" si="11"/>
        <v>50.32</v>
      </c>
      <c r="DC6" s="35">
        <f t="shared" si="11"/>
        <v>70.59</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104248</v>
      </c>
      <c r="D7" s="37">
        <v>47</v>
      </c>
      <c r="E7" s="37">
        <v>17</v>
      </c>
      <c r="F7" s="37">
        <v>5</v>
      </c>
      <c r="G7" s="37">
        <v>0</v>
      </c>
      <c r="H7" s="37" t="s">
        <v>98</v>
      </c>
      <c r="I7" s="37" t="s">
        <v>99</v>
      </c>
      <c r="J7" s="37" t="s">
        <v>100</v>
      </c>
      <c r="K7" s="37" t="s">
        <v>101</v>
      </c>
      <c r="L7" s="37" t="s">
        <v>102</v>
      </c>
      <c r="M7" s="37" t="s">
        <v>103</v>
      </c>
      <c r="N7" s="38" t="s">
        <v>104</v>
      </c>
      <c r="O7" s="38" t="s">
        <v>105</v>
      </c>
      <c r="P7" s="38">
        <v>33.79</v>
      </c>
      <c r="Q7" s="38">
        <v>100</v>
      </c>
      <c r="R7" s="38">
        <v>2160</v>
      </c>
      <c r="S7" s="38">
        <v>5595</v>
      </c>
      <c r="T7" s="38">
        <v>133.85</v>
      </c>
      <c r="U7" s="38">
        <v>41.8</v>
      </c>
      <c r="V7" s="38">
        <v>1878</v>
      </c>
      <c r="W7" s="38">
        <v>7.51</v>
      </c>
      <c r="X7" s="38">
        <v>250.07</v>
      </c>
      <c r="Y7" s="38">
        <v>97.47</v>
      </c>
      <c r="Z7" s="38">
        <v>105.58</v>
      </c>
      <c r="AA7" s="38">
        <v>94.88</v>
      </c>
      <c r="AB7" s="38">
        <v>87.7</v>
      </c>
      <c r="AC7" s="38">
        <v>98.33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1161.05</v>
      </c>
      <c r="BL7" s="38">
        <v>1081.8</v>
      </c>
      <c r="BM7" s="38">
        <v>974.93</v>
      </c>
      <c r="BN7" s="38">
        <v>855.8</v>
      </c>
      <c r="BO7" s="38">
        <v>789.46</v>
      </c>
      <c r="BP7" s="38">
        <v>747.76</v>
      </c>
      <c r="BQ7" s="38">
        <v>28.9</v>
      </c>
      <c r="BR7" s="38">
        <v>34.51</v>
      </c>
      <c r="BS7" s="38">
        <v>35.86</v>
      </c>
      <c r="BT7" s="38">
        <v>30.06</v>
      </c>
      <c r="BU7" s="38">
        <v>17.48</v>
      </c>
      <c r="BV7" s="38">
        <v>41.08</v>
      </c>
      <c r="BW7" s="38">
        <v>52.19</v>
      </c>
      <c r="BX7" s="38">
        <v>55.32</v>
      </c>
      <c r="BY7" s="38">
        <v>59.8</v>
      </c>
      <c r="BZ7" s="38">
        <v>57.77</v>
      </c>
      <c r="CA7" s="38">
        <v>59.51</v>
      </c>
      <c r="CB7" s="38">
        <v>395.79</v>
      </c>
      <c r="CC7" s="38">
        <v>360.93</v>
      </c>
      <c r="CD7" s="38">
        <v>357.4</v>
      </c>
      <c r="CE7" s="38">
        <v>392.92</v>
      </c>
      <c r="CF7" s="38">
        <v>646.52</v>
      </c>
      <c r="CG7" s="38">
        <v>378.08</v>
      </c>
      <c r="CH7" s="38">
        <v>296.14</v>
      </c>
      <c r="CI7" s="38">
        <v>283.17</v>
      </c>
      <c r="CJ7" s="38">
        <v>263.76</v>
      </c>
      <c r="CK7" s="38">
        <v>274.35000000000002</v>
      </c>
      <c r="CL7" s="38">
        <v>261.45999999999998</v>
      </c>
      <c r="CM7" s="38">
        <v>23.83</v>
      </c>
      <c r="CN7" s="38">
        <v>25.88</v>
      </c>
      <c r="CO7" s="38">
        <v>26.39</v>
      </c>
      <c r="CP7" s="38">
        <v>26.99</v>
      </c>
      <c r="CQ7" s="38">
        <v>28.01</v>
      </c>
      <c r="CR7" s="38">
        <v>44.69</v>
      </c>
      <c r="CS7" s="38">
        <v>52.31</v>
      </c>
      <c r="CT7" s="38">
        <v>60.65</v>
      </c>
      <c r="CU7" s="38">
        <v>51.75</v>
      </c>
      <c r="CV7" s="38">
        <v>50.68</v>
      </c>
      <c r="CW7" s="38">
        <v>52.23</v>
      </c>
      <c r="CX7" s="38">
        <v>39.85</v>
      </c>
      <c r="CY7" s="38">
        <v>43.66</v>
      </c>
      <c r="CZ7" s="38">
        <v>46.27</v>
      </c>
      <c r="DA7" s="38">
        <v>49.36</v>
      </c>
      <c r="DB7" s="38">
        <v>50.32</v>
      </c>
      <c r="DC7" s="38">
        <v>70.59</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dcterms:created xsi:type="dcterms:W3CDTF">2019-12-05T05:18:08Z</dcterms:created>
  <dcterms:modified xsi:type="dcterms:W3CDTF">2020-02-04T07:59:30Z</dcterms:modified>
  <cp:category/>
</cp:coreProperties>
</file>