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8 昭和村○□■\"/>
    </mc:Choice>
  </mc:AlternateContent>
  <workbookProtection workbookAlgorithmName="SHA-512" workbookHashValue="hKuUDRKR4IICXhUhPBEP91Qyppdt1m7dDoW7/1/5QHt5N5nK6e0ZPQHCCqYGb0rG4zNX1KANHxyc3hFcDr03Bw==" workbookSaltValue="Rv5tgyNq34SQIIi21aquB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AD8" i="4"/>
  <c r="W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<sst xmlns="http://schemas.openxmlformats.org/spreadsheetml/2006/main" count="225" uniqueCount="112">
  <si>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</si>
  <si>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</si>
  <si>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</si>
  <si>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</si>
  <si>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</si>
  <si>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</si>
  <si>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</si>
  <si>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</si>
  <si>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</si>
  <si>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</si>
  <si>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</si>
  <si>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</si>
  <si>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</si>
  <si>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</si>
  <si>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</si>
  <si>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</si>
  <si>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</si>
  <si>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</si>
  <si>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</si>
  <si>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</si>
  <si>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</si>
  <si>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</si>
  <si>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</si>
  <si>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</si>
  <si>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</si>
  <si>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</si>
  <si>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</si>
  <si>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</si>
  <si>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</si>
  <si>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</si>
  <si>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</si>
  <si>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</si>
  <si>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</si>
  <si>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</si>
  <si>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</si>
  <si>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</si>
  <si>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</si>
  <si>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</si>
  <si>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</si>
  <si>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</si>
  <si>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</si>
  <si>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</si>
  <si>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</si>
  <si>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</si>
  <si>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</si>
  <si>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</si>
  <si>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</si>
  <si>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</si>
  <si>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</si>
  <si>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</si>
  <si>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</si>
  <si>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</si>
  <si>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</si>
  <si>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</si>
  <si>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</si>
  <si>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</si>
  <si>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</si>
  <si>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</si>
  <si>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</si>
  <si>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</si>
  <si>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</si>
  <si>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</si>
  <si>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</si>
  <si>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</si>
  <si>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</si>
  <si>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</si>
  <si>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</si>
  <si>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</si>
  <si>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</si>
  <si>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</si>
  <si>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</si>
  <si>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</si>
  <si>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</si>
  <si>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</si>
  <si>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</si>
  <si>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</si>
  <si>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</si>
  <si>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</si>
  <si>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</si>
  <si>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</si>
  <si>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</si>
  <si>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</si>
  <si>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</si>
  <si>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</si>
  <si>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</si>
  <si>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</si>
  <si>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</si>
  <si>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</si>
  <si>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</si>
  <si>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</si>
  <si>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</si>
  <si>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</si>
  <si>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</si>
  <si>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</si>
  <si>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</si>
  <si>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</si>
  <si>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</si>
  <si>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</si>
  <si>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</si>
  <si>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</si>
  <si>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</si>
  <si>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</si>
  <si>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</si>
  <si>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</si>
  <si>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</si>
  <si>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</si>
  <si>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</si>
  <si>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</si>
  <si>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</si>
  <si>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・平成２９年度に料金値上げ改定により上昇したが、施設管路の老朽化に対応する修繕料が急激に増加してきたため、低下した。　　　　　　　　　　　　　④企業債残高対給水収益比率　　　　　　　　　　・平成２９年度の料金値上げ改定により著しく低下し、漸減した。　　　　　　　　　　　　　　　　⑤料金回収率　　　　　　　　　　　　　　　　　　・平成２９年度の料金値上げ改定以来、供給単価が上昇したため、回収率は上昇している。　　　　　　　　　　　　　　　　　　⑥給水原価　　　　　　　　　　　　　　　　　　・施設管路の老朽化に対応する修繕料が漸増したため。　　　　　　　　　　　　　　　　　　　　　⑦施設利用率　　　　　　　　　　　　　　　　　　　　　・例年に比べ、年間を通した給水需要が少なかったため。　　　　　　　　　　　　　　　　　　　　　⑧有収率　　　　　　　　　　　　　　　　　　　・配水量が少なかったため。</t>
    <rPh sb="1" eb="4">
      <t>シュウエキテキ</t>
    </rPh>
    <rPh sb="4" eb="6">
      <t>シュウシ</t>
    </rPh>
    <rPh sb="6" eb="8">
      <t>ヒリツ</t>
    </rPh>
    <rPh sb="24" eb="26">
      <t>ヘイセイ</t>
    </rPh>
    <rPh sb="28" eb="30">
      <t>ネンド</t>
    </rPh>
    <rPh sb="31" eb="33">
      <t>リョウキン</t>
    </rPh>
    <rPh sb="33" eb="35">
      <t>ネア</t>
    </rPh>
    <rPh sb="36" eb="38">
      <t>カイテイ</t>
    </rPh>
    <rPh sb="41" eb="43">
      <t>ジョウショウ</t>
    </rPh>
    <rPh sb="47" eb="49">
      <t>シセツ</t>
    </rPh>
    <rPh sb="49" eb="51">
      <t>カンロ</t>
    </rPh>
    <rPh sb="52" eb="55">
      <t>ロウキュウカ</t>
    </rPh>
    <rPh sb="56" eb="58">
      <t>タイオウ</t>
    </rPh>
    <rPh sb="60" eb="63">
      <t>シュウゼンリョウ</t>
    </rPh>
    <rPh sb="64" eb="66">
      <t>キュウゲキ</t>
    </rPh>
    <rPh sb="67" eb="69">
      <t>ゾウカ</t>
    </rPh>
    <rPh sb="76" eb="78">
      <t>テイカ</t>
    </rPh>
    <rPh sb="95" eb="98">
      <t>キギョウサイ</t>
    </rPh>
    <rPh sb="98" eb="100">
      <t>ザンダカ</t>
    </rPh>
    <rPh sb="100" eb="101">
      <t>タイ</t>
    </rPh>
    <rPh sb="101" eb="103">
      <t>キュウスイ</t>
    </rPh>
    <rPh sb="103" eb="105">
      <t>シュウエキ</t>
    </rPh>
    <rPh sb="105" eb="107">
      <t>ヒリツ</t>
    </rPh>
    <rPh sb="118" eb="120">
      <t>ヘイセイ</t>
    </rPh>
    <rPh sb="122" eb="124">
      <t>ネンド</t>
    </rPh>
    <rPh sb="125" eb="127">
      <t>リョウキン</t>
    </rPh>
    <rPh sb="127" eb="129">
      <t>ネア</t>
    </rPh>
    <rPh sb="130" eb="132">
      <t>カイテイ</t>
    </rPh>
    <rPh sb="135" eb="136">
      <t>イチジル</t>
    </rPh>
    <rPh sb="138" eb="140">
      <t>テイカ</t>
    </rPh>
    <rPh sb="142" eb="144">
      <t>ゼンゲン</t>
    </rPh>
    <rPh sb="164" eb="166">
      <t>リョウキン</t>
    </rPh>
    <rPh sb="166" eb="169">
      <t>カイシュウリツ</t>
    </rPh>
    <rPh sb="188" eb="190">
      <t>ヘイセイ</t>
    </rPh>
    <rPh sb="192" eb="194">
      <t>ネンド</t>
    </rPh>
    <rPh sb="195" eb="197">
      <t>リョウキン</t>
    </rPh>
    <rPh sb="197" eb="199">
      <t>ネア</t>
    </rPh>
    <rPh sb="200" eb="202">
      <t>カイテイ</t>
    </rPh>
    <rPh sb="202" eb="204">
      <t>イライ</t>
    </rPh>
    <rPh sb="205" eb="207">
      <t>キョウキュウ</t>
    </rPh>
    <rPh sb="207" eb="209">
      <t>タンカ</t>
    </rPh>
    <rPh sb="210" eb="212">
      <t>ジョウショウ</t>
    </rPh>
    <rPh sb="217" eb="220">
      <t>カイシュウリツ</t>
    </rPh>
    <rPh sb="221" eb="223">
      <t>ジョウショウ</t>
    </rPh>
    <rPh sb="247" eb="251">
      <t>キュウスイゲンカ</t>
    </rPh>
    <rPh sb="270" eb="272">
      <t>シセツ</t>
    </rPh>
    <rPh sb="272" eb="274">
      <t>カンロ</t>
    </rPh>
    <rPh sb="275" eb="278">
      <t>ロウキュウカ</t>
    </rPh>
    <rPh sb="279" eb="281">
      <t>タイオウ</t>
    </rPh>
    <rPh sb="283" eb="286">
      <t>シュウゼンリョウ</t>
    </rPh>
    <rPh sb="287" eb="289">
      <t>ゼンゾウ</t>
    </rPh>
    <rPh sb="316" eb="318">
      <t>シセツ</t>
    </rPh>
    <rPh sb="318" eb="321">
      <t>リヨウリツ</t>
    </rPh>
    <rPh sb="343" eb="345">
      <t>レイネン</t>
    </rPh>
    <rPh sb="346" eb="347">
      <t>クラ</t>
    </rPh>
    <rPh sb="349" eb="351">
      <t>ネンカン</t>
    </rPh>
    <rPh sb="352" eb="353">
      <t>トオ</t>
    </rPh>
    <rPh sb="355" eb="357">
      <t>キュウスイ</t>
    </rPh>
    <rPh sb="357" eb="359">
      <t>ジュヨウ</t>
    </rPh>
    <rPh sb="360" eb="361">
      <t>スク</t>
    </rPh>
    <rPh sb="390" eb="392">
      <t>ユウシュウ</t>
    </rPh>
    <rPh sb="392" eb="393">
      <t>リツ</t>
    </rPh>
    <rPh sb="413" eb="416">
      <t>ハイスイリョウ</t>
    </rPh>
    <rPh sb="417" eb="418">
      <t>スク</t>
    </rPh>
    <phoneticPr fontId="4"/>
  </si>
  <si>
    <t>③管路更新率　　　　　　　　　　　　　　　　　・管路の更新は道路改良工事に伴い､該当区間において布設替えを実施しており、年度の道路改良区間が長かったため、増加した。　　　　　　</t>
    <rPh sb="1" eb="3">
      <t>カンロ</t>
    </rPh>
    <rPh sb="3" eb="5">
      <t>コウシン</t>
    </rPh>
    <rPh sb="5" eb="6">
      <t>リツ</t>
    </rPh>
    <rPh sb="24" eb="26">
      <t>カンロ</t>
    </rPh>
    <rPh sb="27" eb="29">
      <t>コウシン</t>
    </rPh>
    <rPh sb="30" eb="32">
      <t>ドウロ</t>
    </rPh>
    <rPh sb="32" eb="34">
      <t>カイリョウ</t>
    </rPh>
    <rPh sb="34" eb="36">
      <t>コウジ</t>
    </rPh>
    <rPh sb="37" eb="38">
      <t>トモナ</t>
    </rPh>
    <rPh sb="40" eb="42">
      <t>ガイトウ</t>
    </rPh>
    <rPh sb="42" eb="44">
      <t>クカン</t>
    </rPh>
    <rPh sb="48" eb="51">
      <t>フセツガ</t>
    </rPh>
    <rPh sb="53" eb="55">
      <t>ジッシ</t>
    </rPh>
    <rPh sb="60" eb="62">
      <t>ネンド</t>
    </rPh>
    <rPh sb="63" eb="65">
      <t>ドウロ</t>
    </rPh>
    <rPh sb="65" eb="67">
      <t>カイリョウ</t>
    </rPh>
    <rPh sb="67" eb="69">
      <t>クカン</t>
    </rPh>
    <rPh sb="70" eb="71">
      <t>ナガ</t>
    </rPh>
    <rPh sb="77" eb="79">
      <t>ゾウカ</t>
    </rPh>
    <phoneticPr fontId="4"/>
  </si>
  <si>
    <t>・平成２９年度の料金値上げ改定により一般会計への依存体質が改善されたが、以降も施設管路の老朽化が著しいため、修繕にあてる費用が急増してきているため、収益的収支比率は減少した。また、配水量は４簡易水道全てにおいて、前年度を下回っており。気候面の影響もあるが、今後も人口の減少や節水設備の普及により､漸減が見込まれる。</t>
    <rPh sb="1" eb="3">
      <t>ヘイセイ</t>
    </rPh>
    <rPh sb="5" eb="7">
      <t>ネンド</t>
    </rPh>
    <rPh sb="8" eb="10">
      <t>リョウキン</t>
    </rPh>
    <rPh sb="10" eb="12">
      <t>ネア</t>
    </rPh>
    <rPh sb="13" eb="15">
      <t>カイテイ</t>
    </rPh>
    <rPh sb="18" eb="20">
      <t>イッパン</t>
    </rPh>
    <rPh sb="20" eb="22">
      <t>カイケイ</t>
    </rPh>
    <rPh sb="24" eb="26">
      <t>イゾン</t>
    </rPh>
    <rPh sb="26" eb="28">
      <t>タイシツ</t>
    </rPh>
    <rPh sb="29" eb="31">
      <t>カイゼン</t>
    </rPh>
    <rPh sb="36" eb="38">
      <t>イコウ</t>
    </rPh>
    <rPh sb="39" eb="41">
      <t>シセツ</t>
    </rPh>
    <rPh sb="41" eb="43">
      <t>カンロ</t>
    </rPh>
    <rPh sb="44" eb="47">
      <t>ロウキュウカ</t>
    </rPh>
    <rPh sb="48" eb="49">
      <t>イチジル</t>
    </rPh>
    <rPh sb="54" eb="56">
      <t>シュウゼン</t>
    </rPh>
    <rPh sb="60" eb="62">
      <t>ヒヨウ</t>
    </rPh>
    <rPh sb="63" eb="65">
      <t>キュウゾウ</t>
    </rPh>
    <rPh sb="74" eb="77">
      <t>シュウエキテキ</t>
    </rPh>
    <rPh sb="77" eb="79">
      <t>シュウシ</t>
    </rPh>
    <rPh sb="79" eb="81">
      <t>ヒリツ</t>
    </rPh>
    <rPh sb="82" eb="84">
      <t>ゲンショウ</t>
    </rPh>
    <rPh sb="90" eb="93">
      <t>ハイスイリョウ</t>
    </rPh>
    <rPh sb="95" eb="99">
      <t>カンイスイドウ</t>
    </rPh>
    <rPh sb="99" eb="100">
      <t>スベ</t>
    </rPh>
    <rPh sb="106" eb="109">
      <t>ゼンネンド</t>
    </rPh>
    <rPh sb="110" eb="112">
      <t>シタマワ</t>
    </rPh>
    <rPh sb="117" eb="119">
      <t>キコウ</t>
    </rPh>
    <rPh sb="119" eb="120">
      <t>メン</t>
    </rPh>
    <rPh sb="121" eb="123">
      <t>エイキョウ</t>
    </rPh>
    <rPh sb="128" eb="130">
      <t>コンゴ</t>
    </rPh>
    <rPh sb="131" eb="133">
      <t>ジンコウ</t>
    </rPh>
    <rPh sb="134" eb="136">
      <t>ゲンショウ</t>
    </rPh>
    <rPh sb="137" eb="139">
      <t>セッスイ</t>
    </rPh>
    <rPh sb="139" eb="141">
      <t>セツビ</t>
    </rPh>
    <rPh sb="142" eb="144">
      <t>フキュウ</t>
    </rPh>
    <rPh sb="148" eb="150">
      <t>ゼンゲン</t>
    </rPh>
    <rPh sb="151" eb="15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</si>
</sst>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0.03</c:v>
                </c:pt>
                <c:pt idx="1">
                  <c:v>0</c:v>
                </c:pt>
                <c:pt idx="2" formatCode="#,##0.00;&quot;△&quot;#,##0.00;&quot;-&quot;">
                  <c:v>0.25</c:v>
                </c:pt>
                <c:pt idx="3" formatCode="#,##0.00;&quot;△&quot;#,##0.00;&quot;-&quot;">
                  <c:v>0.12</c:v>
                </c:pt>
                <c:pt idx="4" formatCode="#,##0.00;&quot;△&quot;#,##0.00;&quot;-&quot;">
                  <c:v>0.49</c:v>
                </c:pt>
              </c:numCache>
            </c:numRef>
          </c:val>
          <c:extLst xmlns:c16r2="http://schemas.microsoft.com/office/drawing/2015/06/chart">
            <c:ext xmlns:c16="http://schemas.microsoft.com/office/drawing/2014/chart" uri="{C3380CC4-5D6E-409C-BE32-E72D297353CC}">
              <c16:uniqueId val="{00000000-CE04-4F6A-9D3C-265C55F256FC}"/>
            </c:ext>
          </c:extLst>
        </c:ser>
        <c:dLbls>
          <c:showLegendKey val="0"/>
          <c:showVal val="0"/>
          <c:showCatName val="0"/>
          <c:showSerName val="0"/>
          <c:showPercent val="0"/>
          <c:showBubbleSize val="0"/>
        </c:dLbls>
        <c:gapWidth val="150"/>
        <c:axId val="173477832"/>
        <c:axId val="17347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CE04-4F6A-9D3C-265C55F256FC}"/>
            </c:ext>
          </c:extLst>
        </c:ser>
        <c:dLbls>
          <c:showLegendKey val="0"/>
          <c:showVal val="0"/>
          <c:showCatName val="0"/>
          <c:showSerName val="0"/>
          <c:showPercent val="0"/>
          <c:showBubbleSize val="0"/>
        </c:dLbls>
        <c:marker val="1"/>
        <c:smooth val="0"/>
        <c:axId val="173477832"/>
        <c:axId val="173478224"/>
      </c:lineChart>
      <c:dateAx>
        <c:axId val="173477832"/>
        <c:scaling>
          <c:orientation val="minMax"/>
        </c:scaling>
        <c:delete val="1"/>
        <c:axPos val="b"/>
        <c:numFmt formatCode="ge" sourceLinked="1"/>
        <c:majorTickMark val="none"/>
        <c:minorTickMark val="none"/>
        <c:tickLblPos val="none"/>
        <c:crossAx val="173478224"/>
        <c:crosses val="autoZero"/>
        <c:auto val="1"/>
        <c:lblOffset val="100"/>
        <c:baseTimeUnit val="years"/>
      </c:dateAx>
      <c:valAx>
        <c:axId val="17347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64.739999999999995</c:v>
                </c:pt>
                <c:pt idx="1">
                  <c:v>64.36</c:v>
                </c:pt>
                <c:pt idx="2">
                  <c:v>64.53</c:v>
                </c:pt>
                <c:pt idx="3">
                  <c:v>64.59</c:v>
                </c:pt>
                <c:pt idx="4">
                  <c:v>61.64</c:v>
                </c:pt>
              </c:numCache>
            </c:numRef>
          </c:val>
          <c:extLst xmlns:c16r2="http://schemas.microsoft.com/office/drawing/2015/06/chart">
            <c:ext xmlns:c16="http://schemas.microsoft.com/office/drawing/2014/chart" uri="{C3380CC4-5D6E-409C-BE32-E72D297353CC}">
              <c16:uniqueId val="{00000000-D3EF-4D1E-A7A4-4B9B4D96423B}"/>
            </c:ext>
          </c:extLst>
        </c:ser>
        <c:dLbls>
          <c:showLegendKey val="0"/>
          <c:showVal val="0"/>
          <c:showCatName val="0"/>
          <c:showSerName val="0"/>
          <c:showPercent val="0"/>
          <c:showBubbleSize val="0"/>
        </c:dLbls>
        <c:gapWidth val="150"/>
        <c:axId val="173967440"/>
        <c:axId val="17396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D3EF-4D1E-A7A4-4B9B4D96423B}"/>
            </c:ext>
          </c:extLst>
        </c:ser>
        <c:dLbls>
          <c:showLegendKey val="0"/>
          <c:showVal val="0"/>
          <c:showCatName val="0"/>
          <c:showSerName val="0"/>
          <c:showPercent val="0"/>
          <c:showBubbleSize val="0"/>
        </c:dLbls>
        <c:marker val="1"/>
        <c:smooth val="0"/>
        <c:axId val="173967440"/>
        <c:axId val="173967832"/>
      </c:lineChart>
      <c:dateAx>
        <c:axId val="173967440"/>
        <c:scaling>
          <c:orientation val="minMax"/>
        </c:scaling>
        <c:delete val="1"/>
        <c:axPos val="b"/>
        <c:numFmt formatCode="ge" sourceLinked="1"/>
        <c:majorTickMark val="none"/>
        <c:minorTickMark val="none"/>
        <c:tickLblPos val="none"/>
        <c:crossAx val="173967832"/>
        <c:crosses val="autoZero"/>
        <c:auto val="1"/>
        <c:lblOffset val="100"/>
        <c:baseTimeUnit val="years"/>
      </c:dateAx>
      <c:valAx>
        <c:axId val="17396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78.599999999999994</c:v>
                </c:pt>
                <c:pt idx="1">
                  <c:v>79.87</c:v>
                </c:pt>
                <c:pt idx="2">
                  <c:v>81.08</c:v>
                </c:pt>
                <c:pt idx="3">
                  <c:v>80.19</c:v>
                </c:pt>
                <c:pt idx="4">
                  <c:v>83.26</c:v>
                </c:pt>
              </c:numCache>
            </c:numRef>
          </c:val>
          <c:extLst xmlns:c16r2="http://schemas.microsoft.com/office/drawing/2015/06/chart">
            <c:ext xmlns:c16="http://schemas.microsoft.com/office/drawing/2014/chart" uri="{C3380CC4-5D6E-409C-BE32-E72D297353CC}">
              <c16:uniqueId val="{00000000-2EEB-44C2-AD9C-2D44FD2DA7F7}"/>
            </c:ext>
          </c:extLst>
        </c:ser>
        <c:dLbls>
          <c:showLegendKey val="0"/>
          <c:showVal val="0"/>
          <c:showCatName val="0"/>
          <c:showSerName val="0"/>
          <c:showPercent val="0"/>
          <c:showBubbleSize val="0"/>
        </c:dLbls>
        <c:gapWidth val="150"/>
        <c:axId val="174138376"/>
        <c:axId val="17413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2EEB-44C2-AD9C-2D44FD2DA7F7}"/>
            </c:ext>
          </c:extLst>
        </c:ser>
        <c:dLbls>
          <c:showLegendKey val="0"/>
          <c:showVal val="0"/>
          <c:showCatName val="0"/>
          <c:showSerName val="0"/>
          <c:showPercent val="0"/>
          <c:showBubbleSize val="0"/>
        </c:dLbls>
        <c:marker val="1"/>
        <c:smooth val="0"/>
        <c:axId val="174138376"/>
        <c:axId val="174138768"/>
      </c:lineChart>
      <c:dateAx>
        <c:axId val="174138376"/>
        <c:scaling>
          <c:orientation val="minMax"/>
        </c:scaling>
        <c:delete val="1"/>
        <c:axPos val="b"/>
        <c:numFmt formatCode="ge" sourceLinked="1"/>
        <c:majorTickMark val="none"/>
        <c:minorTickMark val="none"/>
        <c:tickLblPos val="none"/>
        <c:crossAx val="174138768"/>
        <c:crosses val="autoZero"/>
        <c:auto val="1"/>
        <c:lblOffset val="100"/>
        <c:baseTimeUnit val="years"/>
      </c:dateAx>
      <c:valAx>
        <c:axId val="17413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3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61.34</c:v>
                </c:pt>
                <c:pt idx="1">
                  <c:v>65.81</c:v>
                </c:pt>
                <c:pt idx="2">
                  <c:v>85.94</c:v>
                </c:pt>
                <c:pt idx="3">
                  <c:v>98.11</c:v>
                </c:pt>
                <c:pt idx="4">
                  <c:v>90.62</c:v>
                </c:pt>
              </c:numCache>
            </c:numRef>
          </c:val>
          <c:extLst xmlns:c16r2="http://schemas.microsoft.com/office/drawing/2015/06/chart">
            <c:ext xmlns:c16="http://schemas.microsoft.com/office/drawing/2014/chart" uri="{C3380CC4-5D6E-409C-BE32-E72D297353CC}">
              <c16:uniqueId val="{00000000-2C87-417F-BF1F-0687367B2BD7}"/>
            </c:ext>
          </c:extLst>
        </c:ser>
        <c:dLbls>
          <c:showLegendKey val="0"/>
          <c:showVal val="0"/>
          <c:showCatName val="0"/>
          <c:showSerName val="0"/>
          <c:showPercent val="0"/>
          <c:showBubbleSize val="0"/>
        </c:dLbls>
        <c:gapWidth val="150"/>
        <c:axId val="173479400"/>
        <c:axId val="17347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2C87-417F-BF1F-0687367B2BD7}"/>
            </c:ext>
          </c:extLst>
        </c:ser>
        <c:dLbls>
          <c:showLegendKey val="0"/>
          <c:showVal val="0"/>
          <c:showCatName val="0"/>
          <c:showSerName val="0"/>
          <c:showPercent val="0"/>
          <c:showBubbleSize val="0"/>
        </c:dLbls>
        <c:marker val="1"/>
        <c:smooth val="0"/>
        <c:axId val="173479400"/>
        <c:axId val="173479792"/>
      </c:lineChart>
      <c:dateAx>
        <c:axId val="173479400"/>
        <c:scaling>
          <c:orientation val="minMax"/>
        </c:scaling>
        <c:delete val="1"/>
        <c:axPos val="b"/>
        <c:numFmt formatCode="ge" sourceLinked="1"/>
        <c:majorTickMark val="none"/>
        <c:minorTickMark val="none"/>
        <c:tickLblPos val="none"/>
        <c:crossAx val="173479792"/>
        <c:crosses val="autoZero"/>
        <c:auto val="1"/>
        <c:lblOffset val="100"/>
        <c:baseTimeUnit val="years"/>
      </c:dateAx>
      <c:valAx>
        <c:axId val="17347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7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B7-446E-A49B-1340D83CB05B}"/>
            </c:ext>
          </c:extLst>
        </c:ser>
        <c:dLbls>
          <c:showLegendKey val="0"/>
          <c:showVal val="0"/>
          <c:showCatName val="0"/>
          <c:showSerName val="0"/>
          <c:showPercent val="0"/>
          <c:showBubbleSize val="0"/>
        </c:dLbls>
        <c:gapWidth val="150"/>
        <c:axId val="173480968"/>
        <c:axId val="17348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B7-446E-A49B-1340D83CB05B}"/>
            </c:ext>
          </c:extLst>
        </c:ser>
        <c:dLbls>
          <c:showLegendKey val="0"/>
          <c:showVal val="0"/>
          <c:showCatName val="0"/>
          <c:showSerName val="0"/>
          <c:showPercent val="0"/>
          <c:showBubbleSize val="0"/>
        </c:dLbls>
        <c:marker val="1"/>
        <c:smooth val="0"/>
        <c:axId val="173480968"/>
        <c:axId val="173481360"/>
      </c:lineChart>
      <c:dateAx>
        <c:axId val="173480968"/>
        <c:scaling>
          <c:orientation val="minMax"/>
        </c:scaling>
        <c:delete val="1"/>
        <c:axPos val="b"/>
        <c:numFmt formatCode="ge" sourceLinked="1"/>
        <c:majorTickMark val="none"/>
        <c:minorTickMark val="none"/>
        <c:tickLblPos val="none"/>
        <c:crossAx val="173481360"/>
        <c:crosses val="autoZero"/>
        <c:auto val="1"/>
        <c:lblOffset val="100"/>
        <c:baseTimeUnit val="years"/>
      </c:dateAx>
      <c:valAx>
        <c:axId val="17348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6A-48E7-AC0F-90E156A0BE56}"/>
            </c:ext>
          </c:extLst>
        </c:ser>
        <c:dLbls>
          <c:showLegendKey val="0"/>
          <c:showVal val="0"/>
          <c:showCatName val="0"/>
          <c:showSerName val="0"/>
          <c:showPercent val="0"/>
          <c:showBubbleSize val="0"/>
        </c:dLbls>
        <c:gapWidth val="150"/>
        <c:axId val="173605440"/>
        <c:axId val="17360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6A-48E7-AC0F-90E156A0BE56}"/>
            </c:ext>
          </c:extLst>
        </c:ser>
        <c:dLbls>
          <c:showLegendKey val="0"/>
          <c:showVal val="0"/>
          <c:showCatName val="0"/>
          <c:showSerName val="0"/>
          <c:showPercent val="0"/>
          <c:showBubbleSize val="0"/>
        </c:dLbls>
        <c:marker val="1"/>
        <c:smooth val="0"/>
        <c:axId val="173605440"/>
        <c:axId val="173605832"/>
      </c:lineChart>
      <c:dateAx>
        <c:axId val="173605440"/>
        <c:scaling>
          <c:orientation val="minMax"/>
        </c:scaling>
        <c:delete val="1"/>
        <c:axPos val="b"/>
        <c:numFmt formatCode="ge" sourceLinked="1"/>
        <c:majorTickMark val="none"/>
        <c:minorTickMark val="none"/>
        <c:tickLblPos val="none"/>
        <c:crossAx val="173605832"/>
        <c:crosses val="autoZero"/>
        <c:auto val="1"/>
        <c:lblOffset val="100"/>
        <c:baseTimeUnit val="years"/>
      </c:dateAx>
      <c:valAx>
        <c:axId val="17360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C8-4F70-AC3D-8CA47447D8AB}"/>
            </c:ext>
          </c:extLst>
        </c:ser>
        <c:dLbls>
          <c:showLegendKey val="0"/>
          <c:showVal val="0"/>
          <c:showCatName val="0"/>
          <c:showSerName val="0"/>
          <c:showPercent val="0"/>
          <c:showBubbleSize val="0"/>
        </c:dLbls>
        <c:gapWidth val="150"/>
        <c:axId val="173607400"/>
        <c:axId val="17360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C8-4F70-AC3D-8CA47447D8AB}"/>
            </c:ext>
          </c:extLst>
        </c:ser>
        <c:dLbls>
          <c:showLegendKey val="0"/>
          <c:showVal val="0"/>
          <c:showCatName val="0"/>
          <c:showSerName val="0"/>
          <c:showPercent val="0"/>
          <c:showBubbleSize val="0"/>
        </c:dLbls>
        <c:marker val="1"/>
        <c:smooth val="0"/>
        <c:axId val="173607400"/>
        <c:axId val="173607792"/>
      </c:lineChart>
      <c:dateAx>
        <c:axId val="173607400"/>
        <c:scaling>
          <c:orientation val="minMax"/>
        </c:scaling>
        <c:delete val="1"/>
        <c:axPos val="b"/>
        <c:numFmt formatCode="ge" sourceLinked="1"/>
        <c:majorTickMark val="none"/>
        <c:minorTickMark val="none"/>
        <c:tickLblPos val="none"/>
        <c:crossAx val="173607792"/>
        <c:crosses val="autoZero"/>
        <c:auto val="1"/>
        <c:lblOffset val="100"/>
        <c:baseTimeUnit val="years"/>
      </c:dateAx>
      <c:valAx>
        <c:axId val="17360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0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73-4937-AA0C-CC34F7D7ED9C}"/>
            </c:ext>
          </c:extLst>
        </c:ser>
        <c:dLbls>
          <c:showLegendKey val="0"/>
          <c:showVal val="0"/>
          <c:showCatName val="0"/>
          <c:showSerName val="0"/>
          <c:showPercent val="0"/>
          <c:showBubbleSize val="0"/>
        </c:dLbls>
        <c:gapWidth val="150"/>
        <c:axId val="173735352"/>
        <c:axId val="173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73-4937-AA0C-CC34F7D7ED9C}"/>
            </c:ext>
          </c:extLst>
        </c:ser>
        <c:dLbls>
          <c:showLegendKey val="0"/>
          <c:showVal val="0"/>
          <c:showCatName val="0"/>
          <c:showSerName val="0"/>
          <c:showPercent val="0"/>
          <c:showBubbleSize val="0"/>
        </c:dLbls>
        <c:marker val="1"/>
        <c:smooth val="0"/>
        <c:axId val="173735352"/>
        <c:axId val="173735744"/>
      </c:lineChart>
      <c:dateAx>
        <c:axId val="173735352"/>
        <c:scaling>
          <c:orientation val="minMax"/>
        </c:scaling>
        <c:delete val="1"/>
        <c:axPos val="b"/>
        <c:numFmt formatCode="ge" sourceLinked="1"/>
        <c:majorTickMark val="none"/>
        <c:minorTickMark val="none"/>
        <c:tickLblPos val="none"/>
        <c:crossAx val="173735744"/>
        <c:crosses val="autoZero"/>
        <c:auto val="1"/>
        <c:lblOffset val="100"/>
        <c:baseTimeUnit val="years"/>
      </c:dateAx>
      <c:valAx>
        <c:axId val="173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3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669.57</c:v>
                </c:pt>
                <c:pt idx="1">
                  <c:v>616.04</c:v>
                </c:pt>
                <c:pt idx="2">
                  <c:v>562.79999999999995</c:v>
                </c:pt>
                <c:pt idx="3">
                  <c:v>313.52</c:v>
                </c:pt>
                <c:pt idx="4">
                  <c:v>288.45</c:v>
                </c:pt>
              </c:numCache>
            </c:numRef>
          </c:val>
          <c:extLst xmlns:c16r2="http://schemas.microsoft.com/office/drawing/2015/06/chart">
            <c:ext xmlns:c16="http://schemas.microsoft.com/office/drawing/2014/chart" uri="{C3380CC4-5D6E-409C-BE32-E72D297353CC}">
              <c16:uniqueId val="{00000000-03D7-4C6A-A774-29C747AB97F7}"/>
            </c:ext>
          </c:extLst>
        </c:ser>
        <c:dLbls>
          <c:showLegendKey val="0"/>
          <c:showVal val="0"/>
          <c:showCatName val="0"/>
          <c:showSerName val="0"/>
          <c:showPercent val="0"/>
          <c:showBubbleSize val="0"/>
        </c:dLbls>
        <c:gapWidth val="150"/>
        <c:axId val="173736920"/>
        <c:axId val="1737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03D7-4C6A-A774-29C747AB97F7}"/>
            </c:ext>
          </c:extLst>
        </c:ser>
        <c:dLbls>
          <c:showLegendKey val="0"/>
          <c:showVal val="0"/>
          <c:showCatName val="0"/>
          <c:showSerName val="0"/>
          <c:showPercent val="0"/>
          <c:showBubbleSize val="0"/>
        </c:dLbls>
        <c:marker val="1"/>
        <c:smooth val="0"/>
        <c:axId val="173736920"/>
        <c:axId val="173737312"/>
      </c:lineChart>
      <c:dateAx>
        <c:axId val="173736920"/>
        <c:scaling>
          <c:orientation val="minMax"/>
        </c:scaling>
        <c:delete val="1"/>
        <c:axPos val="b"/>
        <c:numFmt formatCode="ge" sourceLinked="1"/>
        <c:majorTickMark val="none"/>
        <c:minorTickMark val="none"/>
        <c:tickLblPos val="none"/>
        <c:crossAx val="173737312"/>
        <c:crosses val="autoZero"/>
        <c:auto val="1"/>
        <c:lblOffset val="100"/>
        <c:baseTimeUnit val="years"/>
      </c:dateAx>
      <c:valAx>
        <c:axId val="1737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49.83</c:v>
                </c:pt>
                <c:pt idx="1">
                  <c:v>51.82</c:v>
                </c:pt>
                <c:pt idx="2">
                  <c:v>55.13</c:v>
                </c:pt>
                <c:pt idx="3">
                  <c:v>87.89</c:v>
                </c:pt>
                <c:pt idx="4">
                  <c:v>79.760000000000005</c:v>
                </c:pt>
              </c:numCache>
            </c:numRef>
          </c:val>
          <c:extLst xmlns:c16r2="http://schemas.microsoft.com/office/drawing/2015/06/chart">
            <c:ext xmlns:c16="http://schemas.microsoft.com/office/drawing/2014/chart" uri="{C3380CC4-5D6E-409C-BE32-E72D297353CC}">
              <c16:uniqueId val="{00000000-5056-41D2-BB72-4C3D9911D4D1}"/>
            </c:ext>
          </c:extLst>
        </c:ser>
        <c:dLbls>
          <c:showLegendKey val="0"/>
          <c:showVal val="0"/>
          <c:showCatName val="0"/>
          <c:showSerName val="0"/>
          <c:showPercent val="0"/>
          <c:showBubbleSize val="0"/>
        </c:dLbls>
        <c:gapWidth val="150"/>
        <c:axId val="173607008"/>
        <c:axId val="17373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5056-41D2-BB72-4C3D9911D4D1}"/>
            </c:ext>
          </c:extLst>
        </c:ser>
        <c:dLbls>
          <c:showLegendKey val="0"/>
          <c:showVal val="0"/>
          <c:showCatName val="0"/>
          <c:showSerName val="0"/>
          <c:showPercent val="0"/>
          <c:showBubbleSize val="0"/>
        </c:dLbls>
        <c:marker val="1"/>
        <c:smooth val="0"/>
        <c:axId val="173607008"/>
        <c:axId val="173738488"/>
      </c:lineChart>
      <c:dateAx>
        <c:axId val="173607008"/>
        <c:scaling>
          <c:orientation val="minMax"/>
        </c:scaling>
        <c:delete val="1"/>
        <c:axPos val="b"/>
        <c:numFmt formatCode="ge" sourceLinked="1"/>
        <c:majorTickMark val="none"/>
        <c:minorTickMark val="none"/>
        <c:tickLblPos val="none"/>
        <c:crossAx val="173738488"/>
        <c:crosses val="autoZero"/>
        <c:auto val="1"/>
        <c:lblOffset val="100"/>
        <c:baseTimeUnit val="years"/>
      </c:dateAx>
      <c:valAx>
        <c:axId val="17373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121.12</c:v>
                </c:pt>
                <c:pt idx="1">
                  <c:v>117.29</c:v>
                </c:pt>
                <c:pt idx="2">
                  <c:v>110.91</c:v>
                </c:pt>
                <c:pt idx="3">
                  <c:v>116.91</c:v>
                </c:pt>
                <c:pt idx="4">
                  <c:v>129.88</c:v>
                </c:pt>
              </c:numCache>
            </c:numRef>
          </c:val>
          <c:extLst xmlns:c16r2="http://schemas.microsoft.com/office/drawing/2015/06/chart">
            <c:ext xmlns:c16="http://schemas.microsoft.com/office/drawing/2014/chart" uri="{C3380CC4-5D6E-409C-BE32-E72D297353CC}">
              <c16:uniqueId val="{00000000-0D56-41C9-836B-D811583A72B0}"/>
            </c:ext>
          </c:extLst>
        </c:ser>
        <c:dLbls>
          <c:showLegendKey val="0"/>
          <c:showVal val="0"/>
          <c:showCatName val="0"/>
          <c:showSerName val="0"/>
          <c:showPercent val="0"/>
          <c:showBubbleSize val="0"/>
        </c:dLbls>
        <c:gapWidth val="150"/>
        <c:axId val="173965872"/>
        <c:axId val="17396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0D56-41C9-836B-D811583A72B0}"/>
            </c:ext>
          </c:extLst>
        </c:ser>
        <c:dLbls>
          <c:showLegendKey val="0"/>
          <c:showVal val="0"/>
          <c:showCatName val="0"/>
          <c:showSerName val="0"/>
          <c:showPercent val="0"/>
          <c:showBubbleSize val="0"/>
        </c:dLbls>
        <c:marker val="1"/>
        <c:smooth val="0"/>
        <c:axId val="173965872"/>
        <c:axId val="173966264"/>
      </c:lineChart>
      <c:dateAx>
        <c:axId val="173965872"/>
        <c:scaling>
          <c:orientation val="minMax"/>
        </c:scaling>
        <c:delete val="1"/>
        <c:axPos val="b"/>
        <c:numFmt formatCode="ge" sourceLinked="1"/>
        <c:majorTickMark val="none"/>
        <c:minorTickMark val="none"/>
        <c:tickLblPos val="none"/>
        <c:crossAx val="173966264"/>
        <c:crosses val="autoZero"/>
        <c:auto val="1"/>
        <c:lblOffset val="100"/>
        <c:baseTimeUnit val="years"/>
      </c:dateAx>
      <c:valAx>
        <c:axId val="17396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6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昭和村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7360</v>
      </c>
      <c r="AM8" s="66"/>
      <c r="AN8" s="66"/>
      <c r="AO8" s="66"/>
      <c r="AP8" s="66"/>
      <c r="AQ8" s="66"/>
      <c r="AR8" s="66"/>
      <c r="AS8" s="66"/>
      <c r="AT8" s="65">
        <f>データ!$S$6</f>
        <v>64.14</v>
      </c>
      <c r="AU8" s="65"/>
      <c r="AV8" s="65"/>
      <c r="AW8" s="65"/>
      <c r="AX8" s="65"/>
      <c r="AY8" s="65"/>
      <c r="AZ8" s="65"/>
      <c r="BA8" s="65"/>
      <c r="BB8" s="65">
        <f>データ!$T$6</f>
        <v>114.75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v>
      </c>
      <c r="Q10" s="65"/>
      <c r="R10" s="65"/>
      <c r="S10" s="65"/>
      <c r="T10" s="65"/>
      <c r="U10" s="65"/>
      <c r="V10" s="65"/>
      <c r="W10" s="66">
        <f>データ!$Q$6</f>
        <v>586</v>
      </c>
      <c r="X10" s="66"/>
      <c r="Y10" s="66"/>
      <c r="Z10" s="66"/>
      <c r="AA10" s="66"/>
      <c r="AB10" s="66"/>
      <c r="AC10" s="66"/>
      <c r="AD10" s="2"/>
      <c r="AE10" s="2"/>
      <c r="AF10" s="2"/>
      <c r="AG10" s="2"/>
      <c r="AH10" s="2"/>
      <c r="AI10" s="2"/>
      <c r="AJ10" s="2"/>
      <c r="AK10" s="2"/>
      <c r="AL10" s="66">
        <f>データ!$U$6</f>
        <v>7330</v>
      </c>
      <c r="AM10" s="66"/>
      <c r="AN10" s="66"/>
      <c r="AO10" s="66"/>
      <c r="AP10" s="66"/>
      <c r="AQ10" s="66"/>
      <c r="AR10" s="66"/>
      <c r="AS10" s="66"/>
      <c r="AT10" s="65">
        <f>データ!$V$6</f>
        <v>31.2</v>
      </c>
      <c r="AU10" s="65"/>
      <c r="AV10" s="65"/>
      <c r="AW10" s="65"/>
      <c r="AX10" s="65"/>
      <c r="AY10" s="65"/>
      <c r="AZ10" s="65"/>
      <c r="BA10" s="65"/>
      <c r="BB10" s="65">
        <f>データ!$W$6</f>
        <v>234.94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LPnjnAEEYX5I2wU/az9aBA1/UYZnoRvgRh07+knEGrNuQQKmP11ZQYcWRDhwQfYp+TXQA7uUVO4Dj9X5CQVZnw==" saltValue="J+uhLxKp+LobIfm/d0g3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104485</v>
      </c>
      <c r="D6" s="34">
        <f t="shared" si="3"/>
        <v>47</v>
      </c>
      <c r="E6" s="34">
        <f t="shared" si="3"/>
        <v>1</v>
      </c>
      <c r="F6" s="34">
        <f t="shared" si="3"/>
        <v>0</v>
      </c>
      <c r="G6" s="34">
        <f t="shared" si="3"/>
        <v>0</v>
      </c>
      <c r="H6" s="34" t="str">
        <f t="shared" si="3"/>
        <v>群馬県　昭和村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99</v>
      </c>
      <c r="Q6" s="35">
        <f t="shared" si="3"/>
        <v>586</v>
      </c>
      <c r="R6" s="35">
        <f t="shared" si="3"/>
        <v>7360</v>
      </c>
      <c r="S6" s="35">
        <f t="shared" si="3"/>
        <v>64.14</v>
      </c>
      <c r="T6" s="35">
        <f t="shared" si="3"/>
        <v>114.75</v>
      </c>
      <c r="U6" s="35">
        <f t="shared" si="3"/>
        <v>7330</v>
      </c>
      <c r="V6" s="35">
        <f t="shared" si="3"/>
        <v>31.2</v>
      </c>
      <c r="W6" s="35">
        <f t="shared" si="3"/>
        <v>234.94</v>
      </c>
      <c r="X6" s="36">
        <f>IF(X7="",NA(),X7)</f>
        <v>61.34</v>
      </c>
      <c r="Y6" s="36">
        <f t="shared" ref="Y6:AG6" si="4">IF(Y7="",NA(),Y7)</f>
        <v>65.81</v>
      </c>
      <c r="Z6" s="36">
        <f t="shared" si="4"/>
        <v>85.94</v>
      </c>
      <c r="AA6" s="36">
        <f t="shared" si="4"/>
        <v>98.11</v>
      </c>
      <c r="AB6" s="36">
        <f t="shared" si="4"/>
        <v>90.62</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669.57</v>
      </c>
      <c r="BF6" s="36">
        <f t="shared" ref="BF6:BN6" si="7">IF(BF7="",NA(),BF7)</f>
        <v>616.04</v>
      </c>
      <c r="BG6" s="36">
        <f t="shared" si="7"/>
        <v>562.79999999999995</v>
      </c>
      <c r="BH6" s="36">
        <f t="shared" si="7"/>
        <v>313.52</v>
      </c>
      <c r="BI6" s="36">
        <f t="shared" si="7"/>
        <v>288.45</v>
      </c>
      <c r="BJ6" s="36">
        <f t="shared" si="7"/>
        <v>1228.58</v>
      </c>
      <c r="BK6" s="36">
        <f t="shared" si="7"/>
        <v>1280.18</v>
      </c>
      <c r="BL6" s="36">
        <f t="shared" si="7"/>
        <v>1346.23</v>
      </c>
      <c r="BM6" s="36">
        <f t="shared" si="7"/>
        <v>1295.06</v>
      </c>
      <c r="BN6" s="36">
        <f t="shared" si="7"/>
        <v>1168.7</v>
      </c>
      <c r="BO6" s="35" t="str">
        <f>IF(BO7="","",IF(BO7="-","【-】","【"&amp;SUBSTITUTE(TEXT(BO7,"#,##0.00"),"-","△")&amp;"】"))</f>
        <v>【1,074.14】</v>
      </c>
      <c r="BP6" s="36">
        <f>IF(BP7="",NA(),BP7)</f>
        <v>49.83</v>
      </c>
      <c r="BQ6" s="36">
        <f t="shared" ref="BQ6:BY6" si="8">IF(BQ7="",NA(),BQ7)</f>
        <v>51.82</v>
      </c>
      <c r="BR6" s="36">
        <f t="shared" si="8"/>
        <v>55.13</v>
      </c>
      <c r="BS6" s="36">
        <f t="shared" si="8"/>
        <v>87.89</v>
      </c>
      <c r="BT6" s="36">
        <f t="shared" si="8"/>
        <v>79.760000000000005</v>
      </c>
      <c r="BU6" s="36">
        <f t="shared" si="8"/>
        <v>53.81</v>
      </c>
      <c r="BV6" s="36">
        <f t="shared" si="8"/>
        <v>53.62</v>
      </c>
      <c r="BW6" s="36">
        <f t="shared" si="8"/>
        <v>53.41</v>
      </c>
      <c r="BX6" s="36">
        <f t="shared" si="8"/>
        <v>53.29</v>
      </c>
      <c r="BY6" s="36">
        <f t="shared" si="8"/>
        <v>53.59</v>
      </c>
      <c r="BZ6" s="35" t="str">
        <f>IF(BZ7="","",IF(BZ7="-","【-】","【"&amp;SUBSTITUTE(TEXT(BZ7,"#,##0.00"),"-","△")&amp;"】"))</f>
        <v>【54.36】</v>
      </c>
      <c r="CA6" s="36">
        <f>IF(CA7="",NA(),CA7)</f>
        <v>121.12</v>
      </c>
      <c r="CB6" s="36">
        <f t="shared" ref="CB6:CJ6" si="9">IF(CB7="",NA(),CB7)</f>
        <v>117.29</v>
      </c>
      <c r="CC6" s="36">
        <f t="shared" si="9"/>
        <v>110.91</v>
      </c>
      <c r="CD6" s="36">
        <f t="shared" si="9"/>
        <v>116.91</v>
      </c>
      <c r="CE6" s="36">
        <f t="shared" si="9"/>
        <v>129.88</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64.739999999999995</v>
      </c>
      <c r="CM6" s="36">
        <f t="shared" ref="CM6:CU6" si="10">IF(CM7="",NA(),CM7)</f>
        <v>64.36</v>
      </c>
      <c r="CN6" s="36">
        <f t="shared" si="10"/>
        <v>64.53</v>
      </c>
      <c r="CO6" s="36">
        <f t="shared" si="10"/>
        <v>64.59</v>
      </c>
      <c r="CP6" s="36">
        <f t="shared" si="10"/>
        <v>61.64</v>
      </c>
      <c r="CQ6" s="36">
        <f t="shared" si="10"/>
        <v>58.96</v>
      </c>
      <c r="CR6" s="36">
        <f t="shared" si="10"/>
        <v>58.1</v>
      </c>
      <c r="CS6" s="36">
        <f t="shared" si="10"/>
        <v>56.19</v>
      </c>
      <c r="CT6" s="36">
        <f t="shared" si="10"/>
        <v>56.65</v>
      </c>
      <c r="CU6" s="36">
        <f t="shared" si="10"/>
        <v>56.41</v>
      </c>
      <c r="CV6" s="35" t="str">
        <f>IF(CV7="","",IF(CV7="-","【-】","【"&amp;SUBSTITUTE(TEXT(CV7,"#,##0.00"),"-","△")&amp;"】"))</f>
        <v>【55.95】</v>
      </c>
      <c r="CW6" s="36">
        <f>IF(CW7="",NA(),CW7)</f>
        <v>78.599999999999994</v>
      </c>
      <c r="CX6" s="36">
        <f t="shared" ref="CX6:DF6" si="11">IF(CX7="",NA(),CX7)</f>
        <v>79.87</v>
      </c>
      <c r="CY6" s="36">
        <f t="shared" si="11"/>
        <v>81.08</v>
      </c>
      <c r="CZ6" s="36">
        <f t="shared" si="11"/>
        <v>80.19</v>
      </c>
      <c r="DA6" s="36">
        <f t="shared" si="11"/>
        <v>83.26</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0.03</v>
      </c>
      <c r="EE6" s="35">
        <f t="shared" ref="EE6:EM6" si="14">IF(EE7="",NA(),EE7)</f>
        <v>0</v>
      </c>
      <c r="EF6" s="36">
        <f t="shared" si="14"/>
        <v>0.25</v>
      </c>
      <c r="EG6" s="36">
        <f t="shared" si="14"/>
        <v>0.12</v>
      </c>
      <c r="EH6" s="36">
        <f t="shared" si="14"/>
        <v>0.49</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104485</v>
      </c>
      <c r="D7" s="38">
        <v>47</v>
      </c>
      <c r="E7" s="38">
        <v>1</v>
      </c>
      <c r="F7" s="38">
        <v>0</v>
      </c>
      <c r="G7" s="38">
        <v>0</v>
      </c>
      <c r="H7" s="38" t="s">
        <v>96</v>
      </c>
      <c r="I7" s="38" t="s">
        <v>97</v>
      </c>
      <c r="J7" s="38" t="s">
        <v>98</v>
      </c>
      <c r="K7" s="38" t="s">
        <v>99</v>
      </c>
      <c r="L7" s="38" t="s">
        <v>100</v>
      </c>
      <c r="M7" s="38" t="s">
        <v>101</v>
      </c>
      <c r="N7" s="39" t="s">
        <v>102</v>
      </c>
      <c r="O7" s="39" t="s">
        <v>103</v>
      </c>
      <c r="P7" s="39">
        <v>99</v>
      </c>
      <c r="Q7" s="39">
        <v>586</v>
      </c>
      <c r="R7" s="39">
        <v>7360</v>
      </c>
      <c r="S7" s="39">
        <v>64.14</v>
      </c>
      <c r="T7" s="39">
        <v>114.75</v>
      </c>
      <c r="U7" s="39">
        <v>7330</v>
      </c>
      <c r="V7" s="39">
        <v>31.2</v>
      </c>
      <c r="W7" s="39">
        <v>234.94</v>
      </c>
      <c r="X7" s="39">
        <v>61.34</v>
      </c>
      <c r="Y7" s="39">
        <v>65.81</v>
      </c>
      <c r="Z7" s="39">
        <v>85.94</v>
      </c>
      <c r="AA7" s="39">
        <v>98.11</v>
      </c>
      <c r="AB7" s="39">
        <v>90.62</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669.57</v>
      </c>
      <c r="BF7" s="39">
        <v>616.04</v>
      </c>
      <c r="BG7" s="39">
        <v>562.79999999999995</v>
      </c>
      <c r="BH7" s="39">
        <v>313.52</v>
      </c>
      <c r="BI7" s="39">
        <v>288.45</v>
      </c>
      <c r="BJ7" s="39">
        <v>1228.58</v>
      </c>
      <c r="BK7" s="39">
        <v>1280.18</v>
      </c>
      <c r="BL7" s="39">
        <v>1346.23</v>
      </c>
      <c r="BM7" s="39">
        <v>1295.06</v>
      </c>
      <c r="BN7" s="39">
        <v>1168.7</v>
      </c>
      <c r="BO7" s="39">
        <v>1074.1400000000001</v>
      </c>
      <c r="BP7" s="39">
        <v>49.83</v>
      </c>
      <c r="BQ7" s="39">
        <v>51.82</v>
      </c>
      <c r="BR7" s="39">
        <v>55.13</v>
      </c>
      <c r="BS7" s="39">
        <v>87.89</v>
      </c>
      <c r="BT7" s="39">
        <v>79.760000000000005</v>
      </c>
      <c r="BU7" s="39">
        <v>53.81</v>
      </c>
      <c r="BV7" s="39">
        <v>53.62</v>
      </c>
      <c r="BW7" s="39">
        <v>53.41</v>
      </c>
      <c r="BX7" s="39">
        <v>53.29</v>
      </c>
      <c r="BY7" s="39">
        <v>53.59</v>
      </c>
      <c r="BZ7" s="39">
        <v>54.36</v>
      </c>
      <c r="CA7" s="39">
        <v>121.12</v>
      </c>
      <c r="CB7" s="39">
        <v>117.29</v>
      </c>
      <c r="CC7" s="39">
        <v>110.91</v>
      </c>
      <c r="CD7" s="39">
        <v>116.91</v>
      </c>
      <c r="CE7" s="39">
        <v>129.88</v>
      </c>
      <c r="CF7" s="39">
        <v>284.64999999999998</v>
      </c>
      <c r="CG7" s="39">
        <v>287.7</v>
      </c>
      <c r="CH7" s="39">
        <v>277.39999999999998</v>
      </c>
      <c r="CI7" s="39">
        <v>259.02</v>
      </c>
      <c r="CJ7" s="39">
        <v>259.79000000000002</v>
      </c>
      <c r="CK7" s="39">
        <v>296.39999999999998</v>
      </c>
      <c r="CL7" s="39">
        <v>64.739999999999995</v>
      </c>
      <c r="CM7" s="39">
        <v>64.36</v>
      </c>
      <c r="CN7" s="39">
        <v>64.53</v>
      </c>
      <c r="CO7" s="39">
        <v>64.59</v>
      </c>
      <c r="CP7" s="39">
        <v>61.64</v>
      </c>
      <c r="CQ7" s="39">
        <v>58.96</v>
      </c>
      <c r="CR7" s="39">
        <v>58.1</v>
      </c>
      <c r="CS7" s="39">
        <v>56.19</v>
      </c>
      <c r="CT7" s="39">
        <v>56.65</v>
      </c>
      <c r="CU7" s="39">
        <v>56.41</v>
      </c>
      <c r="CV7" s="39">
        <v>55.95</v>
      </c>
      <c r="CW7" s="39">
        <v>78.599999999999994</v>
      </c>
      <c r="CX7" s="39">
        <v>79.87</v>
      </c>
      <c r="CY7" s="39">
        <v>81.08</v>
      </c>
      <c r="CZ7" s="39">
        <v>80.19</v>
      </c>
      <c r="DA7" s="39">
        <v>83.26</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0.03</v>
      </c>
      <c r="EE7" s="39">
        <v>0</v>
      </c>
      <c r="EF7" s="39">
        <v>0.25</v>
      </c>
      <c r="EG7" s="39">
        <v>0.12</v>
      </c>
      <c r="EH7" s="39">
        <v>0.49</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2020-02-03T02:11:32Z</cp:lastPrinted>
  <dcterms:created xsi:type="dcterms:W3CDTF">2019-12-05T04:36:20Z</dcterms:created>
  <dcterms:modified xsi:type="dcterms:W3CDTF">2020-02-12T23:29:52Z</dcterms:modified>
  <cp:category/>
</cp:coreProperties>
</file>