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2○高崎市\"/>
    </mc:Choice>
  </mc:AlternateContent>
  <workbookProtection workbookAlgorithmName="SHA-512" workbookHashValue="O/k6GuEG41PqpB72YZ3J+FRrCqhcrhaS7D25CmChW+EzyYyx+ANNSRB3BAzehMehjPfTPen3ZoU4YC1ploSibg==" workbookSaltValue="9U0nSy48N7KrqV4zBOdov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<sst xmlns="http://schemas.openxmlformats.org/spreadsheetml/2006/main" count="228" uniqueCount="111">
  <si>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</si>
  <si>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</si>
  <si>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</si>
  <si>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</si>
  <si>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</si>
  <si>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</si>
  <si>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</si>
  <si>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</si>
  <si>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</si>
  <si>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</si>
  <si>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</si>
  <si>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</si>
  <si>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</si>
  <si>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</si>
  <si>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</si>
  <si>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</si>
  <si>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</si>
  <si>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</si>
  <si>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</si>
  <si>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</si>
  <si>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</si>
  <si>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</si>
  <si>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</si>
  <si>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</si>
  <si>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</si>
  <si>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</si>
  <si>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</si>
  <si>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</si>
  <si>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</si>
  <si>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</si>
  <si>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</si>
  <si>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</si>
  <si>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</si>
  <si>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</si>
  <si>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</si>
  <si>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</si>
  <si>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</si>
  <si>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</si>
  <si>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</si>
  <si>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</si>
  <si>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</si>
  <si>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</si>
  <si>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</si>
  <si>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</si>
  <si>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</si>
  <si>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</si>
  <si>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</si>
  <si>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</si>
  <si>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</si>
  <si>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</si>
  <si>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</si>
  <si>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</si>
  <si>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</si>
  <si>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</si>
  <si>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</si>
  <si>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</si>
  <si>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</si>
  <si>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</si>
  <si>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</si>
  <si>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</si>
  <si>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</si>
  <si>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</si>
  <si>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</si>
  <si>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</si>
  <si>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</si>
  <si>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</si>
  <si>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</si>
  <si>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</si>
  <si>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</si>
  <si>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</si>
  <si>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</si>
  <si>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</si>
  <si>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</si>
  <si>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</si>
  <si>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</si>
  <si>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</si>
  <si>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</si>
  <si>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</si>
  <si>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</si>
  <si>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</si>
  <si>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</si>
  <si>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</si>
  <si>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</si>
  <si>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</si>
  <si>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</si>
  <si>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</si>
  <si>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</si>
  <si>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</si>
  <si>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</si>
  <si>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</si>
  <si>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</si>
  <si>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</si>
  <si>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</si>
  <si>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</si>
  <si>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</si>
  <si>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</si>
  <si>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</si>
  <si>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</si>
  <si>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</si>
  <si>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</si>
  <si>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</si>
  <si>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</si>
  <si>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</si>
  <si>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</si>
  <si>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</si>
  <si>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</si>
  <si>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</si>
  <si>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</si>
  <si>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法定耐用年数を超えた管渠はないが、有形固定資産減価償却率は類似団体と比べて高い数値となっており、施設の老朽化が進んでいるものと考えられる。
　今後も、施設の更新を計画的に行っていく必要がある。</t>
    <phoneticPr fontId="4"/>
  </si>
  <si>
    <r>
      <rPr>
        <sz val="11"/>
        <rFont val="ＭＳ ゴシック"/>
        <family val="3"/>
        <charset val="128"/>
      </rPr>
      <t>　経常収支比率及び経費回収率は毎年100％を超えており、維持管理費用の削減に取り組んでいることなどから、経営改善の成果が表れているものと考えられる。
　流動比率は毎年100％を超えており、支払能力は高いと言える。
　企業債残高対事業規模比率及び水洗化率は、管渠整備がほぼ終了していることから、適切な数値で推移していると考えている。
　汚水処理原価は類似団体の平均を大きく下回り、効率的な汚水処理が実施されていると考えている。</t>
    </r>
    <r>
      <rPr>
        <sz val="11"/>
        <color rgb="FFFF0000"/>
        <rFont val="ＭＳ ゴシック"/>
        <family val="3"/>
        <charset val="128"/>
      </rPr>
      <t xml:space="preserve">
</t>
    </r>
    <phoneticPr fontId="4"/>
  </si>
  <si>
    <t>　近年、節水型機器の普及などにより、水需要の大きな伸びを期待することは難しい状況にある。
　また、管渠や処理施設の老朽化も進んでいくことから、今後、修繕や更新に係る費用が増大することが考えらる。
　このため、より一層の経費削減に努めるとともに、事業の有効性等を再検証し、経営の効率化を高めていく必要がある。</t>
    <rPh sb="4" eb="6">
      <t>セッスイ</t>
    </rPh>
    <rPh sb="6" eb="7">
      <t>ガタ</t>
    </rPh>
    <rPh sb="7" eb="9">
      <t>キキ</t>
    </rPh>
    <rPh sb="10" eb="12">
      <t>フキュウ</t>
    </rPh>
    <rPh sb="18" eb="19">
      <t>ミズ</t>
    </rPh>
    <rPh sb="19" eb="21">
      <t>ジュヨウ</t>
    </rPh>
    <rPh sb="22" eb="23">
      <t>オオ</t>
    </rPh>
    <rPh sb="25" eb="26">
      <t>ノ</t>
    </rPh>
    <rPh sb="28" eb="30">
      <t>キタイ</t>
    </rPh>
    <rPh sb="35" eb="36">
      <t>ムズカ</t>
    </rPh>
    <rPh sb="38" eb="40">
      <t>ジョウキョウ</t>
    </rPh>
    <rPh sb="49" eb="51">
      <t>カンキョ</t>
    </rPh>
    <rPh sb="52" eb="54">
      <t>ショリ</t>
    </rPh>
    <rPh sb="54" eb="56">
      <t>シセツ</t>
    </rPh>
    <rPh sb="57" eb="59">
      <t>ロウキュウ</t>
    </rPh>
    <rPh sb="59" eb="60">
      <t>カ</t>
    </rPh>
    <rPh sb="61" eb="62">
      <t>スス</t>
    </rPh>
    <rPh sb="71" eb="73">
      <t>コンゴ</t>
    </rPh>
    <rPh sb="74" eb="76">
      <t>シュウゼン</t>
    </rPh>
    <rPh sb="77" eb="79">
      <t>コウシン</t>
    </rPh>
    <rPh sb="80" eb="81">
      <t>カカ</t>
    </rPh>
    <rPh sb="82" eb="84">
      <t>ヒヨウ</t>
    </rPh>
    <rPh sb="85" eb="87">
      <t>ゾウダイ</t>
    </rPh>
    <rPh sb="92" eb="93">
      <t>カンガ</t>
    </rPh>
    <rPh sb="106" eb="108">
      <t>イッソウ</t>
    </rPh>
    <rPh sb="109" eb="111">
      <t>ケイヒ</t>
    </rPh>
    <rPh sb="111" eb="113">
      <t>サクゲン</t>
    </rPh>
    <rPh sb="114" eb="115">
      <t>ツト</t>
    </rPh>
    <rPh sb="122" eb="124">
      <t>ジギョウ</t>
    </rPh>
    <rPh sb="125" eb="128">
      <t>ユウコウセイ</t>
    </rPh>
    <rPh sb="128" eb="129">
      <t>トウ</t>
    </rPh>
    <rPh sb="130" eb="133">
      <t>サイケンショウ</t>
    </rPh>
    <rPh sb="135" eb="137">
      <t>ケイエイ</t>
    </rPh>
    <rPh sb="138" eb="141">
      <t>コウリツカ</t>
    </rPh>
    <rPh sb="142" eb="143">
      <t>タカ</t>
    </rPh>
    <rPh sb="147" eb="149">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</si>
</sst>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6"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32-4CED-8BD6-65ECFE173B5A}"/>
            </c:ext>
          </c:extLst>
        </c:ser>
        <c:dLbls>
          <c:showLegendKey val="0"/>
          <c:showVal val="0"/>
          <c:showCatName val="0"/>
          <c:showSerName val="0"/>
          <c:showPercent val="0"/>
          <c:showBubbleSize val="0"/>
        </c:dLbls>
        <c:gapWidth val="150"/>
        <c:axId val="112648704"/>
        <c:axId val="11264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0.04</c:v>
                </c:pt>
                <c:pt idx="3">
                  <c:v>0.15</c:v>
                </c:pt>
                <c:pt idx="4">
                  <c:v>0.06</c:v>
                </c:pt>
              </c:numCache>
            </c:numRef>
          </c:val>
          <c:smooth val="0"/>
          <c:extLst xmlns:c16r2="http://schemas.microsoft.com/office/drawing/2015/06/chart">
            <c:ext xmlns:c16="http://schemas.microsoft.com/office/drawing/2014/chart" uri="{C3380CC4-5D6E-409C-BE32-E72D297353CC}">
              <c16:uniqueId val="{00000001-FE32-4CED-8BD6-65ECFE173B5A}"/>
            </c:ext>
          </c:extLst>
        </c:ser>
        <c:dLbls>
          <c:showLegendKey val="0"/>
          <c:showVal val="0"/>
          <c:showCatName val="0"/>
          <c:showSerName val="0"/>
          <c:showPercent val="0"/>
          <c:showBubbleSize val="0"/>
        </c:dLbls>
        <c:marker val="1"/>
        <c:smooth val="0"/>
        <c:axId val="112648704"/>
        <c:axId val="112649096"/>
      </c:lineChart>
      <c:dateAx>
        <c:axId val="112648704"/>
        <c:scaling>
          <c:orientation val="minMax"/>
        </c:scaling>
        <c:delete val="1"/>
        <c:axPos val="b"/>
        <c:numFmt formatCode="ge" sourceLinked="1"/>
        <c:majorTickMark val="none"/>
        <c:minorTickMark val="none"/>
        <c:tickLblPos val="none"/>
        <c:crossAx val="112649096"/>
        <c:crosses val="autoZero"/>
        <c:auto val="1"/>
        <c:lblOffset val="100"/>
        <c:baseTimeUnit val="years"/>
      </c:dateAx>
      <c:valAx>
        <c:axId val="11264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64-4C52-8355-567ED5C10B4F}"/>
            </c:ext>
          </c:extLst>
        </c:ser>
        <c:dLbls>
          <c:showLegendKey val="0"/>
          <c:showVal val="0"/>
          <c:showCatName val="0"/>
          <c:showSerName val="0"/>
          <c:showPercent val="0"/>
          <c:showBubbleSize val="0"/>
        </c:dLbls>
        <c:gapWidth val="150"/>
        <c:axId val="185871776"/>
        <c:axId val="18569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38.409999999999997</c:v>
                </c:pt>
                <c:pt idx="1">
                  <c:v>39.25</c:v>
                </c:pt>
                <c:pt idx="2">
                  <c:v>43.18</c:v>
                </c:pt>
                <c:pt idx="3">
                  <c:v>42.38</c:v>
                </c:pt>
                <c:pt idx="4">
                  <c:v>46.17</c:v>
                </c:pt>
              </c:numCache>
            </c:numRef>
          </c:val>
          <c:smooth val="0"/>
          <c:extLst xmlns:c16r2="http://schemas.microsoft.com/office/drawing/2015/06/chart">
            <c:ext xmlns:c16="http://schemas.microsoft.com/office/drawing/2014/chart" uri="{C3380CC4-5D6E-409C-BE32-E72D297353CC}">
              <c16:uniqueId val="{00000001-9464-4C52-8355-567ED5C10B4F}"/>
            </c:ext>
          </c:extLst>
        </c:ser>
        <c:dLbls>
          <c:showLegendKey val="0"/>
          <c:showVal val="0"/>
          <c:showCatName val="0"/>
          <c:showSerName val="0"/>
          <c:showPercent val="0"/>
          <c:showBubbleSize val="0"/>
        </c:dLbls>
        <c:marker val="1"/>
        <c:smooth val="0"/>
        <c:axId val="185871776"/>
        <c:axId val="185699272"/>
      </c:lineChart>
      <c:dateAx>
        <c:axId val="185871776"/>
        <c:scaling>
          <c:orientation val="minMax"/>
        </c:scaling>
        <c:delete val="1"/>
        <c:axPos val="b"/>
        <c:numFmt formatCode="ge" sourceLinked="1"/>
        <c:majorTickMark val="none"/>
        <c:minorTickMark val="none"/>
        <c:tickLblPos val="none"/>
        <c:crossAx val="185699272"/>
        <c:crosses val="autoZero"/>
        <c:auto val="1"/>
        <c:lblOffset val="100"/>
        <c:baseTimeUnit val="years"/>
      </c:dateAx>
      <c:valAx>
        <c:axId val="18569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96.43</c:v>
                </c:pt>
                <c:pt idx="1">
                  <c:v>96.43</c:v>
                </c:pt>
                <c:pt idx="2">
                  <c:v>96.51</c:v>
                </c:pt>
                <c:pt idx="3">
                  <c:v>96.49</c:v>
                </c:pt>
                <c:pt idx="4">
                  <c:v>96.58</c:v>
                </c:pt>
              </c:numCache>
            </c:numRef>
          </c:val>
          <c:extLst xmlns:c16r2="http://schemas.microsoft.com/office/drawing/2015/06/chart">
            <c:ext xmlns:c16="http://schemas.microsoft.com/office/drawing/2014/chart" uri="{C3380CC4-5D6E-409C-BE32-E72D297353CC}">
              <c16:uniqueId val="{00000000-99C0-4033-87A6-D14ABD07847C}"/>
            </c:ext>
          </c:extLst>
        </c:ser>
        <c:dLbls>
          <c:showLegendKey val="0"/>
          <c:showVal val="0"/>
          <c:showCatName val="0"/>
          <c:showSerName val="0"/>
          <c:showPercent val="0"/>
          <c:showBubbleSize val="0"/>
        </c:dLbls>
        <c:gapWidth val="150"/>
        <c:axId val="185700448"/>
        <c:axId val="18570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86.43</c:v>
                </c:pt>
                <c:pt idx="2">
                  <c:v>86.43</c:v>
                </c:pt>
                <c:pt idx="3">
                  <c:v>87.01</c:v>
                </c:pt>
                <c:pt idx="4">
                  <c:v>87.84</c:v>
                </c:pt>
              </c:numCache>
            </c:numRef>
          </c:val>
          <c:smooth val="0"/>
          <c:extLst xmlns:c16r2="http://schemas.microsoft.com/office/drawing/2015/06/chart">
            <c:ext xmlns:c16="http://schemas.microsoft.com/office/drawing/2014/chart" uri="{C3380CC4-5D6E-409C-BE32-E72D297353CC}">
              <c16:uniqueId val="{00000001-99C0-4033-87A6-D14ABD07847C}"/>
            </c:ext>
          </c:extLst>
        </c:ser>
        <c:dLbls>
          <c:showLegendKey val="0"/>
          <c:showVal val="0"/>
          <c:showCatName val="0"/>
          <c:showSerName val="0"/>
          <c:showPercent val="0"/>
          <c:showBubbleSize val="0"/>
        </c:dLbls>
        <c:marker val="1"/>
        <c:smooth val="0"/>
        <c:axId val="185700448"/>
        <c:axId val="185700840"/>
      </c:lineChart>
      <c:dateAx>
        <c:axId val="185700448"/>
        <c:scaling>
          <c:orientation val="minMax"/>
        </c:scaling>
        <c:delete val="1"/>
        <c:axPos val="b"/>
        <c:numFmt formatCode="ge" sourceLinked="1"/>
        <c:majorTickMark val="none"/>
        <c:minorTickMark val="none"/>
        <c:tickLblPos val="none"/>
        <c:crossAx val="185700840"/>
        <c:crosses val="autoZero"/>
        <c:auto val="1"/>
        <c:lblOffset val="100"/>
        <c:baseTimeUnit val="years"/>
      </c:dateAx>
      <c:valAx>
        <c:axId val="18570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125.67</c:v>
                </c:pt>
                <c:pt idx="1">
                  <c:v>129.80000000000001</c:v>
                </c:pt>
                <c:pt idx="2">
                  <c:v>132.37</c:v>
                </c:pt>
                <c:pt idx="3">
                  <c:v>133.68</c:v>
                </c:pt>
                <c:pt idx="4">
                  <c:v>131.78</c:v>
                </c:pt>
              </c:numCache>
            </c:numRef>
          </c:val>
          <c:extLst xmlns:c16r2="http://schemas.microsoft.com/office/drawing/2015/06/chart">
            <c:ext xmlns:c16="http://schemas.microsoft.com/office/drawing/2014/chart" uri="{C3380CC4-5D6E-409C-BE32-E72D297353CC}">
              <c16:uniqueId val="{00000000-B44E-4C37-9BE5-EA0743B8A94F}"/>
            </c:ext>
          </c:extLst>
        </c:ser>
        <c:dLbls>
          <c:showLegendKey val="0"/>
          <c:showVal val="0"/>
          <c:showCatName val="0"/>
          <c:showSerName val="0"/>
          <c:showPercent val="0"/>
          <c:showBubbleSize val="0"/>
        </c:dLbls>
        <c:gapWidth val="150"/>
        <c:axId val="112651056"/>
        <c:axId val="11265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99.07</c:v>
                </c:pt>
                <c:pt idx="2">
                  <c:v>101.17</c:v>
                </c:pt>
                <c:pt idx="3">
                  <c:v>103.61</c:v>
                </c:pt>
                <c:pt idx="4">
                  <c:v>102.95</c:v>
                </c:pt>
              </c:numCache>
            </c:numRef>
          </c:val>
          <c:smooth val="0"/>
          <c:extLst xmlns:c16r2="http://schemas.microsoft.com/office/drawing/2015/06/chart">
            <c:ext xmlns:c16="http://schemas.microsoft.com/office/drawing/2014/chart" uri="{C3380CC4-5D6E-409C-BE32-E72D297353CC}">
              <c16:uniqueId val="{00000001-B44E-4C37-9BE5-EA0743B8A94F}"/>
            </c:ext>
          </c:extLst>
        </c:ser>
        <c:dLbls>
          <c:showLegendKey val="0"/>
          <c:showVal val="0"/>
          <c:showCatName val="0"/>
          <c:showSerName val="0"/>
          <c:showPercent val="0"/>
          <c:showBubbleSize val="0"/>
        </c:dLbls>
        <c:marker val="1"/>
        <c:smooth val="0"/>
        <c:axId val="112651056"/>
        <c:axId val="112651448"/>
      </c:lineChart>
      <c:dateAx>
        <c:axId val="112651056"/>
        <c:scaling>
          <c:orientation val="minMax"/>
        </c:scaling>
        <c:delete val="1"/>
        <c:axPos val="b"/>
        <c:numFmt formatCode="ge" sourceLinked="1"/>
        <c:majorTickMark val="none"/>
        <c:minorTickMark val="none"/>
        <c:tickLblPos val="none"/>
        <c:crossAx val="112651448"/>
        <c:crosses val="autoZero"/>
        <c:auto val="1"/>
        <c:lblOffset val="100"/>
        <c:baseTimeUnit val="years"/>
      </c:dateAx>
      <c:valAx>
        <c:axId val="11265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5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39.92</c:v>
                </c:pt>
                <c:pt idx="1">
                  <c:v>50.77</c:v>
                </c:pt>
                <c:pt idx="2">
                  <c:v>52.56</c:v>
                </c:pt>
                <c:pt idx="3">
                  <c:v>53.46</c:v>
                </c:pt>
                <c:pt idx="4">
                  <c:v>53.23</c:v>
                </c:pt>
              </c:numCache>
            </c:numRef>
          </c:val>
          <c:extLst xmlns:c16r2="http://schemas.microsoft.com/office/drawing/2015/06/chart">
            <c:ext xmlns:c16="http://schemas.microsoft.com/office/drawing/2014/chart" uri="{C3380CC4-5D6E-409C-BE32-E72D297353CC}">
              <c16:uniqueId val="{00000000-F011-4E8A-8407-EC97FE18EDB0}"/>
            </c:ext>
          </c:extLst>
        </c:ser>
        <c:dLbls>
          <c:showLegendKey val="0"/>
          <c:showVal val="0"/>
          <c:showCatName val="0"/>
          <c:showSerName val="0"/>
          <c:showPercent val="0"/>
          <c:showBubbleSize val="0"/>
        </c:dLbls>
        <c:gapWidth val="150"/>
        <c:axId val="185308512"/>
        <c:axId val="18530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23.33</c:v>
                </c:pt>
                <c:pt idx="1">
                  <c:v>25.07</c:v>
                </c:pt>
                <c:pt idx="2">
                  <c:v>28.48</c:v>
                </c:pt>
                <c:pt idx="3">
                  <c:v>28.59</c:v>
                </c:pt>
                <c:pt idx="4">
                  <c:v>26.56</c:v>
                </c:pt>
              </c:numCache>
            </c:numRef>
          </c:val>
          <c:smooth val="0"/>
          <c:extLst xmlns:c16r2="http://schemas.microsoft.com/office/drawing/2015/06/chart">
            <c:ext xmlns:c16="http://schemas.microsoft.com/office/drawing/2014/chart" uri="{C3380CC4-5D6E-409C-BE32-E72D297353CC}">
              <c16:uniqueId val="{00000001-F011-4E8A-8407-EC97FE18EDB0}"/>
            </c:ext>
          </c:extLst>
        </c:ser>
        <c:dLbls>
          <c:showLegendKey val="0"/>
          <c:showVal val="0"/>
          <c:showCatName val="0"/>
          <c:showSerName val="0"/>
          <c:showPercent val="0"/>
          <c:showBubbleSize val="0"/>
        </c:dLbls>
        <c:marker val="1"/>
        <c:smooth val="0"/>
        <c:axId val="185308512"/>
        <c:axId val="185308904"/>
      </c:lineChart>
      <c:dateAx>
        <c:axId val="185308512"/>
        <c:scaling>
          <c:orientation val="minMax"/>
        </c:scaling>
        <c:delete val="1"/>
        <c:axPos val="b"/>
        <c:numFmt formatCode="ge" sourceLinked="1"/>
        <c:majorTickMark val="none"/>
        <c:minorTickMark val="none"/>
        <c:tickLblPos val="none"/>
        <c:crossAx val="185308904"/>
        <c:crosses val="autoZero"/>
        <c:auto val="1"/>
        <c:lblOffset val="100"/>
        <c:baseTimeUnit val="years"/>
      </c:dateAx>
      <c:valAx>
        <c:axId val="18530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62-495C-B77A-B1A21EB5E7CB}"/>
            </c:ext>
          </c:extLst>
        </c:ser>
        <c:dLbls>
          <c:showLegendKey val="0"/>
          <c:showVal val="0"/>
          <c:showCatName val="0"/>
          <c:showSerName val="0"/>
          <c:showPercent val="0"/>
          <c:showBubbleSize val="0"/>
        </c:dLbls>
        <c:gapWidth val="150"/>
        <c:axId val="185310080"/>
        <c:axId val="18531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A62-495C-B77A-B1A21EB5E7CB}"/>
            </c:ext>
          </c:extLst>
        </c:ser>
        <c:dLbls>
          <c:showLegendKey val="0"/>
          <c:showVal val="0"/>
          <c:showCatName val="0"/>
          <c:showSerName val="0"/>
          <c:showPercent val="0"/>
          <c:showBubbleSize val="0"/>
        </c:dLbls>
        <c:marker val="1"/>
        <c:smooth val="0"/>
        <c:axId val="185310080"/>
        <c:axId val="185310472"/>
      </c:lineChart>
      <c:dateAx>
        <c:axId val="185310080"/>
        <c:scaling>
          <c:orientation val="minMax"/>
        </c:scaling>
        <c:delete val="1"/>
        <c:axPos val="b"/>
        <c:numFmt formatCode="ge" sourceLinked="1"/>
        <c:majorTickMark val="none"/>
        <c:minorTickMark val="none"/>
        <c:tickLblPos val="none"/>
        <c:crossAx val="185310472"/>
        <c:crosses val="autoZero"/>
        <c:auto val="1"/>
        <c:lblOffset val="100"/>
        <c:baseTimeUnit val="years"/>
      </c:dateAx>
      <c:valAx>
        <c:axId val="18531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EA-44DB-94D6-012BDB3CBF39}"/>
            </c:ext>
          </c:extLst>
        </c:ser>
        <c:dLbls>
          <c:showLegendKey val="0"/>
          <c:showVal val="0"/>
          <c:showCatName val="0"/>
          <c:showSerName val="0"/>
          <c:showPercent val="0"/>
          <c:showBubbleSize val="0"/>
        </c:dLbls>
        <c:gapWidth val="150"/>
        <c:axId val="185449416"/>
        <c:axId val="18544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50.43</c:v>
                </c:pt>
                <c:pt idx="1">
                  <c:v>64.760000000000005</c:v>
                </c:pt>
                <c:pt idx="2">
                  <c:v>68.930000000000007</c:v>
                </c:pt>
                <c:pt idx="3">
                  <c:v>80.63</c:v>
                </c:pt>
                <c:pt idx="4">
                  <c:v>27.02</c:v>
                </c:pt>
              </c:numCache>
            </c:numRef>
          </c:val>
          <c:smooth val="0"/>
          <c:extLst xmlns:c16r2="http://schemas.microsoft.com/office/drawing/2015/06/chart">
            <c:ext xmlns:c16="http://schemas.microsoft.com/office/drawing/2014/chart" uri="{C3380CC4-5D6E-409C-BE32-E72D297353CC}">
              <c16:uniqueId val="{00000001-E5EA-44DB-94D6-012BDB3CBF39}"/>
            </c:ext>
          </c:extLst>
        </c:ser>
        <c:dLbls>
          <c:showLegendKey val="0"/>
          <c:showVal val="0"/>
          <c:showCatName val="0"/>
          <c:showSerName val="0"/>
          <c:showPercent val="0"/>
          <c:showBubbleSize val="0"/>
        </c:dLbls>
        <c:marker val="1"/>
        <c:smooth val="0"/>
        <c:axId val="185449416"/>
        <c:axId val="185449808"/>
      </c:lineChart>
      <c:dateAx>
        <c:axId val="185449416"/>
        <c:scaling>
          <c:orientation val="minMax"/>
        </c:scaling>
        <c:delete val="1"/>
        <c:axPos val="b"/>
        <c:numFmt formatCode="ge" sourceLinked="1"/>
        <c:majorTickMark val="none"/>
        <c:minorTickMark val="none"/>
        <c:tickLblPos val="none"/>
        <c:crossAx val="185449808"/>
        <c:crosses val="autoZero"/>
        <c:auto val="1"/>
        <c:lblOffset val="100"/>
        <c:baseTimeUnit val="years"/>
      </c:dateAx>
      <c:valAx>
        <c:axId val="18544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4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147.18</c:v>
                </c:pt>
                <c:pt idx="1">
                  <c:v>281.52</c:v>
                </c:pt>
                <c:pt idx="2">
                  <c:v>558.41999999999996</c:v>
                </c:pt>
                <c:pt idx="3">
                  <c:v>825.72</c:v>
                </c:pt>
                <c:pt idx="4">
                  <c:v>1446.47</c:v>
                </c:pt>
              </c:numCache>
            </c:numRef>
          </c:val>
          <c:extLst xmlns:c16r2="http://schemas.microsoft.com/office/drawing/2015/06/chart">
            <c:ext xmlns:c16="http://schemas.microsoft.com/office/drawing/2014/chart" uri="{C3380CC4-5D6E-409C-BE32-E72D297353CC}">
              <c16:uniqueId val="{00000000-7405-47A7-8FDD-857D48C4E696}"/>
            </c:ext>
          </c:extLst>
        </c:ser>
        <c:dLbls>
          <c:showLegendKey val="0"/>
          <c:showVal val="0"/>
          <c:showCatName val="0"/>
          <c:showSerName val="0"/>
          <c:showPercent val="0"/>
          <c:showBubbleSize val="0"/>
        </c:dLbls>
        <c:gapWidth val="150"/>
        <c:axId val="185452552"/>
        <c:axId val="18545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34.29</c:v>
                </c:pt>
                <c:pt idx="1">
                  <c:v>88.18</c:v>
                </c:pt>
                <c:pt idx="2">
                  <c:v>70.42</c:v>
                </c:pt>
                <c:pt idx="3">
                  <c:v>70.92</c:v>
                </c:pt>
                <c:pt idx="4">
                  <c:v>60.67</c:v>
                </c:pt>
              </c:numCache>
            </c:numRef>
          </c:val>
          <c:smooth val="0"/>
          <c:extLst xmlns:c16r2="http://schemas.microsoft.com/office/drawing/2015/06/chart">
            <c:ext xmlns:c16="http://schemas.microsoft.com/office/drawing/2014/chart" uri="{C3380CC4-5D6E-409C-BE32-E72D297353CC}">
              <c16:uniqueId val="{00000001-7405-47A7-8FDD-857D48C4E696}"/>
            </c:ext>
          </c:extLst>
        </c:ser>
        <c:dLbls>
          <c:showLegendKey val="0"/>
          <c:showVal val="0"/>
          <c:showCatName val="0"/>
          <c:showSerName val="0"/>
          <c:showPercent val="0"/>
          <c:showBubbleSize val="0"/>
        </c:dLbls>
        <c:marker val="1"/>
        <c:smooth val="0"/>
        <c:axId val="185452552"/>
        <c:axId val="185452944"/>
      </c:lineChart>
      <c:dateAx>
        <c:axId val="185452552"/>
        <c:scaling>
          <c:orientation val="minMax"/>
        </c:scaling>
        <c:delete val="1"/>
        <c:axPos val="b"/>
        <c:numFmt formatCode="ge" sourceLinked="1"/>
        <c:majorTickMark val="none"/>
        <c:minorTickMark val="none"/>
        <c:tickLblPos val="none"/>
        <c:crossAx val="185452944"/>
        <c:crosses val="autoZero"/>
        <c:auto val="1"/>
        <c:lblOffset val="100"/>
        <c:baseTimeUnit val="years"/>
      </c:dateAx>
      <c:valAx>
        <c:axId val="18545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5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329.36</c:v>
                </c:pt>
                <c:pt idx="1">
                  <c:v>293.99</c:v>
                </c:pt>
                <c:pt idx="2">
                  <c:v>255.2</c:v>
                </c:pt>
                <c:pt idx="3">
                  <c:v>281.26</c:v>
                </c:pt>
                <c:pt idx="4">
                  <c:v>323.45999999999998</c:v>
                </c:pt>
              </c:numCache>
            </c:numRef>
          </c:val>
          <c:extLst xmlns:c16r2="http://schemas.microsoft.com/office/drawing/2015/06/chart">
            <c:ext xmlns:c16="http://schemas.microsoft.com/office/drawing/2014/chart" uri="{C3380CC4-5D6E-409C-BE32-E72D297353CC}">
              <c16:uniqueId val="{00000000-2FE1-451D-8157-7EBE2C949DD6}"/>
            </c:ext>
          </c:extLst>
        </c:ser>
        <c:dLbls>
          <c:showLegendKey val="0"/>
          <c:showVal val="0"/>
          <c:showCatName val="0"/>
          <c:showSerName val="0"/>
          <c:showPercent val="0"/>
          <c:showBubbleSize val="0"/>
        </c:dLbls>
        <c:gapWidth val="150"/>
        <c:axId val="185311648"/>
        <c:axId val="18586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1504.21</c:v>
                </c:pt>
                <c:pt idx="1">
                  <c:v>1390.86</c:v>
                </c:pt>
                <c:pt idx="2">
                  <c:v>1467.94</c:v>
                </c:pt>
                <c:pt idx="3">
                  <c:v>1144.94</c:v>
                </c:pt>
                <c:pt idx="4">
                  <c:v>1252.71</c:v>
                </c:pt>
              </c:numCache>
            </c:numRef>
          </c:val>
          <c:smooth val="0"/>
          <c:extLst xmlns:c16r2="http://schemas.microsoft.com/office/drawing/2015/06/chart">
            <c:ext xmlns:c16="http://schemas.microsoft.com/office/drawing/2014/chart" uri="{C3380CC4-5D6E-409C-BE32-E72D297353CC}">
              <c16:uniqueId val="{00000001-2FE1-451D-8157-7EBE2C949DD6}"/>
            </c:ext>
          </c:extLst>
        </c:ser>
        <c:dLbls>
          <c:showLegendKey val="0"/>
          <c:showVal val="0"/>
          <c:showCatName val="0"/>
          <c:showSerName val="0"/>
          <c:showPercent val="0"/>
          <c:showBubbleSize val="0"/>
        </c:dLbls>
        <c:marker val="1"/>
        <c:smooth val="0"/>
        <c:axId val="185311648"/>
        <c:axId val="185869032"/>
      </c:lineChart>
      <c:dateAx>
        <c:axId val="185311648"/>
        <c:scaling>
          <c:orientation val="minMax"/>
        </c:scaling>
        <c:delete val="1"/>
        <c:axPos val="b"/>
        <c:numFmt formatCode="ge" sourceLinked="1"/>
        <c:majorTickMark val="none"/>
        <c:minorTickMark val="none"/>
        <c:tickLblPos val="none"/>
        <c:crossAx val="185869032"/>
        <c:crosses val="autoZero"/>
        <c:auto val="1"/>
        <c:lblOffset val="100"/>
        <c:baseTimeUnit val="years"/>
      </c:dateAx>
      <c:valAx>
        <c:axId val="18586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148.52000000000001</c:v>
                </c:pt>
                <c:pt idx="1">
                  <c:v>164.92</c:v>
                </c:pt>
                <c:pt idx="2">
                  <c:v>179.9</c:v>
                </c:pt>
                <c:pt idx="3">
                  <c:v>182.6</c:v>
                </c:pt>
                <c:pt idx="4">
                  <c:v>169.78</c:v>
                </c:pt>
              </c:numCache>
            </c:numRef>
          </c:val>
          <c:extLst xmlns:c16r2="http://schemas.microsoft.com/office/drawing/2015/06/chart">
            <c:ext xmlns:c16="http://schemas.microsoft.com/office/drawing/2014/chart" uri="{C3380CC4-5D6E-409C-BE32-E72D297353CC}">
              <c16:uniqueId val="{00000000-1D8B-41FE-9B70-7266702F1C5C}"/>
            </c:ext>
          </c:extLst>
        </c:ser>
        <c:dLbls>
          <c:showLegendKey val="0"/>
          <c:showVal val="0"/>
          <c:showCatName val="0"/>
          <c:showSerName val="0"/>
          <c:showPercent val="0"/>
          <c:showBubbleSize val="0"/>
        </c:dLbls>
        <c:gapWidth val="150"/>
        <c:axId val="185452160"/>
        <c:axId val="18545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67.41</c:v>
                </c:pt>
                <c:pt idx="1">
                  <c:v>76.849999999999994</c:v>
                </c:pt>
                <c:pt idx="2">
                  <c:v>83.3</c:v>
                </c:pt>
                <c:pt idx="3">
                  <c:v>88.16</c:v>
                </c:pt>
                <c:pt idx="4">
                  <c:v>87.03</c:v>
                </c:pt>
              </c:numCache>
            </c:numRef>
          </c:val>
          <c:smooth val="0"/>
          <c:extLst xmlns:c16r2="http://schemas.microsoft.com/office/drawing/2015/06/chart">
            <c:ext xmlns:c16="http://schemas.microsoft.com/office/drawing/2014/chart" uri="{C3380CC4-5D6E-409C-BE32-E72D297353CC}">
              <c16:uniqueId val="{00000001-1D8B-41FE-9B70-7266702F1C5C}"/>
            </c:ext>
          </c:extLst>
        </c:ser>
        <c:dLbls>
          <c:showLegendKey val="0"/>
          <c:showVal val="0"/>
          <c:showCatName val="0"/>
          <c:showSerName val="0"/>
          <c:showPercent val="0"/>
          <c:showBubbleSize val="0"/>
        </c:dLbls>
        <c:marker val="1"/>
        <c:smooth val="0"/>
        <c:axId val="185452160"/>
        <c:axId val="185451768"/>
      </c:lineChart>
      <c:dateAx>
        <c:axId val="185452160"/>
        <c:scaling>
          <c:orientation val="minMax"/>
        </c:scaling>
        <c:delete val="1"/>
        <c:axPos val="b"/>
        <c:numFmt formatCode="ge" sourceLinked="1"/>
        <c:majorTickMark val="none"/>
        <c:minorTickMark val="none"/>
        <c:tickLblPos val="none"/>
        <c:crossAx val="185451768"/>
        <c:crosses val="autoZero"/>
        <c:auto val="1"/>
        <c:lblOffset val="100"/>
        <c:baseTimeUnit val="years"/>
      </c:dateAx>
      <c:valAx>
        <c:axId val="18545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83.17</c:v>
                </c:pt>
                <c:pt idx="1">
                  <c:v>74.62</c:v>
                </c:pt>
                <c:pt idx="2">
                  <c:v>68.06</c:v>
                </c:pt>
                <c:pt idx="3">
                  <c:v>68.7</c:v>
                </c:pt>
                <c:pt idx="4">
                  <c:v>72.39</c:v>
                </c:pt>
              </c:numCache>
            </c:numRef>
          </c:val>
          <c:extLst xmlns:c16r2="http://schemas.microsoft.com/office/drawing/2015/06/chart">
            <c:ext xmlns:c16="http://schemas.microsoft.com/office/drawing/2014/chart" uri="{C3380CC4-5D6E-409C-BE32-E72D297353CC}">
              <c16:uniqueId val="{00000000-6597-4B52-9ECD-43747D32B4AB}"/>
            </c:ext>
          </c:extLst>
        </c:ser>
        <c:dLbls>
          <c:showLegendKey val="0"/>
          <c:showVal val="0"/>
          <c:showCatName val="0"/>
          <c:showSerName val="0"/>
          <c:showPercent val="0"/>
          <c:showBubbleSize val="0"/>
        </c:dLbls>
        <c:gapWidth val="150"/>
        <c:axId val="185870208"/>
        <c:axId val="18587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216.49</c:v>
                </c:pt>
                <c:pt idx="1">
                  <c:v>198.4</c:v>
                </c:pt>
                <c:pt idx="2">
                  <c:v>184.56</c:v>
                </c:pt>
                <c:pt idx="3">
                  <c:v>173.89</c:v>
                </c:pt>
                <c:pt idx="4">
                  <c:v>177.02</c:v>
                </c:pt>
              </c:numCache>
            </c:numRef>
          </c:val>
          <c:smooth val="0"/>
          <c:extLst xmlns:c16r2="http://schemas.microsoft.com/office/drawing/2015/06/chart">
            <c:ext xmlns:c16="http://schemas.microsoft.com/office/drawing/2014/chart" uri="{C3380CC4-5D6E-409C-BE32-E72D297353CC}">
              <c16:uniqueId val="{00000001-6597-4B52-9ECD-43747D32B4AB}"/>
            </c:ext>
          </c:extLst>
        </c:ser>
        <c:dLbls>
          <c:showLegendKey val="0"/>
          <c:showVal val="0"/>
          <c:showCatName val="0"/>
          <c:showSerName val="0"/>
          <c:showPercent val="0"/>
          <c:showBubbleSize val="0"/>
        </c:dLbls>
        <c:marker val="1"/>
        <c:smooth val="0"/>
        <c:axId val="185870208"/>
        <c:axId val="185870600"/>
      </c:lineChart>
      <c:dateAx>
        <c:axId val="185870208"/>
        <c:scaling>
          <c:orientation val="minMax"/>
        </c:scaling>
        <c:delete val="1"/>
        <c:axPos val="b"/>
        <c:numFmt formatCode="ge" sourceLinked="1"/>
        <c:majorTickMark val="none"/>
        <c:minorTickMark val="none"/>
        <c:tickLblPos val="none"/>
        <c:crossAx val="185870600"/>
        <c:crosses val="autoZero"/>
        <c:auto val="1"/>
        <c:lblOffset val="100"/>
        <c:baseTimeUnit val="years"/>
      </c:dateAx>
      <c:valAx>
        <c:axId val="18587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60" zoomScaleNormal="5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群馬県　高崎市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3"/>
      <c r="D7" s="73"/>
      <c r="E7" s="73"/>
      <c r="F7" s="73"/>
      <c r="G7" s="73"/>
      <c r="H7" s="73"/>
      <c r="I7" s="73" t="s">
        <v>2</v>
      </c>
      <c r="J7" s="73"/>
      <c r="K7" s="73"/>
      <c r="L7" s="73"/>
      <c r="M7" s="73"/>
      <c r="N7" s="73"/>
      <c r="O7" s="73"/>
      <c r="P7" s="73" t="s">
        <v>3</v>
      </c>
      <c r="Q7" s="73"/>
      <c r="R7" s="73"/>
      <c r="S7" s="73"/>
      <c r="T7" s="73"/>
      <c r="U7" s="73"/>
      <c r="V7" s="73"/>
      <c r="W7" s="73" t="s">
        <v>4</v>
      </c>
      <c r="X7" s="73"/>
      <c r="Y7" s="73"/>
      <c r="Z7" s="73"/>
      <c r="AA7" s="73"/>
      <c r="AB7" s="73"/>
      <c r="AC7" s="73"/>
      <c r="AD7" s="73" t="s">
        <v>5</v>
      </c>
      <c r="AE7" s="73"/>
      <c r="AF7" s="73"/>
      <c r="AG7" s="73"/>
      <c r="AH7" s="73"/>
      <c r="AI7" s="73"/>
      <c r="AJ7" s="73"/>
      <c r="AK7" s="3"/>
      <c r="AL7" s="73" t="s">
        <v>6</v>
      </c>
      <c r="AM7" s="73"/>
      <c r="AN7" s="73"/>
      <c r="AO7" s="73"/>
      <c r="AP7" s="73"/>
      <c r="AQ7" s="73"/>
      <c r="AR7" s="73"/>
      <c r="AS7" s="73"/>
      <c r="AT7" s="73" t="s">
        <v>7</v>
      </c>
      <c r="AU7" s="73"/>
      <c r="AV7" s="73"/>
      <c r="AW7" s="73"/>
      <c r="AX7" s="73"/>
      <c r="AY7" s="73"/>
      <c r="AZ7" s="73"/>
      <c r="BA7" s="73"/>
      <c r="BB7" s="73" t="s">
        <v>8</v>
      </c>
      <c r="BC7" s="73"/>
      <c r="BD7" s="73"/>
      <c r="BE7" s="73"/>
      <c r="BF7" s="73"/>
      <c r="BG7" s="73"/>
      <c r="BH7" s="73"/>
      <c r="BI7" s="73"/>
      <c r="BJ7" s="3"/>
      <c r="BK7" s="3"/>
      <c r="BL7" s="4" t="s">
        <v>9</v>
      </c>
      <c r="BM7" s="5"/>
      <c r="BN7" s="5"/>
      <c r="BO7" s="5"/>
      <c r="BP7" s="5"/>
      <c r="BQ7" s="5"/>
      <c r="BR7" s="5"/>
      <c r="BS7" s="5"/>
      <c r="BT7" s="5"/>
      <c r="BU7" s="5"/>
      <c r="BV7" s="5"/>
      <c r="BW7" s="5"/>
      <c r="BX7" s="5"/>
      <c r="BY7" s="6"/>
    </row>
    <row r="8" spans="1:78" ht="18.75" customHeight="1">
      <c r="A8" s="2"/>
      <c r="B8" s="80" t="str">
        <f>データ!I6</f>
        <v>法適用</v>
      </c>
      <c r="C8" s="80"/>
      <c r="D8" s="80"/>
      <c r="E8" s="80"/>
      <c r="F8" s="80"/>
      <c r="G8" s="80"/>
      <c r="H8" s="80"/>
      <c r="I8" s="80" t="str">
        <f>データ!J6</f>
        <v>下水道事業</v>
      </c>
      <c r="J8" s="80"/>
      <c r="K8" s="80"/>
      <c r="L8" s="80"/>
      <c r="M8" s="80"/>
      <c r="N8" s="80"/>
      <c r="O8" s="80"/>
      <c r="P8" s="80" t="str">
        <f>データ!K6</f>
        <v>特定環境保全公共下水道</v>
      </c>
      <c r="Q8" s="80"/>
      <c r="R8" s="80"/>
      <c r="S8" s="80"/>
      <c r="T8" s="80"/>
      <c r="U8" s="80"/>
      <c r="V8" s="80"/>
      <c r="W8" s="80" t="str">
        <f>データ!L6</f>
        <v>D1</v>
      </c>
      <c r="X8" s="80"/>
      <c r="Y8" s="80"/>
      <c r="Z8" s="80"/>
      <c r="AA8" s="80"/>
      <c r="AB8" s="80"/>
      <c r="AC8" s="80"/>
      <c r="AD8" s="81" t="str">
        <f>データ!$M$6</f>
        <v>自治体職員</v>
      </c>
      <c r="AE8" s="81"/>
      <c r="AF8" s="81"/>
      <c r="AG8" s="81"/>
      <c r="AH8" s="81"/>
      <c r="AI8" s="81"/>
      <c r="AJ8" s="81"/>
      <c r="AK8" s="3"/>
      <c r="AL8" s="77">
        <f>データ!S6</f>
        <v>374168</v>
      </c>
      <c r="AM8" s="77"/>
      <c r="AN8" s="77"/>
      <c r="AO8" s="77"/>
      <c r="AP8" s="77"/>
      <c r="AQ8" s="77"/>
      <c r="AR8" s="77"/>
      <c r="AS8" s="77"/>
      <c r="AT8" s="76">
        <f>データ!T6</f>
        <v>459.16</v>
      </c>
      <c r="AU8" s="76"/>
      <c r="AV8" s="76"/>
      <c r="AW8" s="76"/>
      <c r="AX8" s="76"/>
      <c r="AY8" s="76"/>
      <c r="AZ8" s="76"/>
      <c r="BA8" s="76"/>
      <c r="BB8" s="76">
        <f>データ!U6</f>
        <v>814.9</v>
      </c>
      <c r="BC8" s="76"/>
      <c r="BD8" s="76"/>
      <c r="BE8" s="76"/>
      <c r="BF8" s="76"/>
      <c r="BG8" s="76"/>
      <c r="BH8" s="76"/>
      <c r="BI8" s="76"/>
      <c r="BJ8" s="3"/>
      <c r="BK8" s="3"/>
      <c r="BL8" s="78" t="s">
        <v>10</v>
      </c>
      <c r="BM8" s="79"/>
      <c r="BN8" s="7" t="s">
        <v>11</v>
      </c>
      <c r="BO8" s="8"/>
      <c r="BP8" s="8"/>
      <c r="BQ8" s="8"/>
      <c r="BR8" s="8"/>
      <c r="BS8" s="8"/>
      <c r="BT8" s="8"/>
      <c r="BU8" s="8"/>
      <c r="BV8" s="8"/>
      <c r="BW8" s="8"/>
      <c r="BX8" s="8"/>
      <c r="BY8" s="9"/>
    </row>
    <row r="9" spans="1:78" ht="18.75" customHeight="1">
      <c r="A9" s="2"/>
      <c r="B9" s="73" t="s">
        <v>12</v>
      </c>
      <c r="C9" s="73"/>
      <c r="D9" s="73"/>
      <c r="E9" s="73"/>
      <c r="F9" s="73"/>
      <c r="G9" s="73"/>
      <c r="H9" s="73"/>
      <c r="I9" s="73" t="s">
        <v>13</v>
      </c>
      <c r="J9" s="73"/>
      <c r="K9" s="73"/>
      <c r="L9" s="73"/>
      <c r="M9" s="73"/>
      <c r="N9" s="73"/>
      <c r="O9" s="73"/>
      <c r="P9" s="73" t="s">
        <v>14</v>
      </c>
      <c r="Q9" s="73"/>
      <c r="R9" s="73"/>
      <c r="S9" s="73"/>
      <c r="T9" s="73"/>
      <c r="U9" s="73"/>
      <c r="V9" s="73"/>
      <c r="W9" s="73" t="s">
        <v>15</v>
      </c>
      <c r="X9" s="73"/>
      <c r="Y9" s="73"/>
      <c r="Z9" s="73"/>
      <c r="AA9" s="73"/>
      <c r="AB9" s="73"/>
      <c r="AC9" s="73"/>
      <c r="AD9" s="73" t="s">
        <v>16</v>
      </c>
      <c r="AE9" s="73"/>
      <c r="AF9" s="73"/>
      <c r="AG9" s="73"/>
      <c r="AH9" s="73"/>
      <c r="AI9" s="73"/>
      <c r="AJ9" s="73"/>
      <c r="AK9" s="3"/>
      <c r="AL9" s="73" t="s">
        <v>17</v>
      </c>
      <c r="AM9" s="73"/>
      <c r="AN9" s="73"/>
      <c r="AO9" s="73"/>
      <c r="AP9" s="73"/>
      <c r="AQ9" s="73"/>
      <c r="AR9" s="73"/>
      <c r="AS9" s="73"/>
      <c r="AT9" s="73" t="s">
        <v>18</v>
      </c>
      <c r="AU9" s="73"/>
      <c r="AV9" s="73"/>
      <c r="AW9" s="73"/>
      <c r="AX9" s="73"/>
      <c r="AY9" s="73"/>
      <c r="AZ9" s="73"/>
      <c r="BA9" s="73"/>
      <c r="BB9" s="73" t="s">
        <v>19</v>
      </c>
      <c r="BC9" s="73"/>
      <c r="BD9" s="73"/>
      <c r="BE9" s="73"/>
      <c r="BF9" s="73"/>
      <c r="BG9" s="73"/>
      <c r="BH9" s="73"/>
      <c r="BI9" s="73"/>
      <c r="BJ9" s="3"/>
      <c r="BK9" s="3"/>
      <c r="BL9" s="74" t="s">
        <v>20</v>
      </c>
      <c r="BM9" s="75"/>
      <c r="BN9" s="10" t="s">
        <v>21</v>
      </c>
      <c r="BO9" s="11"/>
      <c r="BP9" s="11"/>
      <c r="BQ9" s="11"/>
      <c r="BR9" s="11"/>
      <c r="BS9" s="11"/>
      <c r="BT9" s="11"/>
      <c r="BU9" s="11"/>
      <c r="BV9" s="11"/>
      <c r="BW9" s="11"/>
      <c r="BX9" s="11"/>
      <c r="BY9" s="12"/>
    </row>
    <row r="10" spans="1:78" ht="18.75" customHeight="1">
      <c r="A10" s="2"/>
      <c r="B10" s="76" t="str">
        <f>データ!N6</f>
        <v>-</v>
      </c>
      <c r="C10" s="76"/>
      <c r="D10" s="76"/>
      <c r="E10" s="76"/>
      <c r="F10" s="76"/>
      <c r="G10" s="76"/>
      <c r="H10" s="76"/>
      <c r="I10" s="76">
        <f>データ!O6</f>
        <v>82.76</v>
      </c>
      <c r="J10" s="76"/>
      <c r="K10" s="76"/>
      <c r="L10" s="76"/>
      <c r="M10" s="76"/>
      <c r="N10" s="76"/>
      <c r="O10" s="76"/>
      <c r="P10" s="76">
        <f>データ!P6</f>
        <v>2.95</v>
      </c>
      <c r="Q10" s="76"/>
      <c r="R10" s="76"/>
      <c r="S10" s="76"/>
      <c r="T10" s="76"/>
      <c r="U10" s="76"/>
      <c r="V10" s="76"/>
      <c r="W10" s="76">
        <f>データ!Q6</f>
        <v>82.73</v>
      </c>
      <c r="X10" s="76"/>
      <c r="Y10" s="76"/>
      <c r="Z10" s="76"/>
      <c r="AA10" s="76"/>
      <c r="AB10" s="76"/>
      <c r="AC10" s="76"/>
      <c r="AD10" s="77">
        <f>データ!R6</f>
        <v>2134</v>
      </c>
      <c r="AE10" s="77"/>
      <c r="AF10" s="77"/>
      <c r="AG10" s="77"/>
      <c r="AH10" s="77"/>
      <c r="AI10" s="77"/>
      <c r="AJ10" s="77"/>
      <c r="AK10" s="2"/>
      <c r="AL10" s="77">
        <f>データ!V6</f>
        <v>11009</v>
      </c>
      <c r="AM10" s="77"/>
      <c r="AN10" s="77"/>
      <c r="AO10" s="77"/>
      <c r="AP10" s="77"/>
      <c r="AQ10" s="77"/>
      <c r="AR10" s="77"/>
      <c r="AS10" s="77"/>
      <c r="AT10" s="76">
        <f>データ!W6</f>
        <v>4.8</v>
      </c>
      <c r="AU10" s="76"/>
      <c r="AV10" s="76"/>
      <c r="AW10" s="76"/>
      <c r="AX10" s="76"/>
      <c r="AY10" s="76"/>
      <c r="AZ10" s="76"/>
      <c r="BA10" s="76"/>
      <c r="BB10" s="76">
        <f>データ!X6</f>
        <v>2293.54</v>
      </c>
      <c r="BC10" s="76"/>
      <c r="BD10" s="76"/>
      <c r="BE10" s="76"/>
      <c r="BF10" s="76"/>
      <c r="BG10" s="76"/>
      <c r="BH10" s="76"/>
      <c r="BI10" s="76"/>
      <c r="BJ10" s="2"/>
      <c r="BK10" s="2"/>
      <c r="BL10" s="65" t="s">
        <v>22</v>
      </c>
      <c r="BM10" s="66"/>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24</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25</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2" t="s">
        <v>26</v>
      </c>
      <c r="BM14" s="53"/>
      <c r="BN14" s="53"/>
      <c r="BO14" s="53"/>
      <c r="BP14" s="53"/>
      <c r="BQ14" s="53"/>
      <c r="BR14" s="53"/>
      <c r="BS14" s="53"/>
      <c r="BT14" s="53"/>
      <c r="BU14" s="53"/>
      <c r="BV14" s="53"/>
      <c r="BW14" s="53"/>
      <c r="BX14" s="53"/>
      <c r="BY14" s="53"/>
      <c r="BZ14" s="5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2" t="s">
        <v>109</v>
      </c>
      <c r="BM16" s="43"/>
      <c r="BN16" s="43"/>
      <c r="BO16" s="43"/>
      <c r="BP16" s="43"/>
      <c r="BQ16" s="43"/>
      <c r="BR16" s="43"/>
      <c r="BS16" s="43"/>
      <c r="BT16" s="43"/>
      <c r="BU16" s="43"/>
      <c r="BV16" s="43"/>
      <c r="BW16" s="43"/>
      <c r="BX16" s="43"/>
      <c r="BY16" s="43"/>
      <c r="BZ16" s="4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5"/>
      <c r="BM17" s="43"/>
      <c r="BN17" s="43"/>
      <c r="BO17" s="43"/>
      <c r="BP17" s="43"/>
      <c r="BQ17" s="43"/>
      <c r="BR17" s="43"/>
      <c r="BS17" s="43"/>
      <c r="BT17" s="43"/>
      <c r="BU17" s="43"/>
      <c r="BV17" s="43"/>
      <c r="BW17" s="43"/>
      <c r="BX17" s="43"/>
      <c r="BY17" s="43"/>
      <c r="BZ17" s="4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5"/>
      <c r="BM18" s="43"/>
      <c r="BN18" s="43"/>
      <c r="BO18" s="43"/>
      <c r="BP18" s="43"/>
      <c r="BQ18" s="43"/>
      <c r="BR18" s="43"/>
      <c r="BS18" s="43"/>
      <c r="BT18" s="43"/>
      <c r="BU18" s="43"/>
      <c r="BV18" s="43"/>
      <c r="BW18" s="43"/>
      <c r="BX18" s="43"/>
      <c r="BY18" s="43"/>
      <c r="BZ18" s="4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5"/>
      <c r="BM19" s="43"/>
      <c r="BN19" s="43"/>
      <c r="BO19" s="43"/>
      <c r="BP19" s="43"/>
      <c r="BQ19" s="43"/>
      <c r="BR19" s="43"/>
      <c r="BS19" s="43"/>
      <c r="BT19" s="43"/>
      <c r="BU19" s="43"/>
      <c r="BV19" s="43"/>
      <c r="BW19" s="43"/>
      <c r="BX19" s="43"/>
      <c r="BY19" s="43"/>
      <c r="BZ19" s="4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5"/>
      <c r="BM20" s="43"/>
      <c r="BN20" s="43"/>
      <c r="BO20" s="43"/>
      <c r="BP20" s="43"/>
      <c r="BQ20" s="43"/>
      <c r="BR20" s="43"/>
      <c r="BS20" s="43"/>
      <c r="BT20" s="43"/>
      <c r="BU20" s="43"/>
      <c r="BV20" s="43"/>
      <c r="BW20" s="43"/>
      <c r="BX20" s="43"/>
      <c r="BY20" s="43"/>
      <c r="BZ20" s="4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5"/>
      <c r="BM21" s="43"/>
      <c r="BN21" s="43"/>
      <c r="BO21" s="43"/>
      <c r="BP21" s="43"/>
      <c r="BQ21" s="43"/>
      <c r="BR21" s="43"/>
      <c r="BS21" s="43"/>
      <c r="BT21" s="43"/>
      <c r="BU21" s="43"/>
      <c r="BV21" s="43"/>
      <c r="BW21" s="43"/>
      <c r="BX21" s="43"/>
      <c r="BY21" s="43"/>
      <c r="BZ21" s="4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5"/>
      <c r="BM22" s="43"/>
      <c r="BN22" s="43"/>
      <c r="BO22" s="43"/>
      <c r="BP22" s="43"/>
      <c r="BQ22" s="43"/>
      <c r="BR22" s="43"/>
      <c r="BS22" s="43"/>
      <c r="BT22" s="43"/>
      <c r="BU22" s="43"/>
      <c r="BV22" s="43"/>
      <c r="BW22" s="43"/>
      <c r="BX22" s="43"/>
      <c r="BY22" s="43"/>
      <c r="BZ22" s="4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5"/>
      <c r="BM23" s="43"/>
      <c r="BN23" s="43"/>
      <c r="BO23" s="43"/>
      <c r="BP23" s="43"/>
      <c r="BQ23" s="43"/>
      <c r="BR23" s="43"/>
      <c r="BS23" s="43"/>
      <c r="BT23" s="43"/>
      <c r="BU23" s="43"/>
      <c r="BV23" s="43"/>
      <c r="BW23" s="43"/>
      <c r="BX23" s="43"/>
      <c r="BY23" s="43"/>
      <c r="BZ23" s="4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5"/>
      <c r="BM24" s="43"/>
      <c r="BN24" s="43"/>
      <c r="BO24" s="43"/>
      <c r="BP24" s="43"/>
      <c r="BQ24" s="43"/>
      <c r="BR24" s="43"/>
      <c r="BS24" s="43"/>
      <c r="BT24" s="43"/>
      <c r="BU24" s="43"/>
      <c r="BV24" s="43"/>
      <c r="BW24" s="43"/>
      <c r="BX24" s="43"/>
      <c r="BY24" s="43"/>
      <c r="BZ24" s="4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5"/>
      <c r="BM25" s="43"/>
      <c r="BN25" s="43"/>
      <c r="BO25" s="43"/>
      <c r="BP25" s="43"/>
      <c r="BQ25" s="43"/>
      <c r="BR25" s="43"/>
      <c r="BS25" s="43"/>
      <c r="BT25" s="43"/>
      <c r="BU25" s="43"/>
      <c r="BV25" s="43"/>
      <c r="BW25" s="43"/>
      <c r="BX25" s="43"/>
      <c r="BY25" s="43"/>
      <c r="BZ25" s="4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5"/>
      <c r="BM26" s="43"/>
      <c r="BN26" s="43"/>
      <c r="BO26" s="43"/>
      <c r="BP26" s="43"/>
      <c r="BQ26" s="43"/>
      <c r="BR26" s="43"/>
      <c r="BS26" s="43"/>
      <c r="BT26" s="43"/>
      <c r="BU26" s="43"/>
      <c r="BV26" s="43"/>
      <c r="BW26" s="43"/>
      <c r="BX26" s="43"/>
      <c r="BY26" s="43"/>
      <c r="BZ26" s="4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5"/>
      <c r="BM27" s="43"/>
      <c r="BN27" s="43"/>
      <c r="BO27" s="43"/>
      <c r="BP27" s="43"/>
      <c r="BQ27" s="43"/>
      <c r="BR27" s="43"/>
      <c r="BS27" s="43"/>
      <c r="BT27" s="43"/>
      <c r="BU27" s="43"/>
      <c r="BV27" s="43"/>
      <c r="BW27" s="43"/>
      <c r="BX27" s="43"/>
      <c r="BY27" s="43"/>
      <c r="BZ27" s="4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5"/>
      <c r="BM28" s="43"/>
      <c r="BN28" s="43"/>
      <c r="BO28" s="43"/>
      <c r="BP28" s="43"/>
      <c r="BQ28" s="43"/>
      <c r="BR28" s="43"/>
      <c r="BS28" s="43"/>
      <c r="BT28" s="43"/>
      <c r="BU28" s="43"/>
      <c r="BV28" s="43"/>
      <c r="BW28" s="43"/>
      <c r="BX28" s="43"/>
      <c r="BY28" s="43"/>
      <c r="BZ28" s="4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5"/>
      <c r="BM29" s="43"/>
      <c r="BN29" s="43"/>
      <c r="BO29" s="43"/>
      <c r="BP29" s="43"/>
      <c r="BQ29" s="43"/>
      <c r="BR29" s="43"/>
      <c r="BS29" s="43"/>
      <c r="BT29" s="43"/>
      <c r="BU29" s="43"/>
      <c r="BV29" s="43"/>
      <c r="BW29" s="43"/>
      <c r="BX29" s="43"/>
      <c r="BY29" s="43"/>
      <c r="BZ29" s="4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5"/>
      <c r="BM30" s="43"/>
      <c r="BN30" s="43"/>
      <c r="BO30" s="43"/>
      <c r="BP30" s="43"/>
      <c r="BQ30" s="43"/>
      <c r="BR30" s="43"/>
      <c r="BS30" s="43"/>
      <c r="BT30" s="43"/>
      <c r="BU30" s="43"/>
      <c r="BV30" s="43"/>
      <c r="BW30" s="43"/>
      <c r="BX30" s="43"/>
      <c r="BY30" s="43"/>
      <c r="BZ30" s="4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5"/>
      <c r="BM31" s="43"/>
      <c r="BN31" s="43"/>
      <c r="BO31" s="43"/>
      <c r="BP31" s="43"/>
      <c r="BQ31" s="43"/>
      <c r="BR31" s="43"/>
      <c r="BS31" s="43"/>
      <c r="BT31" s="43"/>
      <c r="BU31" s="43"/>
      <c r="BV31" s="43"/>
      <c r="BW31" s="43"/>
      <c r="BX31" s="43"/>
      <c r="BY31" s="43"/>
      <c r="BZ31" s="4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5"/>
      <c r="BM32" s="43"/>
      <c r="BN32" s="43"/>
      <c r="BO32" s="43"/>
      <c r="BP32" s="43"/>
      <c r="BQ32" s="43"/>
      <c r="BR32" s="43"/>
      <c r="BS32" s="43"/>
      <c r="BT32" s="43"/>
      <c r="BU32" s="43"/>
      <c r="BV32" s="43"/>
      <c r="BW32" s="43"/>
      <c r="BX32" s="43"/>
      <c r="BY32" s="43"/>
      <c r="BZ32" s="4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5"/>
      <c r="BM33" s="43"/>
      <c r="BN33" s="43"/>
      <c r="BO33" s="43"/>
      <c r="BP33" s="43"/>
      <c r="BQ33" s="43"/>
      <c r="BR33" s="43"/>
      <c r="BS33" s="43"/>
      <c r="BT33" s="43"/>
      <c r="BU33" s="43"/>
      <c r="BV33" s="43"/>
      <c r="BW33" s="43"/>
      <c r="BX33" s="43"/>
      <c r="BY33" s="43"/>
      <c r="BZ33" s="44"/>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5"/>
      <c r="BM34" s="43"/>
      <c r="BN34" s="43"/>
      <c r="BO34" s="43"/>
      <c r="BP34" s="43"/>
      <c r="BQ34" s="43"/>
      <c r="BR34" s="43"/>
      <c r="BS34" s="43"/>
      <c r="BT34" s="43"/>
      <c r="BU34" s="43"/>
      <c r="BV34" s="43"/>
      <c r="BW34" s="43"/>
      <c r="BX34" s="43"/>
      <c r="BY34" s="43"/>
      <c r="BZ34" s="44"/>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5"/>
      <c r="BM35" s="43"/>
      <c r="BN35" s="43"/>
      <c r="BO35" s="43"/>
      <c r="BP35" s="43"/>
      <c r="BQ35" s="43"/>
      <c r="BR35" s="43"/>
      <c r="BS35" s="43"/>
      <c r="BT35" s="43"/>
      <c r="BU35" s="43"/>
      <c r="BV35" s="43"/>
      <c r="BW35" s="43"/>
      <c r="BX35" s="43"/>
      <c r="BY35" s="43"/>
      <c r="BZ35" s="4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5"/>
      <c r="BM36" s="43"/>
      <c r="BN36" s="43"/>
      <c r="BO36" s="43"/>
      <c r="BP36" s="43"/>
      <c r="BQ36" s="43"/>
      <c r="BR36" s="43"/>
      <c r="BS36" s="43"/>
      <c r="BT36" s="43"/>
      <c r="BU36" s="43"/>
      <c r="BV36" s="43"/>
      <c r="BW36" s="43"/>
      <c r="BX36" s="43"/>
      <c r="BY36" s="43"/>
      <c r="BZ36" s="4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5"/>
      <c r="BM37" s="43"/>
      <c r="BN37" s="43"/>
      <c r="BO37" s="43"/>
      <c r="BP37" s="43"/>
      <c r="BQ37" s="43"/>
      <c r="BR37" s="43"/>
      <c r="BS37" s="43"/>
      <c r="BT37" s="43"/>
      <c r="BU37" s="43"/>
      <c r="BV37" s="43"/>
      <c r="BW37" s="43"/>
      <c r="BX37" s="43"/>
      <c r="BY37" s="43"/>
      <c r="BZ37" s="4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5"/>
      <c r="BM38" s="43"/>
      <c r="BN38" s="43"/>
      <c r="BO38" s="43"/>
      <c r="BP38" s="43"/>
      <c r="BQ38" s="43"/>
      <c r="BR38" s="43"/>
      <c r="BS38" s="43"/>
      <c r="BT38" s="43"/>
      <c r="BU38" s="43"/>
      <c r="BV38" s="43"/>
      <c r="BW38" s="43"/>
      <c r="BX38" s="43"/>
      <c r="BY38" s="43"/>
      <c r="BZ38" s="4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5"/>
      <c r="BM39" s="43"/>
      <c r="BN39" s="43"/>
      <c r="BO39" s="43"/>
      <c r="BP39" s="43"/>
      <c r="BQ39" s="43"/>
      <c r="BR39" s="43"/>
      <c r="BS39" s="43"/>
      <c r="BT39" s="43"/>
      <c r="BU39" s="43"/>
      <c r="BV39" s="43"/>
      <c r="BW39" s="43"/>
      <c r="BX39" s="43"/>
      <c r="BY39" s="43"/>
      <c r="BZ39" s="4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5"/>
      <c r="BM40" s="43"/>
      <c r="BN40" s="43"/>
      <c r="BO40" s="43"/>
      <c r="BP40" s="43"/>
      <c r="BQ40" s="43"/>
      <c r="BR40" s="43"/>
      <c r="BS40" s="43"/>
      <c r="BT40" s="43"/>
      <c r="BU40" s="43"/>
      <c r="BV40" s="43"/>
      <c r="BW40" s="43"/>
      <c r="BX40" s="43"/>
      <c r="BY40" s="43"/>
      <c r="BZ40" s="4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5"/>
      <c r="BM41" s="43"/>
      <c r="BN41" s="43"/>
      <c r="BO41" s="43"/>
      <c r="BP41" s="43"/>
      <c r="BQ41" s="43"/>
      <c r="BR41" s="43"/>
      <c r="BS41" s="43"/>
      <c r="BT41" s="43"/>
      <c r="BU41" s="43"/>
      <c r="BV41" s="43"/>
      <c r="BW41" s="43"/>
      <c r="BX41" s="43"/>
      <c r="BY41" s="43"/>
      <c r="BZ41" s="4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5"/>
      <c r="BM42" s="43"/>
      <c r="BN42" s="43"/>
      <c r="BO42" s="43"/>
      <c r="BP42" s="43"/>
      <c r="BQ42" s="43"/>
      <c r="BR42" s="43"/>
      <c r="BS42" s="43"/>
      <c r="BT42" s="43"/>
      <c r="BU42" s="43"/>
      <c r="BV42" s="43"/>
      <c r="BW42" s="43"/>
      <c r="BX42" s="43"/>
      <c r="BY42" s="43"/>
      <c r="BZ42" s="4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5"/>
      <c r="BM43" s="43"/>
      <c r="BN43" s="43"/>
      <c r="BO43" s="43"/>
      <c r="BP43" s="43"/>
      <c r="BQ43" s="43"/>
      <c r="BR43" s="43"/>
      <c r="BS43" s="43"/>
      <c r="BT43" s="43"/>
      <c r="BU43" s="43"/>
      <c r="BV43" s="43"/>
      <c r="BW43" s="43"/>
      <c r="BX43" s="43"/>
      <c r="BY43" s="43"/>
      <c r="BZ43" s="4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5"/>
      <c r="BM48" s="43"/>
      <c r="BN48" s="43"/>
      <c r="BO48" s="43"/>
      <c r="BP48" s="43"/>
      <c r="BQ48" s="43"/>
      <c r="BR48" s="43"/>
      <c r="BS48" s="43"/>
      <c r="BT48" s="43"/>
      <c r="BU48" s="43"/>
      <c r="BV48" s="43"/>
      <c r="BW48" s="43"/>
      <c r="BX48" s="43"/>
      <c r="BY48" s="43"/>
      <c r="BZ48" s="4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5"/>
      <c r="BM49" s="43"/>
      <c r="BN49" s="43"/>
      <c r="BO49" s="43"/>
      <c r="BP49" s="43"/>
      <c r="BQ49" s="43"/>
      <c r="BR49" s="43"/>
      <c r="BS49" s="43"/>
      <c r="BT49" s="43"/>
      <c r="BU49" s="43"/>
      <c r="BV49" s="43"/>
      <c r="BW49" s="43"/>
      <c r="BX49" s="43"/>
      <c r="BY49" s="43"/>
      <c r="BZ49" s="4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5"/>
      <c r="BM50" s="43"/>
      <c r="BN50" s="43"/>
      <c r="BO50" s="43"/>
      <c r="BP50" s="43"/>
      <c r="BQ50" s="43"/>
      <c r="BR50" s="43"/>
      <c r="BS50" s="43"/>
      <c r="BT50" s="43"/>
      <c r="BU50" s="43"/>
      <c r="BV50" s="43"/>
      <c r="BW50" s="43"/>
      <c r="BX50" s="43"/>
      <c r="BY50" s="43"/>
      <c r="BZ50" s="4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5"/>
      <c r="BM51" s="43"/>
      <c r="BN51" s="43"/>
      <c r="BO51" s="43"/>
      <c r="BP51" s="43"/>
      <c r="BQ51" s="43"/>
      <c r="BR51" s="43"/>
      <c r="BS51" s="43"/>
      <c r="BT51" s="43"/>
      <c r="BU51" s="43"/>
      <c r="BV51" s="43"/>
      <c r="BW51" s="43"/>
      <c r="BX51" s="43"/>
      <c r="BY51" s="43"/>
      <c r="BZ51" s="4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5"/>
      <c r="BM52" s="43"/>
      <c r="BN52" s="43"/>
      <c r="BO52" s="43"/>
      <c r="BP52" s="43"/>
      <c r="BQ52" s="43"/>
      <c r="BR52" s="43"/>
      <c r="BS52" s="43"/>
      <c r="BT52" s="43"/>
      <c r="BU52" s="43"/>
      <c r="BV52" s="43"/>
      <c r="BW52" s="43"/>
      <c r="BX52" s="43"/>
      <c r="BY52" s="43"/>
      <c r="BZ52" s="4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5"/>
      <c r="BM53" s="43"/>
      <c r="BN53" s="43"/>
      <c r="BO53" s="43"/>
      <c r="BP53" s="43"/>
      <c r="BQ53" s="43"/>
      <c r="BR53" s="43"/>
      <c r="BS53" s="43"/>
      <c r="BT53" s="43"/>
      <c r="BU53" s="43"/>
      <c r="BV53" s="43"/>
      <c r="BW53" s="43"/>
      <c r="BX53" s="43"/>
      <c r="BY53" s="43"/>
      <c r="BZ53" s="4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5"/>
      <c r="BM54" s="43"/>
      <c r="BN54" s="43"/>
      <c r="BO54" s="43"/>
      <c r="BP54" s="43"/>
      <c r="BQ54" s="43"/>
      <c r="BR54" s="43"/>
      <c r="BS54" s="43"/>
      <c r="BT54" s="43"/>
      <c r="BU54" s="43"/>
      <c r="BV54" s="43"/>
      <c r="BW54" s="43"/>
      <c r="BX54" s="43"/>
      <c r="BY54" s="43"/>
      <c r="BZ54" s="4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5"/>
      <c r="BM55" s="43"/>
      <c r="BN55" s="43"/>
      <c r="BO55" s="43"/>
      <c r="BP55" s="43"/>
      <c r="BQ55" s="43"/>
      <c r="BR55" s="43"/>
      <c r="BS55" s="43"/>
      <c r="BT55" s="43"/>
      <c r="BU55" s="43"/>
      <c r="BV55" s="43"/>
      <c r="BW55" s="43"/>
      <c r="BX55" s="43"/>
      <c r="BY55" s="43"/>
      <c r="BZ55" s="4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5"/>
      <c r="BM56" s="43"/>
      <c r="BN56" s="43"/>
      <c r="BO56" s="43"/>
      <c r="BP56" s="43"/>
      <c r="BQ56" s="43"/>
      <c r="BR56" s="43"/>
      <c r="BS56" s="43"/>
      <c r="BT56" s="43"/>
      <c r="BU56" s="43"/>
      <c r="BV56" s="43"/>
      <c r="BW56" s="43"/>
      <c r="BX56" s="43"/>
      <c r="BY56" s="43"/>
      <c r="BZ56" s="4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5"/>
      <c r="BM57" s="43"/>
      <c r="BN57" s="43"/>
      <c r="BO57" s="43"/>
      <c r="BP57" s="43"/>
      <c r="BQ57" s="43"/>
      <c r="BR57" s="43"/>
      <c r="BS57" s="43"/>
      <c r="BT57" s="43"/>
      <c r="BU57" s="43"/>
      <c r="BV57" s="43"/>
      <c r="BW57" s="43"/>
      <c r="BX57" s="43"/>
      <c r="BY57" s="43"/>
      <c r="BZ57" s="4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5"/>
      <c r="BM58" s="43"/>
      <c r="BN58" s="43"/>
      <c r="BO58" s="43"/>
      <c r="BP58" s="43"/>
      <c r="BQ58" s="43"/>
      <c r="BR58" s="43"/>
      <c r="BS58" s="43"/>
      <c r="BT58" s="43"/>
      <c r="BU58" s="43"/>
      <c r="BV58" s="43"/>
      <c r="BW58" s="43"/>
      <c r="BX58" s="43"/>
      <c r="BY58" s="43"/>
      <c r="BZ58" s="4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3"/>
      <c r="BN59" s="43"/>
      <c r="BO59" s="43"/>
      <c r="BP59" s="43"/>
      <c r="BQ59" s="43"/>
      <c r="BR59" s="43"/>
      <c r="BS59" s="43"/>
      <c r="BT59" s="43"/>
      <c r="BU59" s="43"/>
      <c r="BV59" s="43"/>
      <c r="BW59" s="43"/>
      <c r="BX59" s="43"/>
      <c r="BY59" s="43"/>
      <c r="BZ59" s="44"/>
    </row>
    <row r="60" spans="1:78" ht="13.5" customHeight="1">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5"/>
      <c r="BM60" s="43"/>
      <c r="BN60" s="43"/>
      <c r="BO60" s="43"/>
      <c r="BP60" s="43"/>
      <c r="BQ60" s="43"/>
      <c r="BR60" s="43"/>
      <c r="BS60" s="43"/>
      <c r="BT60" s="43"/>
      <c r="BU60" s="43"/>
      <c r="BV60" s="43"/>
      <c r="BW60" s="43"/>
      <c r="BX60" s="43"/>
      <c r="BY60" s="43"/>
      <c r="BZ60" s="44"/>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5"/>
      <c r="BM61" s="43"/>
      <c r="BN61" s="43"/>
      <c r="BO61" s="43"/>
      <c r="BP61" s="43"/>
      <c r="BQ61" s="43"/>
      <c r="BR61" s="43"/>
      <c r="BS61" s="43"/>
      <c r="BT61" s="43"/>
      <c r="BU61" s="43"/>
      <c r="BV61" s="43"/>
      <c r="BW61" s="43"/>
      <c r="BX61" s="43"/>
      <c r="BY61" s="43"/>
      <c r="BZ61" s="4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5"/>
      <c r="BM62" s="43"/>
      <c r="BN62" s="43"/>
      <c r="BO62" s="43"/>
      <c r="BP62" s="43"/>
      <c r="BQ62" s="43"/>
      <c r="BR62" s="43"/>
      <c r="BS62" s="43"/>
      <c r="BT62" s="43"/>
      <c r="BU62" s="43"/>
      <c r="BV62" s="43"/>
      <c r="BW62" s="43"/>
      <c r="BX62" s="43"/>
      <c r="BY62" s="43"/>
      <c r="BZ62" s="4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110</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59"/>
      <c r="BN78" s="59"/>
      <c r="BO78" s="59"/>
      <c r="BP78" s="59"/>
      <c r="BQ78" s="59"/>
      <c r="BR78" s="59"/>
      <c r="BS78" s="59"/>
      <c r="BT78" s="59"/>
      <c r="BU78" s="59"/>
      <c r="BV78" s="59"/>
      <c r="BW78" s="59"/>
      <c r="BX78" s="59"/>
      <c r="BY78" s="59"/>
      <c r="BZ78" s="60"/>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59"/>
      <c r="BN79" s="59"/>
      <c r="BO79" s="59"/>
      <c r="BP79" s="59"/>
      <c r="BQ79" s="59"/>
      <c r="BR79" s="59"/>
      <c r="BS79" s="59"/>
      <c r="BT79" s="59"/>
      <c r="BU79" s="59"/>
      <c r="BV79" s="59"/>
      <c r="BW79" s="59"/>
      <c r="BX79" s="59"/>
      <c r="BY79" s="59"/>
      <c r="BZ79" s="60"/>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59"/>
      <c r="BN80" s="59"/>
      <c r="BO80" s="59"/>
      <c r="BP80" s="59"/>
      <c r="BQ80" s="59"/>
      <c r="BR80" s="59"/>
      <c r="BS80" s="59"/>
      <c r="BT80" s="59"/>
      <c r="BU80" s="59"/>
      <c r="BV80" s="59"/>
      <c r="BW80" s="59"/>
      <c r="BX80" s="59"/>
      <c r="BY80" s="59"/>
      <c r="BZ80" s="60"/>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59"/>
      <c r="BN81" s="59"/>
      <c r="BO81" s="59"/>
      <c r="BP81" s="59"/>
      <c r="BQ81" s="59"/>
      <c r="BR81" s="59"/>
      <c r="BS81" s="59"/>
      <c r="BT81" s="59"/>
      <c r="BU81" s="59"/>
      <c r="BV81" s="59"/>
      <c r="BW81" s="59"/>
      <c r="BX81" s="59"/>
      <c r="BY81" s="59"/>
      <c r="BZ81" s="6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2"/>
      <c r="BM82" s="63"/>
      <c r="BN82" s="63"/>
      <c r="BO82" s="63"/>
      <c r="BP82" s="63"/>
      <c r="BQ82" s="63"/>
      <c r="BR82" s="63"/>
      <c r="BS82" s="63"/>
      <c r="BT82" s="63"/>
      <c r="BU82" s="63"/>
      <c r="BV82" s="63"/>
      <c r="BW82" s="63"/>
      <c r="BX82" s="63"/>
      <c r="BY82" s="63"/>
      <c r="BZ82" s="64"/>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DBWzengjmsWvtwuDY3gGz9AwgKLclhqx/9qGy2miZms4RVkm869PUctJr/uskzxcuoUw6fE4nnoJFCeDYWbb/g==" saltValue="CLkq6TN9chCWEDqRT7oXf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c r="A4" s="28" t="s">
        <v>55</v>
      </c>
      <c r="B4" s="30"/>
      <c r="C4" s="30"/>
      <c r="D4" s="30"/>
      <c r="E4" s="30"/>
      <c r="F4" s="30"/>
      <c r="G4" s="30"/>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2018</v>
      </c>
      <c r="C6" s="33">
        <f t="shared" ref="C6:X6" si="3">C7</f>
        <v>102024</v>
      </c>
      <c r="D6" s="33">
        <f t="shared" si="3"/>
        <v>46</v>
      </c>
      <c r="E6" s="33">
        <f t="shared" si="3"/>
        <v>17</v>
      </c>
      <c r="F6" s="33">
        <f t="shared" si="3"/>
        <v>4</v>
      </c>
      <c r="G6" s="33">
        <f t="shared" si="3"/>
        <v>0</v>
      </c>
      <c r="H6" s="33" t="str">
        <f t="shared" si="3"/>
        <v>群馬県　高崎市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82.76</v>
      </c>
      <c r="P6" s="34">
        <f t="shared" si="3"/>
        <v>2.95</v>
      </c>
      <c r="Q6" s="34">
        <f t="shared" si="3"/>
        <v>82.73</v>
      </c>
      <c r="R6" s="34">
        <f t="shared" si="3"/>
        <v>2134</v>
      </c>
      <c r="S6" s="34">
        <f t="shared" si="3"/>
        <v>374168</v>
      </c>
      <c r="T6" s="34">
        <f t="shared" si="3"/>
        <v>459.16</v>
      </c>
      <c r="U6" s="34">
        <f t="shared" si="3"/>
        <v>814.9</v>
      </c>
      <c r="V6" s="34">
        <f t="shared" si="3"/>
        <v>11009</v>
      </c>
      <c r="W6" s="34">
        <f t="shared" si="3"/>
        <v>4.8</v>
      </c>
      <c r="X6" s="34">
        <f t="shared" si="3"/>
        <v>2293.54</v>
      </c>
      <c r="Y6" s="35">
        <f>IF(Y7="",NA(),Y7)</f>
        <v>125.67</v>
      </c>
      <c r="Z6" s="35">
        <f t="shared" ref="Z6:AH6" si="4">IF(Z7="",NA(),Z7)</f>
        <v>129.80000000000001</v>
      </c>
      <c r="AA6" s="35">
        <f t="shared" si="4"/>
        <v>132.37</v>
      </c>
      <c r="AB6" s="35">
        <f t="shared" si="4"/>
        <v>133.68</v>
      </c>
      <c r="AC6" s="35">
        <f t="shared" si="4"/>
        <v>131.78</v>
      </c>
      <c r="AD6" s="35">
        <f t="shared" si="4"/>
        <v>93.62</v>
      </c>
      <c r="AE6" s="35">
        <f t="shared" si="4"/>
        <v>99.07</v>
      </c>
      <c r="AF6" s="35">
        <f t="shared" si="4"/>
        <v>101.17</v>
      </c>
      <c r="AG6" s="35">
        <f t="shared" si="4"/>
        <v>103.61</v>
      </c>
      <c r="AH6" s="35">
        <f t="shared" si="4"/>
        <v>102.95</v>
      </c>
      <c r="AI6" s="34" t="str">
        <f>IF(AI7="","",IF(AI7="-","【-】","【"&amp;SUBSTITUTE(TEXT(AI7,"#,##0.00"),"-","△")&amp;"】"))</f>
        <v>【101.92】</v>
      </c>
      <c r="AJ6" s="34">
        <f>IF(AJ7="",NA(),AJ7)</f>
        <v>0</v>
      </c>
      <c r="AK6" s="34">
        <f t="shared" ref="AK6:AS6" si="5">IF(AK7="",NA(),AK7)</f>
        <v>0</v>
      </c>
      <c r="AL6" s="34">
        <f t="shared" si="5"/>
        <v>0</v>
      </c>
      <c r="AM6" s="34">
        <f t="shared" si="5"/>
        <v>0</v>
      </c>
      <c r="AN6" s="34">
        <f t="shared" si="5"/>
        <v>0</v>
      </c>
      <c r="AO6" s="35">
        <f t="shared" si="5"/>
        <v>50.43</v>
      </c>
      <c r="AP6" s="35">
        <f t="shared" si="5"/>
        <v>64.760000000000005</v>
      </c>
      <c r="AQ6" s="35">
        <f t="shared" si="5"/>
        <v>68.930000000000007</v>
      </c>
      <c r="AR6" s="35">
        <f t="shared" si="5"/>
        <v>80.63</v>
      </c>
      <c r="AS6" s="35">
        <f t="shared" si="5"/>
        <v>27.02</v>
      </c>
      <c r="AT6" s="34" t="str">
        <f>IF(AT7="","",IF(AT7="-","【-】","【"&amp;SUBSTITUTE(TEXT(AT7,"#,##0.00"),"-","△")&amp;"】"))</f>
        <v>【88.06】</v>
      </c>
      <c r="AU6" s="35">
        <f>IF(AU7="",NA(),AU7)</f>
        <v>147.18</v>
      </c>
      <c r="AV6" s="35">
        <f t="shared" ref="AV6:BD6" si="6">IF(AV7="",NA(),AV7)</f>
        <v>281.52</v>
      </c>
      <c r="AW6" s="35">
        <f t="shared" si="6"/>
        <v>558.41999999999996</v>
      </c>
      <c r="AX6" s="35">
        <f t="shared" si="6"/>
        <v>825.72</v>
      </c>
      <c r="AY6" s="35">
        <f t="shared" si="6"/>
        <v>1446.47</v>
      </c>
      <c r="AZ6" s="35">
        <f t="shared" si="6"/>
        <v>34.29</v>
      </c>
      <c r="BA6" s="35">
        <f t="shared" si="6"/>
        <v>88.18</v>
      </c>
      <c r="BB6" s="35">
        <f t="shared" si="6"/>
        <v>70.42</v>
      </c>
      <c r="BC6" s="35">
        <f t="shared" si="6"/>
        <v>70.92</v>
      </c>
      <c r="BD6" s="35">
        <f t="shared" si="6"/>
        <v>60.67</v>
      </c>
      <c r="BE6" s="34" t="str">
        <f>IF(BE7="","",IF(BE7="-","【-】","【"&amp;SUBSTITUTE(TEXT(BE7,"#,##0.00"),"-","△")&amp;"】"))</f>
        <v>【54.23】</v>
      </c>
      <c r="BF6" s="35">
        <f>IF(BF7="",NA(),BF7)</f>
        <v>329.36</v>
      </c>
      <c r="BG6" s="35">
        <f t="shared" ref="BG6:BO6" si="7">IF(BG7="",NA(),BG7)</f>
        <v>293.99</v>
      </c>
      <c r="BH6" s="35">
        <f t="shared" si="7"/>
        <v>255.2</v>
      </c>
      <c r="BI6" s="35">
        <f t="shared" si="7"/>
        <v>281.26</v>
      </c>
      <c r="BJ6" s="35">
        <f t="shared" si="7"/>
        <v>323.45999999999998</v>
      </c>
      <c r="BK6" s="35">
        <f t="shared" si="7"/>
        <v>1504.21</v>
      </c>
      <c r="BL6" s="35">
        <f t="shared" si="7"/>
        <v>1390.86</v>
      </c>
      <c r="BM6" s="35">
        <f t="shared" si="7"/>
        <v>1467.94</v>
      </c>
      <c r="BN6" s="35">
        <f t="shared" si="7"/>
        <v>1144.94</v>
      </c>
      <c r="BO6" s="35">
        <f t="shared" si="7"/>
        <v>1252.71</v>
      </c>
      <c r="BP6" s="34" t="str">
        <f>IF(BP7="","",IF(BP7="-","【-】","【"&amp;SUBSTITUTE(TEXT(BP7,"#,##0.00"),"-","△")&amp;"】"))</f>
        <v>【1,209.40】</v>
      </c>
      <c r="BQ6" s="35">
        <f>IF(BQ7="",NA(),BQ7)</f>
        <v>148.52000000000001</v>
      </c>
      <c r="BR6" s="35">
        <f t="shared" ref="BR6:BZ6" si="8">IF(BR7="",NA(),BR7)</f>
        <v>164.92</v>
      </c>
      <c r="BS6" s="35">
        <f t="shared" si="8"/>
        <v>179.9</v>
      </c>
      <c r="BT6" s="35">
        <f t="shared" si="8"/>
        <v>182.6</v>
      </c>
      <c r="BU6" s="35">
        <f t="shared" si="8"/>
        <v>169.78</v>
      </c>
      <c r="BV6" s="35">
        <f t="shared" si="8"/>
        <v>67.41</v>
      </c>
      <c r="BW6" s="35">
        <f t="shared" si="8"/>
        <v>76.849999999999994</v>
      </c>
      <c r="BX6" s="35">
        <f t="shared" si="8"/>
        <v>83.3</v>
      </c>
      <c r="BY6" s="35">
        <f t="shared" si="8"/>
        <v>88.16</v>
      </c>
      <c r="BZ6" s="35">
        <f t="shared" si="8"/>
        <v>87.03</v>
      </c>
      <c r="CA6" s="34" t="str">
        <f>IF(CA7="","",IF(CA7="-","【-】","【"&amp;SUBSTITUTE(TEXT(CA7,"#,##0.00"),"-","△")&amp;"】"))</f>
        <v>【74.48】</v>
      </c>
      <c r="CB6" s="35">
        <f>IF(CB7="",NA(),CB7)</f>
        <v>83.17</v>
      </c>
      <c r="CC6" s="35">
        <f t="shared" ref="CC6:CK6" si="9">IF(CC7="",NA(),CC7)</f>
        <v>74.62</v>
      </c>
      <c r="CD6" s="35">
        <f t="shared" si="9"/>
        <v>68.06</v>
      </c>
      <c r="CE6" s="35">
        <f t="shared" si="9"/>
        <v>68.7</v>
      </c>
      <c r="CF6" s="35">
        <f t="shared" si="9"/>
        <v>72.39</v>
      </c>
      <c r="CG6" s="35">
        <f t="shared" si="9"/>
        <v>216.49</v>
      </c>
      <c r="CH6" s="35">
        <f t="shared" si="9"/>
        <v>198.4</v>
      </c>
      <c r="CI6" s="35">
        <f t="shared" si="9"/>
        <v>184.56</v>
      </c>
      <c r="CJ6" s="35">
        <f t="shared" si="9"/>
        <v>173.89</v>
      </c>
      <c r="CK6" s="35">
        <f t="shared" si="9"/>
        <v>177.02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38.409999999999997</v>
      </c>
      <c r="CS6" s="35">
        <f t="shared" si="10"/>
        <v>39.25</v>
      </c>
      <c r="CT6" s="35">
        <f t="shared" si="10"/>
        <v>43.18</v>
      </c>
      <c r="CU6" s="35">
        <f t="shared" si="10"/>
        <v>42.38</v>
      </c>
      <c r="CV6" s="35">
        <f t="shared" si="10"/>
        <v>46.17</v>
      </c>
      <c r="CW6" s="34" t="str">
        <f>IF(CW7="","",IF(CW7="-","【-】","【"&amp;SUBSTITUTE(TEXT(CW7,"#,##0.00"),"-","△")&amp;"】"))</f>
        <v>【42.82】</v>
      </c>
      <c r="CX6" s="35">
        <f>IF(CX7="",NA(),CX7)</f>
        <v>96.43</v>
      </c>
      <c r="CY6" s="35">
        <f t="shared" ref="CY6:DG6" si="11">IF(CY7="",NA(),CY7)</f>
        <v>96.43</v>
      </c>
      <c r="CZ6" s="35">
        <f t="shared" si="11"/>
        <v>96.51</v>
      </c>
      <c r="DA6" s="35">
        <f t="shared" si="11"/>
        <v>96.49</v>
      </c>
      <c r="DB6" s="35">
        <f t="shared" si="11"/>
        <v>96.58</v>
      </c>
      <c r="DC6" s="35">
        <f t="shared" si="11"/>
        <v>86.28</v>
      </c>
      <c r="DD6" s="35">
        <f t="shared" si="11"/>
        <v>86.43</v>
      </c>
      <c r="DE6" s="35">
        <f t="shared" si="11"/>
        <v>86.43</v>
      </c>
      <c r="DF6" s="35">
        <f t="shared" si="11"/>
        <v>87.01</v>
      </c>
      <c r="DG6" s="35">
        <f t="shared" si="11"/>
        <v>87.84</v>
      </c>
      <c r="DH6" s="34" t="str">
        <f>IF(DH7="","",IF(DH7="-","【-】","【"&amp;SUBSTITUTE(TEXT(DH7,"#,##0.00"),"-","△")&amp;"】"))</f>
        <v>【83.36】</v>
      </c>
      <c r="DI6" s="35">
        <f>IF(DI7="",NA(),DI7)</f>
        <v>39.92</v>
      </c>
      <c r="DJ6" s="35">
        <f t="shared" ref="DJ6:DR6" si="12">IF(DJ7="",NA(),DJ7)</f>
        <v>50.77</v>
      </c>
      <c r="DK6" s="35">
        <f t="shared" si="12"/>
        <v>52.56</v>
      </c>
      <c r="DL6" s="35">
        <f t="shared" si="12"/>
        <v>53.46</v>
      </c>
      <c r="DM6" s="35">
        <f t="shared" si="12"/>
        <v>53.23</v>
      </c>
      <c r="DN6" s="35">
        <f t="shared" si="12"/>
        <v>23.33</v>
      </c>
      <c r="DO6" s="35">
        <f t="shared" si="12"/>
        <v>25.07</v>
      </c>
      <c r="DP6" s="35">
        <f t="shared" si="12"/>
        <v>28.48</v>
      </c>
      <c r="DQ6" s="35">
        <f t="shared" si="12"/>
        <v>28.59</v>
      </c>
      <c r="DR6" s="35">
        <f t="shared" si="12"/>
        <v>26.56</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0.04</v>
      </c>
      <c r="EM6" s="35">
        <f t="shared" si="14"/>
        <v>0.15</v>
      </c>
      <c r="EN6" s="35">
        <f t="shared" si="14"/>
        <v>0.06</v>
      </c>
      <c r="EO6" s="34" t="str">
        <f>IF(EO7="","",IF(EO7="-","【-】","【"&amp;SUBSTITUTE(TEXT(EO7,"#,##0.00"),"-","△")&amp;"】"))</f>
        <v>【0.12】</v>
      </c>
    </row>
    <row r="7" spans="1:148" s="36" customFormat="1">
      <c r="A7" s="28"/>
      <c r="B7" s="37">
        <v>2018</v>
      </c>
      <c r="C7" s="37">
        <v>102024</v>
      </c>
      <c r="D7" s="37">
        <v>46</v>
      </c>
      <c r="E7" s="37">
        <v>17</v>
      </c>
      <c r="F7" s="37">
        <v>4</v>
      </c>
      <c r="G7" s="37">
        <v>0</v>
      </c>
      <c r="H7" s="37" t="s">
        <v>96</v>
      </c>
      <c r="I7" s="37" t="s">
        <v>97</v>
      </c>
      <c r="J7" s="37" t="s">
        <v>98</v>
      </c>
      <c r="K7" s="37" t="s">
        <v>99</v>
      </c>
      <c r="L7" s="37" t="s">
        <v>100</v>
      </c>
      <c r="M7" s="37" t="s">
        <v>101</v>
      </c>
      <c r="N7" s="38" t="s">
        <v>102</v>
      </c>
      <c r="O7" s="38">
        <v>82.76</v>
      </c>
      <c r="P7" s="38">
        <v>2.95</v>
      </c>
      <c r="Q7" s="38">
        <v>82.73</v>
      </c>
      <c r="R7" s="38">
        <v>2134</v>
      </c>
      <c r="S7" s="38">
        <v>374168</v>
      </c>
      <c r="T7" s="38">
        <v>459.16</v>
      </c>
      <c r="U7" s="38">
        <v>814.9</v>
      </c>
      <c r="V7" s="38">
        <v>11009</v>
      </c>
      <c r="W7" s="38">
        <v>4.8</v>
      </c>
      <c r="X7" s="38">
        <v>2293.54</v>
      </c>
      <c r="Y7" s="38">
        <v>125.67</v>
      </c>
      <c r="Z7" s="38">
        <v>129.80000000000001</v>
      </c>
      <c r="AA7" s="38">
        <v>132.37</v>
      </c>
      <c r="AB7" s="38">
        <v>133.68</v>
      </c>
      <c r="AC7" s="38">
        <v>131.78</v>
      </c>
      <c r="AD7" s="38">
        <v>93.62</v>
      </c>
      <c r="AE7" s="38">
        <v>99.07</v>
      </c>
      <c r="AF7" s="38">
        <v>101.17</v>
      </c>
      <c r="AG7" s="38">
        <v>103.61</v>
      </c>
      <c r="AH7" s="38">
        <v>102.95</v>
      </c>
      <c r="AI7" s="38">
        <v>101.92</v>
      </c>
      <c r="AJ7" s="38">
        <v>0</v>
      </c>
      <c r="AK7" s="38">
        <v>0</v>
      </c>
      <c r="AL7" s="38">
        <v>0</v>
      </c>
      <c r="AM7" s="38">
        <v>0</v>
      </c>
      <c r="AN7" s="38">
        <v>0</v>
      </c>
      <c r="AO7" s="38">
        <v>50.43</v>
      </c>
      <c r="AP7" s="38">
        <v>64.760000000000005</v>
      </c>
      <c r="AQ7" s="38">
        <v>68.930000000000007</v>
      </c>
      <c r="AR7" s="38">
        <v>80.63</v>
      </c>
      <c r="AS7" s="38">
        <v>27.02</v>
      </c>
      <c r="AT7" s="38">
        <v>88.06</v>
      </c>
      <c r="AU7" s="38">
        <v>147.18</v>
      </c>
      <c r="AV7" s="38">
        <v>281.52</v>
      </c>
      <c r="AW7" s="38">
        <v>558.41999999999996</v>
      </c>
      <c r="AX7" s="38">
        <v>825.72</v>
      </c>
      <c r="AY7" s="38">
        <v>1446.47</v>
      </c>
      <c r="AZ7" s="38">
        <v>34.29</v>
      </c>
      <c r="BA7" s="38">
        <v>88.18</v>
      </c>
      <c r="BB7" s="38">
        <v>70.42</v>
      </c>
      <c r="BC7" s="38">
        <v>70.92</v>
      </c>
      <c r="BD7" s="38">
        <v>60.67</v>
      </c>
      <c r="BE7" s="38">
        <v>54.23</v>
      </c>
      <c r="BF7" s="38">
        <v>329.36</v>
      </c>
      <c r="BG7" s="38">
        <v>293.99</v>
      </c>
      <c r="BH7" s="38">
        <v>255.2</v>
      </c>
      <c r="BI7" s="38">
        <v>281.26</v>
      </c>
      <c r="BJ7" s="38">
        <v>323.45999999999998</v>
      </c>
      <c r="BK7" s="38">
        <v>1504.21</v>
      </c>
      <c r="BL7" s="38">
        <v>1390.86</v>
      </c>
      <c r="BM7" s="38">
        <v>1467.94</v>
      </c>
      <c r="BN7" s="38">
        <v>1144.94</v>
      </c>
      <c r="BO7" s="38">
        <v>1252.71</v>
      </c>
      <c r="BP7" s="38">
        <v>1209.4000000000001</v>
      </c>
      <c r="BQ7" s="38">
        <v>148.52000000000001</v>
      </c>
      <c r="BR7" s="38">
        <v>164.92</v>
      </c>
      <c r="BS7" s="38">
        <v>179.9</v>
      </c>
      <c r="BT7" s="38">
        <v>182.6</v>
      </c>
      <c r="BU7" s="38">
        <v>169.78</v>
      </c>
      <c r="BV7" s="38">
        <v>67.41</v>
      </c>
      <c r="BW7" s="38">
        <v>76.849999999999994</v>
      </c>
      <c r="BX7" s="38">
        <v>83.3</v>
      </c>
      <c r="BY7" s="38">
        <v>88.16</v>
      </c>
      <c r="BZ7" s="38">
        <v>87.03</v>
      </c>
      <c r="CA7" s="38">
        <v>74.48</v>
      </c>
      <c r="CB7" s="38">
        <v>83.17</v>
      </c>
      <c r="CC7" s="38">
        <v>74.62</v>
      </c>
      <c r="CD7" s="38">
        <v>68.06</v>
      </c>
      <c r="CE7" s="38">
        <v>68.7</v>
      </c>
      <c r="CF7" s="38">
        <v>72.39</v>
      </c>
      <c r="CG7" s="38">
        <v>216.49</v>
      </c>
      <c r="CH7" s="38">
        <v>198.4</v>
      </c>
      <c r="CI7" s="38">
        <v>184.56</v>
      </c>
      <c r="CJ7" s="38">
        <v>173.89</v>
      </c>
      <c r="CK7" s="38">
        <v>177.02</v>
      </c>
      <c r="CL7" s="38">
        <v>219.46</v>
      </c>
      <c r="CM7" s="38" t="s">
        <v>102</v>
      </c>
      <c r="CN7" s="38" t="s">
        <v>102</v>
      </c>
      <c r="CO7" s="38" t="s">
        <v>102</v>
      </c>
      <c r="CP7" s="38" t="s">
        <v>102</v>
      </c>
      <c r="CQ7" s="38" t="s">
        <v>102</v>
      </c>
      <c r="CR7" s="38">
        <v>38.409999999999997</v>
      </c>
      <c r="CS7" s="38">
        <v>39.25</v>
      </c>
      <c r="CT7" s="38">
        <v>43.18</v>
      </c>
      <c r="CU7" s="38">
        <v>42.38</v>
      </c>
      <c r="CV7" s="38">
        <v>46.17</v>
      </c>
      <c r="CW7" s="38">
        <v>42.82</v>
      </c>
      <c r="CX7" s="38">
        <v>96.43</v>
      </c>
      <c r="CY7" s="38">
        <v>96.43</v>
      </c>
      <c r="CZ7" s="38">
        <v>96.51</v>
      </c>
      <c r="DA7" s="38">
        <v>96.49</v>
      </c>
      <c r="DB7" s="38">
        <v>96.58</v>
      </c>
      <c r="DC7" s="38">
        <v>86.28</v>
      </c>
      <c r="DD7" s="38">
        <v>86.43</v>
      </c>
      <c r="DE7" s="38">
        <v>86.43</v>
      </c>
      <c r="DF7" s="38">
        <v>87.01</v>
      </c>
      <c r="DG7" s="38">
        <v>87.84</v>
      </c>
      <c r="DH7" s="38">
        <v>83.36</v>
      </c>
      <c r="DI7" s="38">
        <v>39.92</v>
      </c>
      <c r="DJ7" s="38">
        <v>50.77</v>
      </c>
      <c r="DK7" s="38">
        <v>52.56</v>
      </c>
      <c r="DL7" s="38">
        <v>53.46</v>
      </c>
      <c r="DM7" s="38">
        <v>53.23</v>
      </c>
      <c r="DN7" s="38">
        <v>23.33</v>
      </c>
      <c r="DO7" s="38">
        <v>25.07</v>
      </c>
      <c r="DP7" s="38">
        <v>28.48</v>
      </c>
      <c r="DQ7" s="38">
        <v>28.59</v>
      </c>
      <c r="DR7" s="38">
        <v>26.56</v>
      </c>
      <c r="DS7" s="38">
        <v>24.88</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7.0000000000000007E-2</v>
      </c>
      <c r="EK7" s="38">
        <v>0.08</v>
      </c>
      <c r="EL7" s="38">
        <v>0.04</v>
      </c>
      <c r="EM7" s="38">
        <v>0.15</v>
      </c>
      <c r="EN7" s="38">
        <v>0.06</v>
      </c>
      <c r="EO7" s="38">
        <v>0.12</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2020-02-12T02:07:30Z</cp:lastPrinted>
  <dcterms:created xsi:type="dcterms:W3CDTF">2019-12-05T04:49:05Z</dcterms:created>
  <dcterms:modified xsi:type="dcterms:W3CDTF">2020-02-12T02:07:41Z</dcterms:modified>
  <cp:category/>
</cp:coreProperties>
</file>