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1○前橋市\"/>
    </mc:Choice>
  </mc:AlternateContent>
  <workbookProtection workbookAlgorithmName="SHA-512" workbookHashValue="jwXBXaG5QrHmPosVrnqHFh2doSxs9B+h3On66t5mGu7aZ9Oufg+4qlEPI5sy/XW7v/9HlFLhpdhE0wF1AwKXUA==" workbookSaltValue="a7SmA8ydoyYqauhW3+LV8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<sst xmlns="http://schemas.openxmlformats.org/spreadsheetml/2006/main" count="220" uniqueCount="108">
  <si>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</si>
  <si>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</si>
  <si>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</si>
  <si>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</si>
  <si>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</si>
  <si>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</si>
  <si>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</si>
  <si>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</si>
  <si>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</si>
  <si>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</si>
  <si>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</si>
  <si>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</si>
  <si>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</si>
  <si>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</si>
  <si>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</si>
  <si>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</si>
  <si>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</si>
  <si>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</si>
  <si>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</si>
  <si>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</si>
  <si>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</si>
  <si>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</si>
  <si>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</si>
  <si>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</si>
  <si>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</si>
  <si>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</si>
  <si>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</si>
  <si>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</si>
  <si>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</si>
  <si>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</si>
  <si>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</si>
  <si>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</si>
  <si>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</si>
  <si>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</si>
  <si>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</si>
  <si>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</si>
  <si>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</si>
  <si>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</si>
  <si>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</si>
  <si>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</si>
  <si>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</si>
  <si>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</si>
  <si>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</si>
  <si>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</si>
  <si>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</si>
  <si>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</si>
  <si>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</si>
  <si>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</si>
  <si>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</si>
  <si>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</si>
  <si>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</si>
  <si>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</si>
  <si>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</si>
  <si>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</si>
  <si>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</si>
  <si>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</si>
  <si>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</si>
  <si>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</si>
  <si>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</si>
  <si>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</si>
  <si>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</si>
  <si>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</si>
  <si>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</si>
  <si>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</si>
  <si>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</si>
  <si>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</si>
  <si>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</si>
  <si>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</si>
  <si>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</si>
  <si>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</si>
  <si>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</si>
  <si>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</si>
  <si>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</si>
  <si>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</si>
  <si>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</si>
  <si>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</si>
  <si>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</si>
  <si>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</si>
  <si>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</si>
  <si>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</si>
  <si>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</si>
  <si>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</si>
  <si>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</si>
  <si>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</si>
  <si>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</si>
  <si>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</si>
  <si>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</si>
  <si>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</si>
  <si>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</si>
  <si>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</si>
  <si>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</si>
  <si>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</si>
  <si>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</si>
  <si>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</si>
  <si>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</si>
  <si>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</si>
  <si>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</si>
  <si>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</si>
  <si>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</si>
  <si>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</si>
  <si>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</si>
  <si>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</si>
  <si>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</si>
  <si>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</si>
  <si>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</si>
  <si>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経常収支比率については、100%以上となっているものの、給水収益等により維持管理、支払利息を賄えているとは言い難く、引き続き経営改善及び給水収益の確保は必要と考えられる。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企業債残高対給水収益比率については類似団体平均値を上回っており、将来的な更新等により今後も高い数値となることが見込まれるため、適切な給水収益の確保が必要と考えられる。
⑤ 料金回収率については100％を下回っていることから、現状では給水に係る費用が給水収益以外の収入で賄われていることから、引き続き適切な料金収入の確保が必要と考えられる。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有収率については、前年度の値を下回るとともに、類似団体平均値を下回っており、今後も漏水対策等に集中して努めていく必要があると考えられる。</t>
    <rPh sb="18" eb="20">
      <t>イジョウ</t>
    </rPh>
    <rPh sb="484" eb="487">
      <t>ゼンネンド</t>
    </rPh>
    <rPh sb="488" eb="489">
      <t>アタイ</t>
    </rPh>
    <rPh sb="490" eb="492">
      <t>シタマワ</t>
    </rPh>
    <phoneticPr fontId="4"/>
  </si>
  <si>
    <t>① 有形固定資産減価償却率については、類似団体平均値及び全国平均値を上回っている。基幹浄水場等、法定耐用年数を経過した施設を利用しており、数値も上昇傾向であることから、今後も効率的・計画的に施設等の更新に努めていく必要がある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管路更新率については、類似団体平均値や全国平均値と比較し、下回っていることから、今後も効率的・計画的な管路更新に努めていく必要があると考えられる。</t>
    <rPh sb="34" eb="36">
      <t>ウワマワ</t>
    </rPh>
    <rPh sb="69" eb="71">
      <t>スウチ</t>
    </rPh>
    <rPh sb="72" eb="74">
      <t>ジョウショウ</t>
    </rPh>
    <rPh sb="74" eb="76">
      <t>ケイコウ</t>
    </rPh>
    <rPh sb="95" eb="97">
      <t>シセツ</t>
    </rPh>
    <rPh sb="97" eb="98">
      <t>トウ</t>
    </rPh>
    <rPh sb="99" eb="101">
      <t>コウシン</t>
    </rPh>
    <rPh sb="257" eb="259">
      <t>コウシン</t>
    </rPh>
    <phoneticPr fontId="4"/>
  </si>
  <si>
    <t>　全体の分析結果から前橋市における経営の状況を見ると、①経常収支比率が100%以上となっていても、⑤料金回収率が100%以下であり給水収益以外の収益（加入金等）で維持管理費や支払利息が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く、漏水への対策に引き続き力を入れる必要があると考えられる。
  前橋市水道事業においては、平成26年度に水道ビジョンの長期計画を策定済みであり、平成30～令和3年度財政計画も策定しているので、これらの結果を照らし合わせ、健全な経営による事業運営を目指していきたい。</t>
    <rPh sb="284" eb="286">
      <t>ヘイセイ</t>
    </rPh>
    <rPh sb="289" eb="291">
      <t>レイワ</t>
    </rPh>
    <rPh sb="292" eb="294">
      <t>ネンド</t>
    </rPh>
    <rPh sb="294" eb="296">
      <t>ザイセイ</t>
    </rPh>
    <rPh sb="296" eb="298">
      <t>ケイカク</t>
    </rPh>
    <rPh sb="299" eb="30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</si>
</sst>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0.4</c:v>
                </c:pt>
                <c:pt idx="2">
                  <c:v>0.52</c:v>
                </c:pt>
                <c:pt idx="3">
                  <c:v>0.49</c:v>
                </c:pt>
                <c:pt idx="4">
                  <c:v>0.4</c:v>
                </c:pt>
              </c:numCache>
            </c:numRef>
          </c:val>
          <c:extLst>
            <c:ext xmlns:c16="http://schemas.microsoft.com/office/drawing/2014/chart" uri="{C3380CC4-5D6E-409C-BE32-E72D297353CC}">
              <c16:uniqueId val="{00000000-DD57-42AF-A0FC-AA62A89D3B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DD57-42AF-A0FC-AA62A89D3B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c:v>
                </c:pt>
                <c:pt idx="1">
                  <c:v>72.63</c:v>
                </c:pt>
                <c:pt idx="2">
                  <c:v>69.5</c:v>
                </c:pt>
                <c:pt idx="3">
                  <c:v>69.55</c:v>
                </c:pt>
                <c:pt idx="4">
                  <c:v>69.53</c:v>
                </c:pt>
              </c:numCache>
            </c:numRef>
          </c:val>
          <c:extLst>
            <c:ext xmlns:c16="http://schemas.microsoft.com/office/drawing/2014/chart" uri="{C3380CC4-5D6E-409C-BE32-E72D297353CC}">
              <c16:uniqueId val="{00000000-4417-4A78-AFAA-90882782B4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4417-4A78-AFAA-90882782B4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84.9</c:v>
                </c:pt>
                <c:pt idx="1">
                  <c:v>85.09</c:v>
                </c:pt>
                <c:pt idx="2">
                  <c:v>85.3</c:v>
                </c:pt>
                <c:pt idx="3">
                  <c:v>85.32</c:v>
                </c:pt>
                <c:pt idx="4">
                  <c:v>84.43</c:v>
                </c:pt>
              </c:numCache>
            </c:numRef>
          </c:val>
          <c:extLst>
            <c:ext xmlns:c16="http://schemas.microsoft.com/office/drawing/2014/chart" uri="{C3380CC4-5D6E-409C-BE32-E72D297353CC}">
              <c16:uniqueId val="{00000000-C5E0-4758-A317-8E66C3264D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C5E0-4758-A317-8E66C3264D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105.19</c:v>
                </c:pt>
                <c:pt idx="1">
                  <c:v>104.44</c:v>
                </c:pt>
                <c:pt idx="2">
                  <c:v>104.62</c:v>
                </c:pt>
                <c:pt idx="3">
                  <c:v>106.77</c:v>
                </c:pt>
                <c:pt idx="4">
                  <c:v>104.73</c:v>
                </c:pt>
              </c:numCache>
            </c:numRef>
          </c:val>
          <c:extLst>
            <c:ext xmlns:c16="http://schemas.microsoft.com/office/drawing/2014/chart" uri="{C3380CC4-5D6E-409C-BE32-E72D297353CC}">
              <c16:uniqueId val="{00000000-86CB-4223-B1D2-DD5AAE9EF4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86CB-4223-B1D2-DD5AAE9EF4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47.32</c:v>
                </c:pt>
                <c:pt idx="1">
                  <c:v>48.98</c:v>
                </c:pt>
                <c:pt idx="2">
                  <c:v>49.93</c:v>
                </c:pt>
                <c:pt idx="3">
                  <c:v>51.11</c:v>
                </c:pt>
                <c:pt idx="4">
                  <c:v>52.22</c:v>
                </c:pt>
              </c:numCache>
            </c:numRef>
          </c:val>
          <c:extLst>
            <c:ext xmlns:c16="http://schemas.microsoft.com/office/drawing/2014/chart" uri="{C3380CC4-5D6E-409C-BE32-E72D297353CC}">
              <c16:uniqueId val="{00000000-F780-4E0E-82EB-EA8E1946BA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F780-4E0E-82EB-EA8E1946BA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7.97</c:v>
                </c:pt>
                <c:pt idx="1">
                  <c:v>8.92</c:v>
                </c:pt>
                <c:pt idx="2">
                  <c:v>9.74</c:v>
                </c:pt>
                <c:pt idx="3">
                  <c:v>10.69</c:v>
                </c:pt>
                <c:pt idx="4">
                  <c:v>11.73</c:v>
                </c:pt>
              </c:numCache>
            </c:numRef>
          </c:val>
          <c:extLst>
            <c:ext xmlns:c16="http://schemas.microsoft.com/office/drawing/2014/chart" uri="{C3380CC4-5D6E-409C-BE32-E72D297353CC}">
              <c16:uniqueId val="{00000000-F9AB-40BF-BBC9-6B31197D9D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F9AB-40BF-BBC9-6B31197D9D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6-4E0E-8A2A-24B4087D90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4B6-4E0E-8A2A-24B4087D90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194.64</c:v>
                </c:pt>
                <c:pt idx="1">
                  <c:v>200.66</c:v>
                </c:pt>
                <c:pt idx="2">
                  <c:v>199.39</c:v>
                </c:pt>
                <c:pt idx="3">
                  <c:v>195.24</c:v>
                </c:pt>
                <c:pt idx="4">
                  <c:v>178.12</c:v>
                </c:pt>
              </c:numCache>
            </c:numRef>
          </c:val>
          <c:extLst>
            <c:ext xmlns:c16="http://schemas.microsoft.com/office/drawing/2014/chart" uri="{C3380CC4-5D6E-409C-BE32-E72D297353CC}">
              <c16:uniqueId val="{00000000-3190-425C-AE31-0E2077039E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3190-425C-AE31-0E2077039E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315.45999999999998</c:v>
                </c:pt>
                <c:pt idx="1">
                  <c:v>300.72000000000003</c:v>
                </c:pt>
                <c:pt idx="2">
                  <c:v>290.95</c:v>
                </c:pt>
                <c:pt idx="3">
                  <c:v>274.24</c:v>
                </c:pt>
                <c:pt idx="4">
                  <c:v>263.77</c:v>
                </c:pt>
              </c:numCache>
            </c:numRef>
          </c:val>
          <c:extLst>
            <c:ext xmlns:c16="http://schemas.microsoft.com/office/drawing/2014/chart" uri="{C3380CC4-5D6E-409C-BE32-E72D297353CC}">
              <c16:uniqueId val="{00000000-56E5-4480-9037-58E342E0E4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56E5-4480-9037-58E342E0E4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97.97</c:v>
                </c:pt>
                <c:pt idx="1">
                  <c:v>97.49</c:v>
                </c:pt>
                <c:pt idx="2">
                  <c:v>96.92</c:v>
                </c:pt>
                <c:pt idx="3">
                  <c:v>99.38</c:v>
                </c:pt>
                <c:pt idx="4">
                  <c:v>96.56</c:v>
                </c:pt>
              </c:numCache>
            </c:numRef>
          </c:val>
          <c:extLst>
            <c:ext xmlns:c16="http://schemas.microsoft.com/office/drawing/2014/chart" uri="{C3380CC4-5D6E-409C-BE32-E72D297353CC}">
              <c16:uniqueId val="{00000000-B6AB-4AFE-9275-248EBF6E47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B6AB-4AFE-9275-248EBF6E47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134.32</c:v>
                </c:pt>
                <c:pt idx="1">
                  <c:v>134.9</c:v>
                </c:pt>
                <c:pt idx="2">
                  <c:v>135.69</c:v>
                </c:pt>
                <c:pt idx="3">
                  <c:v>132.38</c:v>
                </c:pt>
                <c:pt idx="4">
                  <c:v>136.19</c:v>
                </c:pt>
              </c:numCache>
            </c:numRef>
          </c:val>
          <c:extLst>
            <c:ext xmlns:c16="http://schemas.microsoft.com/office/drawing/2014/chart" uri="{C3380CC4-5D6E-409C-BE32-E72D297353CC}">
              <c16:uniqueId val="{00000000-4041-4C5A-9B02-B933E199DD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4041-4C5A-9B02-B933E199DD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前橋市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337502</v>
      </c>
      <c r="AM8" s="60"/>
      <c r="AN8" s="60"/>
      <c r="AO8" s="60"/>
      <c r="AP8" s="60"/>
      <c r="AQ8" s="60"/>
      <c r="AR8" s="60"/>
      <c r="AS8" s="60"/>
      <c r="AT8" s="51">
        <f>データ!$S$6</f>
        <v>311.58999999999997</v>
      </c>
      <c r="AU8" s="52"/>
      <c r="AV8" s="52"/>
      <c r="AW8" s="52"/>
      <c r="AX8" s="52"/>
      <c r="AY8" s="52"/>
      <c r="AZ8" s="52"/>
      <c r="BA8" s="52"/>
      <c r="BB8" s="53">
        <f>データ!$T$6</f>
        <v>1083.1600000000001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73.72</v>
      </c>
      <c r="J10" s="52"/>
      <c r="K10" s="52"/>
      <c r="L10" s="52"/>
      <c r="M10" s="52"/>
      <c r="N10" s="52"/>
      <c r="O10" s="63"/>
      <c r="P10" s="53">
        <f>データ!$P$6</f>
        <v>99.9</v>
      </c>
      <c r="Q10" s="53"/>
      <c r="R10" s="53"/>
      <c r="S10" s="53"/>
      <c r="T10" s="53"/>
      <c r="U10" s="53"/>
      <c r="V10" s="53"/>
      <c r="W10" s="60">
        <f>データ!$Q$6</f>
        <v>2302</v>
      </c>
      <c r="X10" s="60"/>
      <c r="Y10" s="60"/>
      <c r="Z10" s="60"/>
      <c r="AA10" s="60"/>
      <c r="AB10" s="60"/>
      <c r="AC10" s="60"/>
      <c r="AD10" s="2"/>
      <c r="AE10" s="2"/>
      <c r="AF10" s="2"/>
      <c r="AG10" s="2"/>
      <c r="AH10" s="4"/>
      <c r="AI10" s="4"/>
      <c r="AJ10" s="4"/>
      <c r="AK10" s="4"/>
      <c r="AL10" s="60">
        <f>データ!$U$6</f>
        <v>336320</v>
      </c>
      <c r="AM10" s="60"/>
      <c r="AN10" s="60"/>
      <c r="AO10" s="60"/>
      <c r="AP10" s="60"/>
      <c r="AQ10" s="60"/>
      <c r="AR10" s="60"/>
      <c r="AS10" s="60"/>
      <c r="AT10" s="51">
        <f>データ!$V$6</f>
        <v>234.73</v>
      </c>
      <c r="AU10" s="52"/>
      <c r="AV10" s="52"/>
      <c r="AW10" s="52"/>
      <c r="AX10" s="52"/>
      <c r="AY10" s="52"/>
      <c r="AZ10" s="52"/>
      <c r="BA10" s="52"/>
      <c r="BB10" s="53">
        <f>データ!$W$6</f>
        <v>1432.8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a97hWgxKfgSS43hzfFax/cDbRvGKfcBuiHlMEYgGfgbRTHjxS02EbEbReA4k25LQ9s4Zjb7hNBp90bYzpMDPg==" saltValue="w11qUURYUre0PB4U2clG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102016</v>
      </c>
      <c r="D6" s="34">
        <f t="shared" si="3"/>
        <v>46</v>
      </c>
      <c r="E6" s="34">
        <f t="shared" si="3"/>
        <v>1</v>
      </c>
      <c r="F6" s="34">
        <f t="shared" si="3"/>
        <v>0</v>
      </c>
      <c r="G6" s="34">
        <f t="shared" si="3"/>
        <v>1</v>
      </c>
      <c r="H6" s="34" t="str">
        <f t="shared" si="3"/>
        <v>群馬県　前橋市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73.72</v>
      </c>
      <c r="P6" s="35">
        <f t="shared" si="3"/>
        <v>99.9</v>
      </c>
      <c r="Q6" s="35">
        <f t="shared" si="3"/>
        <v>2302</v>
      </c>
      <c r="R6" s="35">
        <f t="shared" si="3"/>
        <v>337502</v>
      </c>
      <c r="S6" s="35">
        <f t="shared" si="3"/>
        <v>311.58999999999997</v>
      </c>
      <c r="T6" s="35">
        <f t="shared" si="3"/>
        <v>1083.1600000000001</v>
      </c>
      <c r="U6" s="35">
        <f t="shared" si="3"/>
        <v>336320</v>
      </c>
      <c r="V6" s="35">
        <f t="shared" si="3"/>
        <v>234.73</v>
      </c>
      <c r="W6" s="35">
        <f t="shared" si="3"/>
        <v>1432.8</v>
      </c>
      <c r="X6" s="36">
        <f>IF(X7="",NA(),X7)</f>
        <v>105.19</v>
      </c>
      <c r="Y6" s="36">
        <f t="shared" ref="Y6:AG6" si="4">IF(Y7="",NA(),Y7)</f>
        <v>104.44</v>
      </c>
      <c r="Z6" s="36">
        <f t="shared" si="4"/>
        <v>104.62</v>
      </c>
      <c r="AA6" s="36">
        <f t="shared" si="4"/>
        <v>106.77</v>
      </c>
      <c r="AB6" s="36">
        <f t="shared" si="4"/>
        <v>104.73</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194.64</v>
      </c>
      <c r="AU6" s="36">
        <f t="shared" ref="AU6:BC6" si="6">IF(AU7="",NA(),AU7)</f>
        <v>200.66</v>
      </c>
      <c r="AV6" s="36">
        <f t="shared" si="6"/>
        <v>199.39</v>
      </c>
      <c r="AW6" s="36">
        <f t="shared" si="6"/>
        <v>195.24</v>
      </c>
      <c r="AX6" s="36">
        <f t="shared" si="6"/>
        <v>178.12</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315.45999999999998</v>
      </c>
      <c r="BF6" s="36">
        <f t="shared" ref="BF6:BN6" si="7">IF(BF7="",NA(),BF7)</f>
        <v>300.72000000000003</v>
      </c>
      <c r="BG6" s="36">
        <f t="shared" si="7"/>
        <v>290.95</v>
      </c>
      <c r="BH6" s="36">
        <f t="shared" si="7"/>
        <v>274.24</v>
      </c>
      <c r="BI6" s="36">
        <f t="shared" si="7"/>
        <v>263.77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97.97</v>
      </c>
      <c r="BQ6" s="36">
        <f t="shared" ref="BQ6:BY6" si="8">IF(BQ7="",NA(),BQ7)</f>
        <v>97.49</v>
      </c>
      <c r="BR6" s="36">
        <f t="shared" si="8"/>
        <v>96.92</v>
      </c>
      <c r="BS6" s="36">
        <f t="shared" si="8"/>
        <v>99.38</v>
      </c>
      <c r="BT6" s="36">
        <f t="shared" si="8"/>
        <v>96.56</v>
      </c>
      <c r="BU6" s="36">
        <f t="shared" si="8"/>
        <v>107.74</v>
      </c>
      <c r="BV6" s="36">
        <f t="shared" si="8"/>
        <v>108.81</v>
      </c>
      <c r="BW6" s="36">
        <f t="shared" si="8"/>
        <v>110.87</v>
      </c>
      <c r="BX6" s="36">
        <f t="shared" si="8"/>
        <v>110.3</v>
      </c>
      <c r="BY6" s="36">
        <f t="shared" si="8"/>
        <v>109.12</v>
      </c>
      <c r="BZ6" s="35" t="str">
        <f>IF(BZ7="","",IF(BZ7="-","【-】","【"&amp;SUBSTITUTE(TEXT(BZ7,"#,##0.00"),"-","△")&amp;"】"))</f>
        <v>【103.91】</v>
      </c>
      <c r="CA6" s="36">
        <f>IF(CA7="",NA(),CA7)</f>
        <v>134.32</v>
      </c>
      <c r="CB6" s="36">
        <f t="shared" ref="CB6:CJ6" si="9">IF(CB7="",NA(),CB7)</f>
        <v>134.9</v>
      </c>
      <c r="CC6" s="36">
        <f t="shared" si="9"/>
        <v>135.69</v>
      </c>
      <c r="CD6" s="36">
        <f t="shared" si="9"/>
        <v>132.38</v>
      </c>
      <c r="CE6" s="36">
        <f t="shared" si="9"/>
        <v>136.19</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73</v>
      </c>
      <c r="CM6" s="36">
        <f t="shared" ref="CM6:CU6" si="10">IF(CM7="",NA(),CM7)</f>
        <v>72.63</v>
      </c>
      <c r="CN6" s="36">
        <f t="shared" si="10"/>
        <v>69.5</v>
      </c>
      <c r="CO6" s="36">
        <f t="shared" si="10"/>
        <v>69.55</v>
      </c>
      <c r="CP6" s="36">
        <f t="shared" si="10"/>
        <v>69.53</v>
      </c>
      <c r="CQ6" s="36">
        <f t="shared" si="10"/>
        <v>63.25</v>
      </c>
      <c r="CR6" s="36">
        <f t="shared" si="10"/>
        <v>63.03</v>
      </c>
      <c r="CS6" s="36">
        <f t="shared" si="10"/>
        <v>63.18</v>
      </c>
      <c r="CT6" s="36">
        <f t="shared" si="10"/>
        <v>63.54</v>
      </c>
      <c r="CU6" s="36">
        <f t="shared" si="10"/>
        <v>63.53</v>
      </c>
      <c r="CV6" s="35" t="str">
        <f>IF(CV7="","",IF(CV7="-","【-】","【"&amp;SUBSTITUTE(TEXT(CV7,"#,##0.00"),"-","△")&amp;"】"))</f>
        <v>【60.27】</v>
      </c>
      <c r="CW6" s="36">
        <f>IF(CW7="",NA(),CW7)</f>
        <v>84.9</v>
      </c>
      <c r="CX6" s="36">
        <f t="shared" ref="CX6:DF6" si="11">IF(CX7="",NA(),CX7)</f>
        <v>85.09</v>
      </c>
      <c r="CY6" s="36">
        <f t="shared" si="11"/>
        <v>85.3</v>
      </c>
      <c r="CZ6" s="36">
        <f t="shared" si="11"/>
        <v>85.32</v>
      </c>
      <c r="DA6" s="36">
        <f t="shared" si="11"/>
        <v>84.43</v>
      </c>
      <c r="DB6" s="36">
        <f t="shared" si="11"/>
        <v>91.07</v>
      </c>
      <c r="DC6" s="36">
        <f t="shared" si="11"/>
        <v>91.21</v>
      </c>
      <c r="DD6" s="36">
        <f t="shared" si="11"/>
        <v>91.6</v>
      </c>
      <c r="DE6" s="36">
        <f t="shared" si="11"/>
        <v>91.48</v>
      </c>
      <c r="DF6" s="36">
        <f t="shared" si="11"/>
        <v>91.58</v>
      </c>
      <c r="DG6" s="35" t="str">
        <f>IF(DG7="","",IF(DG7="-","【-】","【"&amp;SUBSTITUTE(TEXT(DG7,"#,##0.00"),"-","△")&amp;"】"))</f>
        <v>【89.92】</v>
      </c>
      <c r="DH6" s="36">
        <f>IF(DH7="",NA(),DH7)</f>
        <v>47.32</v>
      </c>
      <c r="DI6" s="36">
        <f t="shared" ref="DI6:DQ6" si="12">IF(DI7="",NA(),DI7)</f>
        <v>48.98</v>
      </c>
      <c r="DJ6" s="36">
        <f t="shared" si="12"/>
        <v>49.93</v>
      </c>
      <c r="DK6" s="36">
        <f t="shared" si="12"/>
        <v>51.11</v>
      </c>
      <c r="DL6" s="36">
        <f t="shared" si="12"/>
        <v>52.22</v>
      </c>
      <c r="DM6" s="36">
        <f t="shared" si="12"/>
        <v>47.7</v>
      </c>
      <c r="DN6" s="36">
        <f t="shared" si="12"/>
        <v>48.41</v>
      </c>
      <c r="DO6" s="36">
        <f t="shared" si="12"/>
        <v>49.1</v>
      </c>
      <c r="DP6" s="36">
        <f t="shared" si="12"/>
        <v>49.66</v>
      </c>
      <c r="DQ6" s="36">
        <f t="shared" si="12"/>
        <v>50.41</v>
      </c>
      <c r="DR6" s="35" t="str">
        <f>IF(DR7="","",IF(DR7="-","【-】","【"&amp;SUBSTITUTE(TEXT(DR7,"#,##0.00"),"-","△")&amp;"】"))</f>
        <v>【48.85】</v>
      </c>
      <c r="DS6" s="36">
        <f>IF(DS7="",NA(),DS7)</f>
        <v>7.97</v>
      </c>
      <c r="DT6" s="36">
        <f t="shared" ref="DT6:EB6" si="13">IF(DT7="",NA(),DT7)</f>
        <v>8.92</v>
      </c>
      <c r="DU6" s="36">
        <f t="shared" si="13"/>
        <v>9.74</v>
      </c>
      <c r="DV6" s="36">
        <f t="shared" si="13"/>
        <v>10.69</v>
      </c>
      <c r="DW6" s="36">
        <f t="shared" si="13"/>
        <v>11.73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0.51</v>
      </c>
      <c r="EE6" s="36">
        <f t="shared" ref="EE6:EM6" si="14">IF(EE7="",NA(),EE7)</f>
        <v>0.4</v>
      </c>
      <c r="EF6" s="36">
        <f t="shared" si="14"/>
        <v>0.52</v>
      </c>
      <c r="EG6" s="36">
        <f t="shared" si="14"/>
        <v>0.49</v>
      </c>
      <c r="EH6" s="36">
        <f t="shared" si="14"/>
        <v>0.4</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102016</v>
      </c>
      <c r="D7" s="38">
        <v>46</v>
      </c>
      <c r="E7" s="38">
        <v>1</v>
      </c>
      <c r="F7" s="38">
        <v>0</v>
      </c>
      <c r="G7" s="38">
        <v>1</v>
      </c>
      <c r="H7" s="38" t="s">
        <v>93</v>
      </c>
      <c r="I7" s="38" t="s">
        <v>94</v>
      </c>
      <c r="J7" s="38" t="s">
        <v>95</v>
      </c>
      <c r="K7" s="38" t="s">
        <v>96</v>
      </c>
      <c r="L7" s="38" t="s">
        <v>97</v>
      </c>
      <c r="M7" s="38" t="s">
        <v>98</v>
      </c>
      <c r="N7" s="39" t="s">
        <v>99</v>
      </c>
      <c r="O7" s="39">
        <v>73.72</v>
      </c>
      <c r="P7" s="39">
        <v>99.9</v>
      </c>
      <c r="Q7" s="39">
        <v>2302</v>
      </c>
      <c r="R7" s="39">
        <v>337502</v>
      </c>
      <c r="S7" s="39">
        <v>311.58999999999997</v>
      </c>
      <c r="T7" s="39">
        <v>1083.1600000000001</v>
      </c>
      <c r="U7" s="39">
        <v>336320</v>
      </c>
      <c r="V7" s="39">
        <v>234.73</v>
      </c>
      <c r="W7" s="39">
        <v>1432.8</v>
      </c>
      <c r="X7" s="39">
        <v>105.19</v>
      </c>
      <c r="Y7" s="39">
        <v>104.44</v>
      </c>
      <c r="Z7" s="39">
        <v>104.62</v>
      </c>
      <c r="AA7" s="39">
        <v>106.77</v>
      </c>
      <c r="AB7" s="39">
        <v>104.73</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194.64</v>
      </c>
      <c r="AU7" s="39">
        <v>200.66</v>
      </c>
      <c r="AV7" s="39">
        <v>199.39</v>
      </c>
      <c r="AW7" s="39">
        <v>195.24</v>
      </c>
      <c r="AX7" s="39">
        <v>178.12</v>
      </c>
      <c r="AY7" s="39">
        <v>240.81</v>
      </c>
      <c r="AZ7" s="39">
        <v>241.71</v>
      </c>
      <c r="BA7" s="39">
        <v>249.08</v>
      </c>
      <c r="BB7" s="39">
        <v>254.05</v>
      </c>
      <c r="BC7" s="39">
        <v>258.22000000000003</v>
      </c>
      <c r="BD7" s="39">
        <v>261.93</v>
      </c>
      <c r="BE7" s="39">
        <v>315.45999999999998</v>
      </c>
      <c r="BF7" s="39">
        <v>300.72000000000003</v>
      </c>
      <c r="BG7" s="39">
        <v>290.95</v>
      </c>
      <c r="BH7" s="39">
        <v>274.24</v>
      </c>
      <c r="BI7" s="39">
        <v>263.77</v>
      </c>
      <c r="BJ7" s="39">
        <v>283.10000000000002</v>
      </c>
      <c r="BK7" s="39">
        <v>274.14</v>
      </c>
      <c r="BL7" s="39">
        <v>266.66000000000003</v>
      </c>
      <c r="BM7" s="39">
        <v>258.63</v>
      </c>
      <c r="BN7" s="39">
        <v>255.12</v>
      </c>
      <c r="BO7" s="39">
        <v>270.45999999999998</v>
      </c>
      <c r="BP7" s="39">
        <v>97.97</v>
      </c>
      <c r="BQ7" s="39">
        <v>97.49</v>
      </c>
      <c r="BR7" s="39">
        <v>96.92</v>
      </c>
      <c r="BS7" s="39">
        <v>99.38</v>
      </c>
      <c r="BT7" s="39">
        <v>96.56</v>
      </c>
      <c r="BU7" s="39">
        <v>107.74</v>
      </c>
      <c r="BV7" s="39">
        <v>108.81</v>
      </c>
      <c r="BW7" s="39">
        <v>110.87</v>
      </c>
      <c r="BX7" s="39">
        <v>110.3</v>
      </c>
      <c r="BY7" s="39">
        <v>109.12</v>
      </c>
      <c r="BZ7" s="39">
        <v>103.91</v>
      </c>
      <c r="CA7" s="39">
        <v>134.32</v>
      </c>
      <c r="CB7" s="39">
        <v>134.9</v>
      </c>
      <c r="CC7" s="39">
        <v>135.69</v>
      </c>
      <c r="CD7" s="39">
        <v>132.38</v>
      </c>
      <c r="CE7" s="39">
        <v>136.19</v>
      </c>
      <c r="CF7" s="39">
        <v>154.33000000000001</v>
      </c>
      <c r="CG7" s="39">
        <v>152.94999999999999</v>
      </c>
      <c r="CH7" s="39">
        <v>150.54</v>
      </c>
      <c r="CI7" s="39">
        <v>151.85</v>
      </c>
      <c r="CJ7" s="39">
        <v>153.88</v>
      </c>
      <c r="CK7" s="39">
        <v>167.11</v>
      </c>
      <c r="CL7" s="39">
        <v>73</v>
      </c>
      <c r="CM7" s="39">
        <v>72.63</v>
      </c>
      <c r="CN7" s="39">
        <v>69.5</v>
      </c>
      <c r="CO7" s="39">
        <v>69.55</v>
      </c>
      <c r="CP7" s="39">
        <v>69.53</v>
      </c>
      <c r="CQ7" s="39">
        <v>63.25</v>
      </c>
      <c r="CR7" s="39">
        <v>63.03</v>
      </c>
      <c r="CS7" s="39">
        <v>63.18</v>
      </c>
      <c r="CT7" s="39">
        <v>63.54</v>
      </c>
      <c r="CU7" s="39">
        <v>63.53</v>
      </c>
      <c r="CV7" s="39">
        <v>60.27</v>
      </c>
      <c r="CW7" s="39">
        <v>84.9</v>
      </c>
      <c r="CX7" s="39">
        <v>85.09</v>
      </c>
      <c r="CY7" s="39">
        <v>85.3</v>
      </c>
      <c r="CZ7" s="39">
        <v>85.32</v>
      </c>
      <c r="DA7" s="39">
        <v>84.43</v>
      </c>
      <c r="DB7" s="39">
        <v>91.07</v>
      </c>
      <c r="DC7" s="39">
        <v>91.21</v>
      </c>
      <c r="DD7" s="39">
        <v>91.6</v>
      </c>
      <c r="DE7" s="39">
        <v>91.48</v>
      </c>
      <c r="DF7" s="39">
        <v>91.58</v>
      </c>
      <c r="DG7" s="39">
        <v>89.92</v>
      </c>
      <c r="DH7" s="39">
        <v>47.32</v>
      </c>
      <c r="DI7" s="39">
        <v>48.98</v>
      </c>
      <c r="DJ7" s="39">
        <v>49.93</v>
      </c>
      <c r="DK7" s="39">
        <v>51.11</v>
      </c>
      <c r="DL7" s="39">
        <v>52.22</v>
      </c>
      <c r="DM7" s="39">
        <v>47.7</v>
      </c>
      <c r="DN7" s="39">
        <v>48.41</v>
      </c>
      <c r="DO7" s="39">
        <v>49.1</v>
      </c>
      <c r="DP7" s="39">
        <v>49.66</v>
      </c>
      <c r="DQ7" s="39">
        <v>50.41</v>
      </c>
      <c r="DR7" s="39">
        <v>48.85</v>
      </c>
      <c r="DS7" s="39">
        <v>7.97</v>
      </c>
      <c r="DT7" s="39">
        <v>8.92</v>
      </c>
      <c r="DU7" s="39">
        <v>9.74</v>
      </c>
      <c r="DV7" s="39">
        <v>10.69</v>
      </c>
      <c r="DW7" s="39">
        <v>11.73</v>
      </c>
      <c r="DX7" s="39">
        <v>14.54</v>
      </c>
      <c r="DY7" s="39">
        <v>16.16</v>
      </c>
      <c r="DZ7" s="39">
        <v>17.420000000000002</v>
      </c>
      <c r="EA7" s="39">
        <v>18.940000000000001</v>
      </c>
      <c r="EB7" s="39">
        <v>20.36</v>
      </c>
      <c r="EC7" s="39">
        <v>17.8</v>
      </c>
      <c r="ED7" s="39">
        <v>0.51</v>
      </c>
      <c r="EE7" s="39">
        <v>0.4</v>
      </c>
      <c r="EF7" s="39">
        <v>0.52</v>
      </c>
      <c r="EG7" s="39">
        <v>0.49</v>
      </c>
      <c r="EH7" s="39">
        <v>0.4</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2020-02-07T05:25:52Z</cp:lastPrinted>
  <dcterms:created xsi:type="dcterms:W3CDTF">2019-12-05T04:11:44Z</dcterms:created>
  <dcterms:modified xsi:type="dcterms:W3CDTF">2020-02-07T05:25:54Z</dcterms:modified>
  <cp:category/>
</cp:coreProperties>
</file>