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3○榛東村\"/>
    </mc:Choice>
  </mc:AlternateContent>
  <workbookProtection workbookAlgorithmName="SHA-512" workbookHashValue="AwiUDNVjn6aO7hYGMhLsCLIB6FLMfR9J9lnXnUy/Mms4BbW816DaZLXrxONJg/RND0lgAPpuF+ZxfBL+f7IUFQ==" workbookSaltValue="3TBbDE9jq7Qhyrj3AQ1Ht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N11" i="4"/>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H11" i="4"/>
  <c r="ML10" i="5"/>
  <c r="MB10" i="5"/>
  <c r="KM10" i="5"/>
  <c r="IY10" i="5"/>
  <c r="HJ10" i="5"/>
  <c r="FU10" i="5"/>
  <c r="EF10" i="5"/>
  <c r="CQ10" i="5"/>
  <c r="AZ10" i="5"/>
  <c r="LR10" i="5"/>
  <c r="KC10" i="5"/>
  <c r="IN10" i="5"/>
  <c r="GZ10" i="5"/>
  <c r="FK10" i="5"/>
  <c r="DV10" i="5"/>
  <c r="CG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F11" i="4"/>
  <c r="KW10" i="5"/>
  <c r="JH10" i="5"/>
  <c r="HS10" i="5"/>
  <c r="GD10" i="5"/>
  <c r="EO10" i="5"/>
  <c r="DA10" i="5"/>
  <c r="BJ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<sst xmlns="http://schemas.openxmlformats.org/spreadsheetml/2006/main" count="989" uniqueCount="277">
  <si>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</si>
  <si>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</si>
  <si>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</si>
  <si>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</si>
  <si>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</si>
  <si>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</si>
  <si>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</si>
  <si>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</si>
  <si>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太陽光発電事業の売電収入から経費（主にメンテナンス費・借地料などの維持費）を引いた利益は、固定価格買取制度の売電期間終了後に借地を現況復帰し返還する予定のため、撤去費用を約10,000千円と見積り、20年間の売電期間に年額500千円、太陽光発電所維持管理基金へ積み立てている。積立て後残額がある場合には、一般会計へ繰り出しを行い、各種事業の財源としている。
太陽光発電所維持管理基金への積立て　504千円
一般会計への繰り出し　25,414千円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</si>
  <si>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</si>
  <si>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</si>
  <si>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</si>
  <si>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</si>
  <si>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</si>
  <si>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</si>
  <si>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</si>
  <si>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</si>
  <si>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</si>
  <si>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</si>
  <si>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</si>
  <si>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</si>
  <si>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</si>
  <si>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</si>
  <si>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</si>
  <si>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</si>
  <si>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</si>
  <si>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</si>
  <si>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</si>
  <si>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</si>
  <si>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</si>
  <si>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</si>
  <si>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</si>
  <si>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</si>
  <si>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</si>
  <si>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</si>
  <si>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</si>
  <si>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</si>
  <si>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</si>
  <si>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</si>
  <si>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</si>
  <si>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</si>
  <si>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</si>
  <si>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</si>
  <si>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</si>
  <si>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</si>
  <si>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</si>
  <si>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</si>
  <si>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</si>
  <si>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</si>
  <si>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</si>
  <si>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</si>
  <si>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</si>
  <si>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</si>
  <si>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</si>
  <si>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</si>
  <si>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</si>
  <si>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</si>
  <si>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</si>
  <si>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</si>
  <si>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</si>
  <si>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</si>
  <si>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</si>
  <si>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</si>
  <si>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</si>
  <si>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</si>
  <si>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</si>
  <si>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</si>
  <si>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</si>
  <si>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</si>
  <si>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</si>
  <si>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</si>
  <si>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</si>
  <si>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</si>
  <si>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</si>
  <si>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</si>
  <si>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</si>
  <si>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</si>
  <si>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</si>
  <si>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</si>
  <si>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</si>
  <si>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</si>
  <si>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</si>
  <si>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</si>
  <si>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</si>
  <si>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</si>
  <si>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</si>
  <si>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</si>
  <si>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</si>
  <si>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</si>
  <si>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</si>
  <si>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</si>
  <si>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</si>
  <si>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</si>
  <si>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</si>
  <si>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</si>
  <si>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</si>
  <si>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</si>
  <si>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</si>
  <si>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</si>
  <si>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</si>
  <si>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</si>
  <si>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</si>
  <si>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</si>
  <si>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</si>
  <si>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</si>
  <si>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</si>
  <si>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</si>
  <si>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</si>
  <si>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</si>
  <si>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</si>
  <si>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</si>
  <si>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</si>
  <si>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</si>
  <si>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</si>
  <si>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</si>
  <si>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</si>
  <si>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</si>
  <si>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103446</t>
  </si>
  <si>
    <t>47</t>
  </si>
  <si>
    <t>04</t>
  </si>
  <si>
    <t>0</t>
  </si>
  <si>
    <t>000</t>
  </si>
  <si>
    <t>群馬県　榛東村</t>
  </si>
  <si>
    <t>法非適用</t>
  </si>
  <si>
    <t>電気事業</t>
  </si>
  <si>
    <t>非設置</t>
  </si>
  <si>
    <t>該当数値なし</t>
  </si>
  <si>
    <t>-</t>
  </si>
  <si>
    <t>平成45年6月30日　榛東村太陽光発電所（榛東村白子の海ソーラーポート）</t>
  </si>
  <si>
    <t>無</t>
  </si>
  <si>
    <t>東京電力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</si>
  <si>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</si>
  <si>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</si>
  <si>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</si>
  <si>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</si>
  <si>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</si>
  <si>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</si>
  <si>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</si>
  <si>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</si>
  <si>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</si>
  <si>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</si>
  <si>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</si>
  <si>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</si>
  <si>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</si>
  <si>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</si>
  <si>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</si>
  <si>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</si>
  <si>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</si>
  <si>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</si>
  <si>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</si>
  <si>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</si>
  <si>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</si>
  <si>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</si>
  <si>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</si>
  <si>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</si>
  <si>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</si>
  <si>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</si>
  <si>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</si>
  <si>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</si>
  <si>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</si>
  <si>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</si>
  <si>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</si>
  <si>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</si>
  <si>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</si>
  <si>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</si>
  <si>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</si>
  <si>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</si>
  <si>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</si>
  <si>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</si>
  <si>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</si>
  <si>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</si>
  <si>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</si>
  <si>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</si>
  <si>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</si>
  <si>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</si>
  <si>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</si>
  <si>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</si>
  <si>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</si>
  <si>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</si>
  <si>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</si>
  <si>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</si>
  <si>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</si>
  <si>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</si>
  <si>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</si>
  <si>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</si>
  <si>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</si>
  <si>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</si>
  <si>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</si>
  <si>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</si>
  <si>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</si>
  <si>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</si>
  <si>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</si>
  <si>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</si>
  <si>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</si>
  <si>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</si>
  <si>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</si>
  <si>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</si>
  <si>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</si>
  <si>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</si>
  <si>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</si>
  <si>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</si>
  <si>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</si>
  <si>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</si>
  <si>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</si>
  <si>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</si>
  <si>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</si>
  <si>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</si>
  <si>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</si>
  <si>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</si>
  <si>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</si>
  <si>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</si>
  <si>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</si>
  <si>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</si>
  <si>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</si>
  <si>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</si>
  <si>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</si>
  <si>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</si>
  <si>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</si>
  <si>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</si>
  <si>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</si>
  <si>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</si>
  <si>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</si>
  <si>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</si>
  <si>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</si>
  <si>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</si>
  <si>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</si>
  <si>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</si>
  <si>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</si>
  <si>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</si>
  <si>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</si>
  <si>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</si>
  <si>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</si>
  <si>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</si>
  <si>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</si>
  <si>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</si>
  <si>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</si>
  <si>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</si>
  <si>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</si>
  <si>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</si>
  <si>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</si>
  <si>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</si>
  <si>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</si>
  <si>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</si>
  <si>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</si>
  <si>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</si>
  <si>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</si>
  <si>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</si>
  <si>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</si>
  <si>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</si>
  <si>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</si>
  <si>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</si>
  <si>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</si>
  <si>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</si>
  <si>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</si>
  <si>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</si>
  <si>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</si>
  <si>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</si>
  <si>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</si>
  <si>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</si>
  <si>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</si>
  <si>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</si>
  <si>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</si>
  <si>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</si>
  <si>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</si>
  <si>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</si>
  <si>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</si>
  <si>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</si>
  <si>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</si>
  <si>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</si>
  <si>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</si>
  <si>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</si>
  <si>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</si>
  <si>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</si>
  <si>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</si>
  <si>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○収益的収支比率について
H27が高い比率となっているのは、発電施設の整備に充てた他会計からの借入金を当該会計に戻入するため、財源とした一般会計からの繰入金140,000千円を収益的収入として処理したが、他会計からの借入金に対する戻入を資本的支出として処理したことによるもの。
総収益から総費用を引いた全額を一般会計へ繰出しているため、繰出金が予算額を超えない限り、指標は100となる。H29の総収益はほぼ全てが売電収入であり、繰入金等への依存はない。
○営業収支比率について
H29の指標は680.5と高い数値であり、営業費用を十分賄えている。
○供給原価について
　・H28から利益分全てを営業外費用として一般会計に繰出しているため、1kWhあたりの売電価格に近い数字となる。繰出金を除いた場合は5678[千円]×1000÷725[kWh]＝7,831.7であり、年々減少しているが、この付近の数値で安定すると思われる。
○EBITDAについて
・H28から利益分を一般会計に繰出していることにより、低い数値となっている。また、今後もこの水準で推移する。</t>
    <rPh sb="1" eb="4">
      <t>シュウエキテキ</t>
    </rPh>
    <rPh sb="4" eb="6">
      <t>シュウシ</t>
    </rPh>
    <rPh sb="6" eb="8">
      <t>ヒリツ</t>
    </rPh>
    <rPh sb="139" eb="142">
      <t>ソウシュウエキ</t>
    </rPh>
    <rPh sb="144" eb="147">
      <t>ソウヒヨウ</t>
    </rPh>
    <rPh sb="148" eb="149">
      <t>ヒ</t>
    </rPh>
    <rPh sb="151" eb="152">
      <t>ゼン</t>
    </rPh>
    <rPh sb="152" eb="153">
      <t>ガク</t>
    </rPh>
    <rPh sb="154" eb="156">
      <t>イッパン</t>
    </rPh>
    <rPh sb="156" eb="158">
      <t>カイケイ</t>
    </rPh>
    <rPh sb="159" eb="161">
      <t>クリダ</t>
    </rPh>
    <rPh sb="168" eb="170">
      <t>クリダ</t>
    </rPh>
    <rPh sb="170" eb="171">
      <t>キン</t>
    </rPh>
    <rPh sb="172" eb="174">
      <t>ヨサン</t>
    </rPh>
    <rPh sb="174" eb="175">
      <t>ガク</t>
    </rPh>
    <rPh sb="176" eb="177">
      <t>コ</t>
    </rPh>
    <rPh sb="180" eb="181">
      <t>カギ</t>
    </rPh>
    <rPh sb="183" eb="185">
      <t>シヒョウ</t>
    </rPh>
    <rPh sb="197" eb="200">
      <t>ソウシュウエキ</t>
    </rPh>
    <rPh sb="203" eb="204">
      <t>スベ</t>
    </rPh>
    <rPh sb="206" eb="208">
      <t>バイデン</t>
    </rPh>
    <rPh sb="208" eb="210">
      <t>シュウニュウ</t>
    </rPh>
    <rPh sb="214" eb="216">
      <t>クリイレ</t>
    </rPh>
    <rPh sb="216" eb="217">
      <t>キン</t>
    </rPh>
    <rPh sb="217" eb="218">
      <t>ナド</t>
    </rPh>
    <rPh sb="220" eb="222">
      <t>イゾン</t>
    </rPh>
    <rPh sb="244" eb="246">
      <t>シヒョウ</t>
    </rPh>
    <rPh sb="253" eb="254">
      <t>タカ</t>
    </rPh>
    <rPh sb="255" eb="257">
      <t>スウチ</t>
    </rPh>
    <rPh sb="261" eb="263">
      <t>エイギョウ</t>
    </rPh>
    <rPh sb="263" eb="265">
      <t>ヒヨウ</t>
    </rPh>
    <rPh sb="266" eb="268">
      <t>ジュウブン</t>
    </rPh>
    <rPh sb="268" eb="269">
      <t>マカナ</t>
    </rPh>
    <rPh sb="296" eb="297">
      <t>スベ</t>
    </rPh>
    <rPh sb="329" eb="331">
      <t>バイデン</t>
    </rPh>
    <rPh sb="331" eb="333">
      <t>カカク</t>
    </rPh>
    <rPh sb="334" eb="335">
      <t>チカ</t>
    </rPh>
    <rPh sb="336" eb="338">
      <t>スウジ</t>
    </rPh>
    <rPh sb="342" eb="344">
      <t>クリダ</t>
    </rPh>
    <rPh sb="344" eb="345">
      <t>キン</t>
    </rPh>
    <rPh sb="346" eb="347">
      <t>ノゾ</t>
    </rPh>
    <rPh sb="349" eb="351">
      <t>バアイ</t>
    </rPh>
    <rPh sb="357" eb="359">
      <t>センエン</t>
    </rPh>
    <rPh sb="386" eb="388">
      <t>ネンネン</t>
    </rPh>
    <rPh sb="388" eb="390">
      <t>ゲンショウ</t>
    </rPh>
    <rPh sb="398" eb="400">
      <t>フキン</t>
    </rPh>
    <rPh sb="401" eb="403">
      <t>スウチ</t>
    </rPh>
    <rPh sb="404" eb="406">
      <t>アンテイ</t>
    </rPh>
    <rPh sb="409" eb="410">
      <t>オモ</t>
    </rPh>
    <rPh sb="455" eb="456">
      <t>ヒク</t>
    </rPh>
    <rPh sb="457" eb="459">
      <t>スウチ</t>
    </rPh>
    <rPh sb="469" eb="471">
      <t>コンゴ</t>
    </rPh>
    <rPh sb="474" eb="476">
      <t>スイジュン</t>
    </rPh>
    <rPh sb="477" eb="479">
      <t>スイイ</t>
    </rPh>
    <phoneticPr fontId="5"/>
  </si>
  <si>
    <t>○設備利用率について
　・資源エネルギー庁の「長期エネルギー需給見通し小委員会に対する発電コスト等の検証に関する報告」(平成27年5月　発電コスト検証ワーキンググループ)で設定されている太陽光(メガ)の設備利用率は14％とされていることから、初年度9か月の稼働をしている当該施設は効率的かつ安定した運用が行えている。
　・数値の変動については気象状況や日照時間など環境的要因によるものである。
○修繕費比率について
　・過去3年は修繕の必要が無かったため、数値は0となっている。
　・自然災害等により修繕の必要性が生じても対応できるように建物災害保険に加入している。
　・電気系統のトラブルが生じても対応できるようにメンテナンス契約を結んでいる。
○企業債残高対料金収入比率について
　・初期投資に要する経費について企業債を発行していないため、企業債残高対料金比率が算出されない。
○FIT収入割合について
　・固定価格買取制度による全量買取のためFIT割合が100％となっている。そのため当該制度の調達期間終了後、買取価格が下落し、収入が減少するリスクがあるため事業の廃止も含めて撤去費用を基金に積み立てている。</t>
    <rPh sb="121" eb="124">
      <t>ショネンド</t>
    </rPh>
    <rPh sb="126" eb="127">
      <t>ゲツ</t>
    </rPh>
    <rPh sb="128" eb="130">
      <t>カドウ</t>
    </rPh>
    <phoneticPr fontId="5"/>
  </si>
  <si>
    <t>　・歳入・歳出共に現状では、大きい変化は考えられず、経営の状況は安定していると考える。しかし、太陽光発電施設は気象条件や日照時間の影響を大きく受けることから、環境的要因により、経営状況が大きく変わる可能性がある。
　・発電設備の故障等のリスクについては保険の加入、メンテナンス契約を結び対応できるようにしている。
　・固定買取価格制度の調達期間終了後のあり方については、現時点で方針は定まっていないが、平成３２年度までに策定を予定している経営戦略において、事業の廃止も含めて検討していく。</t>
    <rPh sb="2" eb="4">
      <t>サイニュウ</t>
    </rPh>
    <rPh sb="5" eb="7">
      <t>サイシュツ</t>
    </rPh>
    <rPh sb="7" eb="8">
      <t>トモ</t>
    </rPh>
    <rPh sb="9" eb="11">
      <t>ゲンジョウ</t>
    </rPh>
    <rPh sb="14" eb="15">
      <t>オオ</t>
    </rPh>
    <rPh sb="17" eb="19">
      <t>ヘンカ</t>
    </rPh>
    <rPh sb="20" eb="21">
      <t>カンガ</t>
    </rPh>
    <rPh sb="201" eb="203">
      <t>ヘイセイ</t>
    </rPh>
    <rPh sb="205" eb="20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</si>
</sst>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287.8</c:v>
                </c:pt>
                <c:pt idx="1">
                  <c:v>473.6</c:v>
                </c:pt>
                <c:pt idx="2">
                  <c:v>1597.4</c:v>
                </c:pt>
                <c:pt idx="3">
                  <c:v>106.9</c:v>
                </c:pt>
                <c:pt idx="4">
                  <c:v>100.4</c:v>
                </c:pt>
              </c:numCache>
            </c:numRef>
          </c:val>
          <c:extLst xmlns:c16r2="http://schemas.microsoft.com/office/drawing/2015/06/chart">
            <c:ext xmlns:c16="http://schemas.microsoft.com/office/drawing/2014/chart" uri="{C3380CC4-5D6E-409C-BE32-E72D297353CC}">
              <c16:uniqueId val="{00000000-C7F5-4B49-98FF-BE6BD7D43F7B}"/>
            </c:ext>
          </c:extLst>
        </c:ser>
        <c:dLbls>
          <c:showLegendKey val="0"/>
          <c:showVal val="0"/>
          <c:showCatName val="0"/>
          <c:showSerName val="0"/>
          <c:showPercent val="0"/>
          <c:showBubbleSize val="0"/>
        </c:dLbls>
        <c:gapWidth val="180"/>
        <c:overlap val="-90"/>
        <c:axId val="254115272"/>
        <c:axId val="29186919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C7F5-4B49-98FF-BE6BD7D43F7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7F5-4B49-98FF-BE6BD7D43F7B}"/>
            </c:ext>
          </c:extLst>
        </c:ser>
        <c:dLbls>
          <c:showLegendKey val="0"/>
          <c:showVal val="0"/>
          <c:showCatName val="0"/>
          <c:showSerName val="0"/>
          <c:showPercent val="0"/>
          <c:showBubbleSize val="0"/>
        </c:dLbls>
        <c:marker val="1"/>
        <c:smooth val="0"/>
        <c:axId val="254115272"/>
        <c:axId val="291869192"/>
      </c:lineChart>
      <c:catAx>
        <c:axId val="254115272"/>
        <c:scaling>
          <c:orientation val="minMax"/>
        </c:scaling>
        <c:delete val="0"/>
        <c:axPos val="b"/>
        <c:numFmt formatCode="ge" sourceLinked="1"/>
        <c:majorTickMark val="none"/>
        <c:minorTickMark val="none"/>
        <c:tickLblPos val="none"/>
        <c:crossAx val="291869192"/>
        <c:crosses val="autoZero"/>
        <c:auto val="0"/>
        <c:lblAlgn val="ctr"/>
        <c:lblOffset val="100"/>
        <c:noMultiLvlLbl val="1"/>
      </c:catAx>
      <c:valAx>
        <c:axId val="291869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115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6A0-4213-AA13-D60AE529124A}"/>
            </c:ext>
          </c:extLst>
        </c:ser>
        <c:dLbls>
          <c:showLegendKey val="0"/>
          <c:showVal val="0"/>
          <c:showCatName val="0"/>
          <c:showSerName val="0"/>
          <c:showPercent val="0"/>
          <c:showBubbleSize val="0"/>
        </c:dLbls>
        <c:gapWidth val="180"/>
        <c:overlap val="-90"/>
        <c:axId val="290453912"/>
        <c:axId val="29045430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16A0-4213-AA13-D60AE529124A}"/>
            </c:ext>
          </c:extLst>
        </c:ser>
        <c:dLbls>
          <c:showLegendKey val="0"/>
          <c:showVal val="0"/>
          <c:showCatName val="0"/>
          <c:showSerName val="0"/>
          <c:showPercent val="0"/>
          <c:showBubbleSize val="0"/>
        </c:dLbls>
        <c:marker val="1"/>
        <c:smooth val="0"/>
        <c:axId val="290453912"/>
        <c:axId val="290454304"/>
      </c:lineChart>
      <c:catAx>
        <c:axId val="290453912"/>
        <c:scaling>
          <c:orientation val="minMax"/>
        </c:scaling>
        <c:delete val="0"/>
        <c:axPos val="b"/>
        <c:numFmt formatCode="ge" sourceLinked="1"/>
        <c:majorTickMark val="none"/>
        <c:minorTickMark val="none"/>
        <c:tickLblPos val="none"/>
        <c:crossAx val="290454304"/>
        <c:crosses val="autoZero"/>
        <c:auto val="0"/>
        <c:lblAlgn val="ctr"/>
        <c:lblOffset val="100"/>
        <c:noMultiLvlLbl val="1"/>
      </c:catAx>
      <c:valAx>
        <c:axId val="29045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5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FA-419D-85F0-F15D9C002D44}"/>
            </c:ext>
          </c:extLst>
        </c:ser>
        <c:dLbls>
          <c:showLegendKey val="0"/>
          <c:showVal val="0"/>
          <c:showCatName val="0"/>
          <c:showSerName val="0"/>
          <c:showPercent val="0"/>
          <c:showBubbleSize val="0"/>
        </c:dLbls>
        <c:gapWidth val="180"/>
        <c:overlap val="-90"/>
        <c:axId val="290455088"/>
        <c:axId val="2909881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FA-419D-85F0-F15D9C002D44}"/>
            </c:ext>
          </c:extLst>
        </c:ser>
        <c:dLbls>
          <c:showLegendKey val="0"/>
          <c:showVal val="0"/>
          <c:showCatName val="0"/>
          <c:showSerName val="0"/>
          <c:showPercent val="0"/>
          <c:showBubbleSize val="0"/>
        </c:dLbls>
        <c:marker val="1"/>
        <c:smooth val="0"/>
        <c:axId val="290455088"/>
        <c:axId val="290988144"/>
      </c:lineChart>
      <c:catAx>
        <c:axId val="290455088"/>
        <c:scaling>
          <c:orientation val="minMax"/>
        </c:scaling>
        <c:delete val="0"/>
        <c:axPos val="b"/>
        <c:numFmt formatCode="ge" sourceLinked="1"/>
        <c:majorTickMark val="none"/>
        <c:minorTickMark val="none"/>
        <c:tickLblPos val="none"/>
        <c:crossAx val="290988144"/>
        <c:crosses val="autoZero"/>
        <c:auto val="0"/>
        <c:lblAlgn val="ctr"/>
        <c:lblOffset val="100"/>
        <c:noMultiLvlLbl val="1"/>
      </c:catAx>
      <c:valAx>
        <c:axId val="29098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5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9E-4DAF-B76D-E9AF5B32E477}"/>
            </c:ext>
          </c:extLst>
        </c:ser>
        <c:dLbls>
          <c:showLegendKey val="0"/>
          <c:showVal val="0"/>
          <c:showCatName val="0"/>
          <c:showSerName val="0"/>
          <c:showPercent val="0"/>
          <c:showBubbleSize val="0"/>
        </c:dLbls>
        <c:gapWidth val="180"/>
        <c:overlap val="-90"/>
        <c:axId val="290988928"/>
        <c:axId val="2909893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9E-4DAF-B76D-E9AF5B32E477}"/>
            </c:ext>
          </c:extLst>
        </c:ser>
        <c:dLbls>
          <c:showLegendKey val="0"/>
          <c:showVal val="0"/>
          <c:showCatName val="0"/>
          <c:showSerName val="0"/>
          <c:showPercent val="0"/>
          <c:showBubbleSize val="0"/>
        </c:dLbls>
        <c:marker val="1"/>
        <c:smooth val="0"/>
        <c:axId val="290988928"/>
        <c:axId val="290989320"/>
      </c:lineChart>
      <c:catAx>
        <c:axId val="290988928"/>
        <c:scaling>
          <c:orientation val="minMax"/>
        </c:scaling>
        <c:delete val="0"/>
        <c:axPos val="b"/>
        <c:numFmt formatCode="ge" sourceLinked="1"/>
        <c:majorTickMark val="none"/>
        <c:minorTickMark val="none"/>
        <c:tickLblPos val="none"/>
        <c:crossAx val="290989320"/>
        <c:crosses val="autoZero"/>
        <c:auto val="0"/>
        <c:lblAlgn val="ctr"/>
        <c:lblOffset val="100"/>
        <c:noMultiLvlLbl val="1"/>
      </c:catAx>
      <c:valAx>
        <c:axId val="29098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8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71-43C8-85FC-FBD6FA64A572}"/>
            </c:ext>
          </c:extLst>
        </c:ser>
        <c:dLbls>
          <c:showLegendKey val="0"/>
          <c:showVal val="0"/>
          <c:showCatName val="0"/>
          <c:showSerName val="0"/>
          <c:showPercent val="0"/>
          <c:showBubbleSize val="0"/>
        </c:dLbls>
        <c:gapWidth val="180"/>
        <c:overlap val="-90"/>
        <c:axId val="290990104"/>
        <c:axId val="29099049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71-43C8-85FC-FBD6FA64A572}"/>
            </c:ext>
          </c:extLst>
        </c:ser>
        <c:dLbls>
          <c:showLegendKey val="0"/>
          <c:showVal val="0"/>
          <c:showCatName val="0"/>
          <c:showSerName val="0"/>
          <c:showPercent val="0"/>
          <c:showBubbleSize val="0"/>
        </c:dLbls>
        <c:marker val="1"/>
        <c:smooth val="0"/>
        <c:axId val="290990104"/>
        <c:axId val="290990496"/>
      </c:lineChart>
      <c:catAx>
        <c:axId val="290990104"/>
        <c:scaling>
          <c:orientation val="minMax"/>
        </c:scaling>
        <c:delete val="0"/>
        <c:axPos val="b"/>
        <c:numFmt formatCode="ge" sourceLinked="1"/>
        <c:majorTickMark val="none"/>
        <c:minorTickMark val="none"/>
        <c:tickLblPos val="none"/>
        <c:crossAx val="290990496"/>
        <c:crosses val="autoZero"/>
        <c:auto val="0"/>
        <c:lblAlgn val="ctr"/>
        <c:lblOffset val="100"/>
        <c:noMultiLvlLbl val="1"/>
      </c:catAx>
      <c:valAx>
        <c:axId val="29099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09901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B1-4F84-AEC7-9B6343130262}"/>
            </c:ext>
          </c:extLst>
        </c:ser>
        <c:dLbls>
          <c:showLegendKey val="0"/>
          <c:showVal val="0"/>
          <c:showCatName val="0"/>
          <c:showSerName val="0"/>
          <c:showPercent val="0"/>
          <c:showBubbleSize val="0"/>
        </c:dLbls>
        <c:gapWidth val="180"/>
        <c:overlap val="-90"/>
        <c:axId val="290991280"/>
        <c:axId val="29099167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B1-4F84-AEC7-9B6343130262}"/>
            </c:ext>
          </c:extLst>
        </c:ser>
        <c:dLbls>
          <c:showLegendKey val="0"/>
          <c:showVal val="0"/>
          <c:showCatName val="0"/>
          <c:showSerName val="0"/>
          <c:showPercent val="0"/>
          <c:showBubbleSize val="0"/>
        </c:dLbls>
        <c:marker val="1"/>
        <c:smooth val="0"/>
        <c:axId val="290991280"/>
        <c:axId val="290991672"/>
      </c:lineChart>
      <c:catAx>
        <c:axId val="290991280"/>
        <c:scaling>
          <c:orientation val="minMax"/>
        </c:scaling>
        <c:delete val="0"/>
        <c:axPos val="b"/>
        <c:numFmt formatCode="ge" sourceLinked="1"/>
        <c:majorTickMark val="none"/>
        <c:minorTickMark val="none"/>
        <c:tickLblPos val="none"/>
        <c:crossAx val="290991672"/>
        <c:crosses val="autoZero"/>
        <c:auto val="0"/>
        <c:lblAlgn val="ctr"/>
        <c:lblOffset val="100"/>
        <c:noMultiLvlLbl val="1"/>
      </c:catAx>
      <c:valAx>
        <c:axId val="290991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9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34-48C9-9747-100D78C7D06E}"/>
            </c:ext>
          </c:extLst>
        </c:ser>
        <c:dLbls>
          <c:showLegendKey val="0"/>
          <c:showVal val="0"/>
          <c:showCatName val="0"/>
          <c:showSerName val="0"/>
          <c:showPercent val="0"/>
          <c:showBubbleSize val="0"/>
        </c:dLbls>
        <c:gapWidth val="180"/>
        <c:overlap val="-90"/>
        <c:axId val="291193344"/>
        <c:axId val="29119373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34-48C9-9747-100D78C7D06E}"/>
            </c:ext>
          </c:extLst>
        </c:ser>
        <c:dLbls>
          <c:showLegendKey val="0"/>
          <c:showVal val="0"/>
          <c:showCatName val="0"/>
          <c:showSerName val="0"/>
          <c:showPercent val="0"/>
          <c:showBubbleSize val="0"/>
        </c:dLbls>
        <c:marker val="1"/>
        <c:smooth val="0"/>
        <c:axId val="291193344"/>
        <c:axId val="291193736"/>
      </c:lineChart>
      <c:catAx>
        <c:axId val="291193344"/>
        <c:scaling>
          <c:orientation val="minMax"/>
        </c:scaling>
        <c:delete val="0"/>
        <c:axPos val="b"/>
        <c:numFmt formatCode="ge" sourceLinked="1"/>
        <c:majorTickMark val="none"/>
        <c:minorTickMark val="none"/>
        <c:tickLblPos val="none"/>
        <c:crossAx val="291193736"/>
        <c:crosses val="autoZero"/>
        <c:auto val="0"/>
        <c:lblAlgn val="ctr"/>
        <c:lblOffset val="100"/>
        <c:noMultiLvlLbl val="1"/>
      </c:catAx>
      <c:valAx>
        <c:axId val="291193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19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4B-40B7-8A62-B01BBF2233A4}"/>
            </c:ext>
          </c:extLst>
        </c:ser>
        <c:dLbls>
          <c:showLegendKey val="0"/>
          <c:showVal val="0"/>
          <c:showCatName val="0"/>
          <c:showSerName val="0"/>
          <c:showPercent val="0"/>
          <c:showBubbleSize val="0"/>
        </c:dLbls>
        <c:gapWidth val="180"/>
        <c:overlap val="-90"/>
        <c:axId val="291194520"/>
        <c:axId val="2911949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4B-40B7-8A62-B01BBF2233A4}"/>
            </c:ext>
          </c:extLst>
        </c:ser>
        <c:dLbls>
          <c:showLegendKey val="0"/>
          <c:showVal val="0"/>
          <c:showCatName val="0"/>
          <c:showSerName val="0"/>
          <c:showPercent val="0"/>
          <c:showBubbleSize val="0"/>
        </c:dLbls>
        <c:marker val="1"/>
        <c:smooth val="0"/>
        <c:axId val="291194520"/>
        <c:axId val="291194912"/>
      </c:lineChart>
      <c:catAx>
        <c:axId val="291194520"/>
        <c:scaling>
          <c:orientation val="minMax"/>
        </c:scaling>
        <c:delete val="0"/>
        <c:axPos val="b"/>
        <c:numFmt formatCode="ge" sourceLinked="1"/>
        <c:majorTickMark val="none"/>
        <c:minorTickMark val="none"/>
        <c:tickLblPos val="none"/>
        <c:crossAx val="291194912"/>
        <c:crosses val="autoZero"/>
        <c:auto val="0"/>
        <c:lblAlgn val="ctr"/>
        <c:lblOffset val="100"/>
        <c:noMultiLvlLbl val="1"/>
      </c:catAx>
      <c:valAx>
        <c:axId val="29119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194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51-4A78-B8BB-7028B0A0ABED}"/>
            </c:ext>
          </c:extLst>
        </c:ser>
        <c:dLbls>
          <c:showLegendKey val="0"/>
          <c:showVal val="0"/>
          <c:showCatName val="0"/>
          <c:showSerName val="0"/>
          <c:showPercent val="0"/>
          <c:showBubbleSize val="0"/>
        </c:dLbls>
        <c:gapWidth val="180"/>
        <c:overlap val="-90"/>
        <c:axId val="291195696"/>
        <c:axId val="29119608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51-4A78-B8BB-7028B0A0ABED}"/>
            </c:ext>
          </c:extLst>
        </c:ser>
        <c:dLbls>
          <c:showLegendKey val="0"/>
          <c:showVal val="0"/>
          <c:showCatName val="0"/>
          <c:showSerName val="0"/>
          <c:showPercent val="0"/>
          <c:showBubbleSize val="0"/>
        </c:dLbls>
        <c:marker val="1"/>
        <c:smooth val="0"/>
        <c:axId val="291195696"/>
        <c:axId val="291196088"/>
      </c:lineChart>
      <c:catAx>
        <c:axId val="291195696"/>
        <c:scaling>
          <c:orientation val="minMax"/>
        </c:scaling>
        <c:delete val="0"/>
        <c:axPos val="b"/>
        <c:numFmt formatCode="ge" sourceLinked="1"/>
        <c:majorTickMark val="none"/>
        <c:minorTickMark val="none"/>
        <c:tickLblPos val="none"/>
        <c:crossAx val="291196088"/>
        <c:crosses val="autoZero"/>
        <c:auto val="0"/>
        <c:lblAlgn val="ctr"/>
        <c:lblOffset val="100"/>
        <c:noMultiLvlLbl val="1"/>
      </c:catAx>
      <c:valAx>
        <c:axId val="291196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19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00-4F6B-8C70-71AAA04C1E24}"/>
            </c:ext>
          </c:extLst>
        </c:ser>
        <c:dLbls>
          <c:showLegendKey val="0"/>
          <c:showVal val="0"/>
          <c:showCatName val="0"/>
          <c:showSerName val="0"/>
          <c:showPercent val="0"/>
          <c:showBubbleSize val="0"/>
        </c:dLbls>
        <c:gapWidth val="180"/>
        <c:overlap val="-90"/>
        <c:axId val="290648560"/>
        <c:axId val="2906489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00-4F6B-8C70-71AAA04C1E24}"/>
            </c:ext>
          </c:extLst>
        </c:ser>
        <c:dLbls>
          <c:showLegendKey val="0"/>
          <c:showVal val="0"/>
          <c:showCatName val="0"/>
          <c:showSerName val="0"/>
          <c:showPercent val="0"/>
          <c:showBubbleSize val="0"/>
        </c:dLbls>
        <c:marker val="1"/>
        <c:smooth val="0"/>
        <c:axId val="290648560"/>
        <c:axId val="290648952"/>
      </c:lineChart>
      <c:catAx>
        <c:axId val="290648560"/>
        <c:scaling>
          <c:orientation val="minMax"/>
        </c:scaling>
        <c:delete val="0"/>
        <c:axPos val="b"/>
        <c:numFmt formatCode="ge" sourceLinked="1"/>
        <c:majorTickMark val="none"/>
        <c:minorTickMark val="none"/>
        <c:tickLblPos val="none"/>
        <c:crossAx val="290648952"/>
        <c:crosses val="autoZero"/>
        <c:auto val="0"/>
        <c:lblAlgn val="ctr"/>
        <c:lblOffset val="100"/>
        <c:noMultiLvlLbl val="1"/>
      </c:catAx>
      <c:valAx>
        <c:axId val="290648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4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39-4619-9D57-C1AB68CC2508}"/>
            </c:ext>
          </c:extLst>
        </c:ser>
        <c:dLbls>
          <c:showLegendKey val="0"/>
          <c:showVal val="0"/>
          <c:showCatName val="0"/>
          <c:showSerName val="0"/>
          <c:showPercent val="0"/>
          <c:showBubbleSize val="0"/>
        </c:dLbls>
        <c:gapWidth val="180"/>
        <c:overlap val="-90"/>
        <c:axId val="290649344"/>
        <c:axId val="2906497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39-4619-9D57-C1AB68CC2508}"/>
            </c:ext>
          </c:extLst>
        </c:ser>
        <c:dLbls>
          <c:showLegendKey val="0"/>
          <c:showVal val="0"/>
          <c:showCatName val="0"/>
          <c:showSerName val="0"/>
          <c:showPercent val="0"/>
          <c:showBubbleSize val="0"/>
        </c:dLbls>
        <c:marker val="1"/>
        <c:smooth val="0"/>
        <c:axId val="290649344"/>
        <c:axId val="290649736"/>
      </c:lineChart>
      <c:catAx>
        <c:axId val="290649344"/>
        <c:scaling>
          <c:orientation val="minMax"/>
        </c:scaling>
        <c:delete val="0"/>
        <c:axPos val="b"/>
        <c:numFmt formatCode="ge" sourceLinked="1"/>
        <c:majorTickMark val="none"/>
        <c:minorTickMark val="none"/>
        <c:tickLblPos val="none"/>
        <c:crossAx val="290649736"/>
        <c:crosses val="autoZero"/>
        <c:auto val="0"/>
        <c:lblAlgn val="ctr"/>
        <c:lblOffset val="100"/>
        <c:noMultiLvlLbl val="1"/>
      </c:catAx>
      <c:valAx>
        <c:axId val="290649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4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274.60000000000002</c:v>
                </c:pt>
                <c:pt idx="1">
                  <c:v>394.3</c:v>
                </c:pt>
                <c:pt idx="2">
                  <c:v>599.1</c:v>
                </c:pt>
                <c:pt idx="3">
                  <c:v>706.4</c:v>
                </c:pt>
                <c:pt idx="4">
                  <c:v>680.5</c:v>
                </c:pt>
              </c:numCache>
            </c:numRef>
          </c:val>
          <c:extLst xmlns:c16r2="http://schemas.microsoft.com/office/drawing/2015/06/chart">
            <c:ext xmlns:c16="http://schemas.microsoft.com/office/drawing/2014/chart" uri="{C3380CC4-5D6E-409C-BE32-E72D297353CC}">
              <c16:uniqueId val="{00000000-15A7-4F79-9616-33B7B59AB3C9}"/>
            </c:ext>
          </c:extLst>
        </c:ser>
        <c:dLbls>
          <c:showLegendKey val="0"/>
          <c:showVal val="0"/>
          <c:showCatName val="0"/>
          <c:showSerName val="0"/>
          <c:showPercent val="0"/>
          <c:showBubbleSize val="0"/>
        </c:dLbls>
        <c:gapWidth val="180"/>
        <c:overlap val="-90"/>
        <c:axId val="291869976"/>
        <c:axId val="2918703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15A7-4F79-9616-33B7B59AB3C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5A7-4F79-9616-33B7B59AB3C9}"/>
            </c:ext>
          </c:extLst>
        </c:ser>
        <c:dLbls>
          <c:showLegendKey val="0"/>
          <c:showVal val="0"/>
          <c:showCatName val="0"/>
          <c:showSerName val="0"/>
          <c:showPercent val="0"/>
          <c:showBubbleSize val="0"/>
        </c:dLbls>
        <c:marker val="1"/>
        <c:smooth val="0"/>
        <c:axId val="291869976"/>
        <c:axId val="291870368"/>
      </c:lineChart>
      <c:catAx>
        <c:axId val="291869976"/>
        <c:scaling>
          <c:orientation val="minMax"/>
        </c:scaling>
        <c:delete val="0"/>
        <c:axPos val="b"/>
        <c:numFmt formatCode="ge" sourceLinked="1"/>
        <c:majorTickMark val="none"/>
        <c:minorTickMark val="none"/>
        <c:tickLblPos val="none"/>
        <c:crossAx val="291870368"/>
        <c:crosses val="autoZero"/>
        <c:auto val="0"/>
        <c:lblAlgn val="ctr"/>
        <c:lblOffset val="100"/>
        <c:noMultiLvlLbl val="1"/>
      </c:catAx>
      <c:valAx>
        <c:axId val="29187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869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24-4BF0-9153-001708C5F032}"/>
            </c:ext>
          </c:extLst>
        </c:ser>
        <c:dLbls>
          <c:showLegendKey val="0"/>
          <c:showVal val="0"/>
          <c:showCatName val="0"/>
          <c:showSerName val="0"/>
          <c:showPercent val="0"/>
          <c:showBubbleSize val="0"/>
        </c:dLbls>
        <c:gapWidth val="180"/>
        <c:overlap val="-90"/>
        <c:axId val="290650520"/>
        <c:axId val="2906509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24-4BF0-9153-001708C5F032}"/>
            </c:ext>
          </c:extLst>
        </c:ser>
        <c:dLbls>
          <c:showLegendKey val="0"/>
          <c:showVal val="0"/>
          <c:showCatName val="0"/>
          <c:showSerName val="0"/>
          <c:showPercent val="0"/>
          <c:showBubbleSize val="0"/>
        </c:dLbls>
        <c:marker val="1"/>
        <c:smooth val="0"/>
        <c:axId val="290650520"/>
        <c:axId val="290650912"/>
      </c:lineChart>
      <c:catAx>
        <c:axId val="290650520"/>
        <c:scaling>
          <c:orientation val="minMax"/>
        </c:scaling>
        <c:delete val="0"/>
        <c:axPos val="b"/>
        <c:numFmt formatCode="ge" sourceLinked="1"/>
        <c:majorTickMark val="none"/>
        <c:minorTickMark val="none"/>
        <c:tickLblPos val="none"/>
        <c:crossAx val="290650912"/>
        <c:crosses val="autoZero"/>
        <c:auto val="0"/>
        <c:lblAlgn val="ctr"/>
        <c:lblOffset val="100"/>
        <c:noMultiLvlLbl val="1"/>
      </c:catAx>
      <c:valAx>
        <c:axId val="290650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0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D2-40D9-9B01-82F45681A67B}"/>
            </c:ext>
          </c:extLst>
        </c:ser>
        <c:dLbls>
          <c:showLegendKey val="0"/>
          <c:showVal val="0"/>
          <c:showCatName val="0"/>
          <c:showSerName val="0"/>
          <c:showPercent val="0"/>
          <c:showBubbleSize val="0"/>
        </c:dLbls>
        <c:gapWidth val="180"/>
        <c:overlap val="-90"/>
        <c:axId val="290651696"/>
        <c:axId val="29161485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D2-40D9-9B01-82F45681A67B}"/>
            </c:ext>
          </c:extLst>
        </c:ser>
        <c:dLbls>
          <c:showLegendKey val="0"/>
          <c:showVal val="0"/>
          <c:showCatName val="0"/>
          <c:showSerName val="0"/>
          <c:showPercent val="0"/>
          <c:showBubbleSize val="0"/>
        </c:dLbls>
        <c:marker val="1"/>
        <c:smooth val="0"/>
        <c:axId val="290651696"/>
        <c:axId val="291614856"/>
      </c:lineChart>
      <c:catAx>
        <c:axId val="290651696"/>
        <c:scaling>
          <c:orientation val="minMax"/>
        </c:scaling>
        <c:delete val="0"/>
        <c:axPos val="b"/>
        <c:numFmt formatCode="ge" sourceLinked="1"/>
        <c:majorTickMark val="none"/>
        <c:minorTickMark val="none"/>
        <c:tickLblPos val="none"/>
        <c:crossAx val="291614856"/>
        <c:crosses val="autoZero"/>
        <c:auto val="0"/>
        <c:lblAlgn val="ctr"/>
        <c:lblOffset val="100"/>
        <c:noMultiLvlLbl val="1"/>
      </c:catAx>
      <c:valAx>
        <c:axId val="29161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00-41A2-9828-6198596F66B2}"/>
            </c:ext>
          </c:extLst>
        </c:ser>
        <c:dLbls>
          <c:showLegendKey val="0"/>
          <c:showVal val="0"/>
          <c:showCatName val="0"/>
          <c:showSerName val="0"/>
          <c:showPercent val="0"/>
          <c:showBubbleSize val="0"/>
        </c:dLbls>
        <c:gapWidth val="180"/>
        <c:overlap val="-90"/>
        <c:axId val="291615640"/>
        <c:axId val="2916160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00-41A2-9828-6198596F66B2}"/>
            </c:ext>
          </c:extLst>
        </c:ser>
        <c:dLbls>
          <c:showLegendKey val="0"/>
          <c:showVal val="0"/>
          <c:showCatName val="0"/>
          <c:showSerName val="0"/>
          <c:showPercent val="0"/>
          <c:showBubbleSize val="0"/>
        </c:dLbls>
        <c:marker val="1"/>
        <c:smooth val="0"/>
        <c:axId val="291615640"/>
        <c:axId val="291616032"/>
      </c:lineChart>
      <c:catAx>
        <c:axId val="291615640"/>
        <c:scaling>
          <c:orientation val="minMax"/>
        </c:scaling>
        <c:delete val="0"/>
        <c:axPos val="b"/>
        <c:numFmt formatCode="ge" sourceLinked="1"/>
        <c:majorTickMark val="none"/>
        <c:minorTickMark val="none"/>
        <c:tickLblPos val="none"/>
        <c:crossAx val="291616032"/>
        <c:crosses val="autoZero"/>
        <c:auto val="0"/>
        <c:lblAlgn val="ctr"/>
        <c:lblOffset val="100"/>
        <c:noMultiLvlLbl val="1"/>
      </c:catAx>
      <c:valAx>
        <c:axId val="29161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15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7C-47CC-A84D-0280A0D7C447}"/>
            </c:ext>
          </c:extLst>
        </c:ser>
        <c:dLbls>
          <c:showLegendKey val="0"/>
          <c:showVal val="0"/>
          <c:showCatName val="0"/>
          <c:showSerName val="0"/>
          <c:showPercent val="0"/>
          <c:showBubbleSize val="0"/>
        </c:dLbls>
        <c:gapWidth val="180"/>
        <c:overlap val="-90"/>
        <c:axId val="291616816"/>
        <c:axId val="2916172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7C-47CC-A84D-0280A0D7C447}"/>
            </c:ext>
          </c:extLst>
        </c:ser>
        <c:dLbls>
          <c:showLegendKey val="0"/>
          <c:showVal val="0"/>
          <c:showCatName val="0"/>
          <c:showSerName val="0"/>
          <c:showPercent val="0"/>
          <c:showBubbleSize val="0"/>
        </c:dLbls>
        <c:marker val="1"/>
        <c:smooth val="0"/>
        <c:axId val="291616816"/>
        <c:axId val="291617208"/>
      </c:lineChart>
      <c:catAx>
        <c:axId val="291616816"/>
        <c:scaling>
          <c:orientation val="minMax"/>
        </c:scaling>
        <c:delete val="0"/>
        <c:axPos val="b"/>
        <c:numFmt formatCode="ge" sourceLinked="1"/>
        <c:majorTickMark val="none"/>
        <c:minorTickMark val="none"/>
        <c:tickLblPos val="none"/>
        <c:crossAx val="291617208"/>
        <c:crosses val="autoZero"/>
        <c:auto val="0"/>
        <c:lblAlgn val="ctr"/>
        <c:lblOffset val="100"/>
        <c:noMultiLvlLbl val="1"/>
      </c:catAx>
      <c:valAx>
        <c:axId val="291617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16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FF-4B4A-8BE5-E4FA598A84B6}"/>
            </c:ext>
          </c:extLst>
        </c:ser>
        <c:dLbls>
          <c:showLegendKey val="0"/>
          <c:showVal val="0"/>
          <c:showCatName val="0"/>
          <c:showSerName val="0"/>
          <c:showPercent val="0"/>
          <c:showBubbleSize val="0"/>
        </c:dLbls>
        <c:gapWidth val="180"/>
        <c:overlap val="-90"/>
        <c:axId val="291617992"/>
        <c:axId val="2916183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FF-4B4A-8BE5-E4FA598A84B6}"/>
            </c:ext>
          </c:extLst>
        </c:ser>
        <c:dLbls>
          <c:showLegendKey val="0"/>
          <c:showVal val="0"/>
          <c:showCatName val="0"/>
          <c:showSerName val="0"/>
          <c:showPercent val="0"/>
          <c:showBubbleSize val="0"/>
        </c:dLbls>
        <c:marker val="1"/>
        <c:smooth val="0"/>
        <c:axId val="291617992"/>
        <c:axId val="291618384"/>
      </c:lineChart>
      <c:catAx>
        <c:axId val="291617992"/>
        <c:scaling>
          <c:orientation val="minMax"/>
        </c:scaling>
        <c:delete val="0"/>
        <c:axPos val="b"/>
        <c:numFmt formatCode="ge" sourceLinked="1"/>
        <c:majorTickMark val="none"/>
        <c:minorTickMark val="none"/>
        <c:tickLblPos val="none"/>
        <c:crossAx val="291618384"/>
        <c:crosses val="autoZero"/>
        <c:auto val="0"/>
        <c:lblAlgn val="ctr"/>
        <c:lblOffset val="100"/>
        <c:noMultiLvlLbl val="1"/>
      </c:catAx>
      <c:valAx>
        <c:axId val="29161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179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BC-4282-B6B8-7F5F4C2CBFC2}"/>
            </c:ext>
          </c:extLst>
        </c:ser>
        <c:dLbls>
          <c:showLegendKey val="0"/>
          <c:showVal val="0"/>
          <c:showCatName val="0"/>
          <c:showSerName val="0"/>
          <c:showPercent val="0"/>
          <c:showBubbleSize val="0"/>
        </c:dLbls>
        <c:gapWidth val="180"/>
        <c:overlap val="-90"/>
        <c:axId val="291467792"/>
        <c:axId val="29146818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BC-4282-B6B8-7F5F4C2CBFC2}"/>
            </c:ext>
          </c:extLst>
        </c:ser>
        <c:dLbls>
          <c:showLegendKey val="0"/>
          <c:showVal val="0"/>
          <c:showCatName val="0"/>
          <c:showSerName val="0"/>
          <c:showPercent val="0"/>
          <c:showBubbleSize val="0"/>
        </c:dLbls>
        <c:marker val="1"/>
        <c:smooth val="0"/>
        <c:axId val="291467792"/>
        <c:axId val="291468184"/>
      </c:lineChart>
      <c:catAx>
        <c:axId val="291467792"/>
        <c:scaling>
          <c:orientation val="minMax"/>
        </c:scaling>
        <c:delete val="0"/>
        <c:axPos val="b"/>
        <c:numFmt formatCode="ge" sourceLinked="1"/>
        <c:majorTickMark val="none"/>
        <c:minorTickMark val="none"/>
        <c:tickLblPos val="none"/>
        <c:crossAx val="291468184"/>
        <c:crosses val="autoZero"/>
        <c:auto val="0"/>
        <c:lblAlgn val="ctr"/>
        <c:lblOffset val="100"/>
        <c:noMultiLvlLbl val="1"/>
      </c:catAx>
      <c:valAx>
        <c:axId val="29146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6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11.4</c:v>
                </c:pt>
                <c:pt idx="1">
                  <c:v>15.1</c:v>
                </c:pt>
                <c:pt idx="2">
                  <c:v>15.4</c:v>
                </c:pt>
                <c:pt idx="3">
                  <c:v>15</c:v>
                </c:pt>
                <c:pt idx="4">
                  <c:v>14.8</c:v>
                </c:pt>
              </c:numCache>
            </c:numRef>
          </c:val>
          <c:extLst xmlns:c16r2="http://schemas.microsoft.com/office/drawing/2015/06/chart">
            <c:ext xmlns:c16="http://schemas.microsoft.com/office/drawing/2014/chart" uri="{C3380CC4-5D6E-409C-BE32-E72D297353CC}">
              <c16:uniqueId val="{00000000-619C-4212-9222-A87050158CBF}"/>
            </c:ext>
          </c:extLst>
        </c:ser>
        <c:dLbls>
          <c:showLegendKey val="0"/>
          <c:showVal val="0"/>
          <c:showCatName val="0"/>
          <c:showSerName val="0"/>
          <c:showPercent val="0"/>
          <c:showBubbleSize val="0"/>
        </c:dLbls>
        <c:gapWidth val="180"/>
        <c:overlap val="-90"/>
        <c:axId val="291468968"/>
        <c:axId val="29146936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619C-4212-9222-A87050158CBF}"/>
            </c:ext>
          </c:extLst>
        </c:ser>
        <c:dLbls>
          <c:showLegendKey val="0"/>
          <c:showVal val="0"/>
          <c:showCatName val="0"/>
          <c:showSerName val="0"/>
          <c:showPercent val="0"/>
          <c:showBubbleSize val="0"/>
        </c:dLbls>
        <c:marker val="1"/>
        <c:smooth val="0"/>
        <c:axId val="291468968"/>
        <c:axId val="291469360"/>
      </c:lineChart>
      <c:catAx>
        <c:axId val="291468968"/>
        <c:scaling>
          <c:orientation val="minMax"/>
        </c:scaling>
        <c:delete val="0"/>
        <c:axPos val="b"/>
        <c:numFmt formatCode="ge" sourceLinked="1"/>
        <c:majorTickMark val="none"/>
        <c:minorTickMark val="none"/>
        <c:tickLblPos val="none"/>
        <c:crossAx val="291469360"/>
        <c:crosses val="autoZero"/>
        <c:auto val="0"/>
        <c:lblAlgn val="ctr"/>
        <c:lblOffset val="100"/>
        <c:noMultiLvlLbl val="1"/>
      </c:catAx>
      <c:valAx>
        <c:axId val="29146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68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0.6</c:v>
                </c:pt>
                <c:pt idx="2">
                  <c:v>0</c:v>
                </c:pt>
                <c:pt idx="3">
                  <c:v>0</c:v>
                </c:pt>
                <c:pt idx="4">
                  <c:v>0</c:v>
                </c:pt>
              </c:numCache>
            </c:numRef>
          </c:val>
          <c:extLst xmlns:c16r2="http://schemas.microsoft.com/office/drawing/2015/06/chart">
            <c:ext xmlns:c16="http://schemas.microsoft.com/office/drawing/2014/chart" uri="{C3380CC4-5D6E-409C-BE32-E72D297353CC}">
              <c16:uniqueId val="{00000000-8C32-456E-BA4C-873B9BD168CE}"/>
            </c:ext>
          </c:extLst>
        </c:ser>
        <c:dLbls>
          <c:showLegendKey val="0"/>
          <c:showVal val="0"/>
          <c:showCatName val="0"/>
          <c:showSerName val="0"/>
          <c:showPercent val="0"/>
          <c:showBubbleSize val="0"/>
        </c:dLbls>
        <c:gapWidth val="180"/>
        <c:overlap val="-90"/>
        <c:axId val="291470144"/>
        <c:axId val="29147053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8C32-456E-BA4C-873B9BD168CE}"/>
            </c:ext>
          </c:extLst>
        </c:ser>
        <c:dLbls>
          <c:showLegendKey val="0"/>
          <c:showVal val="0"/>
          <c:showCatName val="0"/>
          <c:showSerName val="0"/>
          <c:showPercent val="0"/>
          <c:showBubbleSize val="0"/>
        </c:dLbls>
        <c:marker val="1"/>
        <c:smooth val="0"/>
        <c:axId val="291470144"/>
        <c:axId val="291470536"/>
      </c:lineChart>
      <c:catAx>
        <c:axId val="291470144"/>
        <c:scaling>
          <c:orientation val="minMax"/>
        </c:scaling>
        <c:delete val="0"/>
        <c:axPos val="b"/>
        <c:numFmt formatCode="ge" sourceLinked="1"/>
        <c:majorTickMark val="none"/>
        <c:minorTickMark val="none"/>
        <c:tickLblPos val="none"/>
        <c:crossAx val="291470536"/>
        <c:crosses val="autoZero"/>
        <c:auto val="0"/>
        <c:lblAlgn val="ctr"/>
        <c:lblOffset val="100"/>
        <c:noMultiLvlLbl val="1"/>
      </c:catAx>
      <c:valAx>
        <c:axId val="29147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7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06-4F4D-91C2-3EFC9FAEB5B9}"/>
            </c:ext>
          </c:extLst>
        </c:ser>
        <c:dLbls>
          <c:showLegendKey val="0"/>
          <c:showVal val="0"/>
          <c:showCatName val="0"/>
          <c:showSerName val="0"/>
          <c:showPercent val="0"/>
          <c:showBubbleSize val="0"/>
        </c:dLbls>
        <c:gapWidth val="180"/>
        <c:overlap val="-90"/>
        <c:axId val="291471320"/>
        <c:axId val="291471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A706-4F4D-91C2-3EFC9FAEB5B9}"/>
            </c:ext>
          </c:extLst>
        </c:ser>
        <c:dLbls>
          <c:showLegendKey val="0"/>
          <c:showVal val="0"/>
          <c:showCatName val="0"/>
          <c:showSerName val="0"/>
          <c:showPercent val="0"/>
          <c:showBubbleSize val="0"/>
        </c:dLbls>
        <c:marker val="1"/>
        <c:smooth val="0"/>
        <c:axId val="291471320"/>
        <c:axId val="291471712"/>
      </c:lineChart>
      <c:catAx>
        <c:axId val="291471320"/>
        <c:scaling>
          <c:orientation val="minMax"/>
        </c:scaling>
        <c:delete val="0"/>
        <c:axPos val="b"/>
        <c:numFmt formatCode="ge" sourceLinked="1"/>
        <c:majorTickMark val="none"/>
        <c:minorTickMark val="none"/>
        <c:tickLblPos val="none"/>
        <c:crossAx val="291471712"/>
        <c:crosses val="autoZero"/>
        <c:auto val="0"/>
        <c:lblAlgn val="ctr"/>
        <c:lblOffset val="100"/>
        <c:noMultiLvlLbl val="1"/>
      </c:catAx>
      <c:valAx>
        <c:axId val="29147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71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75-4381-B3C2-7891145A20BC}"/>
            </c:ext>
          </c:extLst>
        </c:ser>
        <c:dLbls>
          <c:showLegendKey val="0"/>
          <c:showVal val="0"/>
          <c:showCatName val="0"/>
          <c:showSerName val="0"/>
          <c:showPercent val="0"/>
          <c:showBubbleSize val="0"/>
        </c:dLbls>
        <c:gapWidth val="180"/>
        <c:overlap val="-90"/>
        <c:axId val="291472496"/>
        <c:axId val="29147288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75-4381-B3C2-7891145A20BC}"/>
            </c:ext>
          </c:extLst>
        </c:ser>
        <c:dLbls>
          <c:showLegendKey val="0"/>
          <c:showVal val="0"/>
          <c:showCatName val="0"/>
          <c:showSerName val="0"/>
          <c:showPercent val="0"/>
          <c:showBubbleSize val="0"/>
        </c:dLbls>
        <c:marker val="1"/>
        <c:smooth val="0"/>
        <c:axId val="291472496"/>
        <c:axId val="291472888"/>
      </c:lineChart>
      <c:catAx>
        <c:axId val="291472496"/>
        <c:scaling>
          <c:orientation val="minMax"/>
        </c:scaling>
        <c:delete val="0"/>
        <c:axPos val="b"/>
        <c:numFmt formatCode="ge" sourceLinked="1"/>
        <c:majorTickMark val="none"/>
        <c:minorTickMark val="none"/>
        <c:tickLblPos val="none"/>
        <c:crossAx val="291472888"/>
        <c:crosses val="autoZero"/>
        <c:auto val="0"/>
        <c:lblAlgn val="ctr"/>
        <c:lblOffset val="100"/>
        <c:noMultiLvlLbl val="1"/>
      </c:catAx>
      <c:valAx>
        <c:axId val="291472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7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05-4EB5-BE25-66EF4FF951ED}"/>
            </c:ext>
          </c:extLst>
        </c:ser>
        <c:dLbls>
          <c:showLegendKey val="0"/>
          <c:showVal val="0"/>
          <c:showCatName val="0"/>
          <c:showSerName val="0"/>
          <c:showPercent val="0"/>
          <c:showBubbleSize val="0"/>
        </c:dLbls>
        <c:gapWidth val="180"/>
        <c:overlap val="-90"/>
        <c:axId val="291871152"/>
        <c:axId val="2918715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05-4EB5-BE25-66EF4FF951E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E05-4EB5-BE25-66EF4FF951ED}"/>
            </c:ext>
          </c:extLst>
        </c:ser>
        <c:dLbls>
          <c:showLegendKey val="0"/>
          <c:showVal val="0"/>
          <c:showCatName val="0"/>
          <c:showSerName val="0"/>
          <c:showPercent val="0"/>
          <c:showBubbleSize val="0"/>
        </c:dLbls>
        <c:marker val="1"/>
        <c:smooth val="0"/>
        <c:axId val="291871152"/>
        <c:axId val="291871544"/>
      </c:lineChart>
      <c:catAx>
        <c:axId val="291871152"/>
        <c:scaling>
          <c:orientation val="minMax"/>
        </c:scaling>
        <c:delete val="0"/>
        <c:axPos val="b"/>
        <c:numFmt formatCode="ge" sourceLinked="1"/>
        <c:majorTickMark val="none"/>
        <c:minorTickMark val="none"/>
        <c:tickLblPos val="none"/>
        <c:crossAx val="291871544"/>
        <c:crosses val="autoZero"/>
        <c:auto val="0"/>
        <c:lblAlgn val="ctr"/>
        <c:lblOffset val="100"/>
        <c:noMultiLvlLbl val="1"/>
      </c:catAx>
      <c:valAx>
        <c:axId val="291871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87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135-40A0-88E8-053316177FC0}"/>
            </c:ext>
          </c:extLst>
        </c:ser>
        <c:dLbls>
          <c:showLegendKey val="0"/>
          <c:showVal val="0"/>
          <c:showCatName val="0"/>
          <c:showSerName val="0"/>
          <c:showPercent val="0"/>
          <c:showBubbleSize val="0"/>
        </c:dLbls>
        <c:gapWidth val="180"/>
        <c:overlap val="-90"/>
        <c:axId val="291473672"/>
        <c:axId val="29147406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7135-40A0-88E8-053316177FC0}"/>
            </c:ext>
          </c:extLst>
        </c:ser>
        <c:dLbls>
          <c:showLegendKey val="0"/>
          <c:showVal val="0"/>
          <c:showCatName val="0"/>
          <c:showSerName val="0"/>
          <c:showPercent val="0"/>
          <c:showBubbleSize val="0"/>
        </c:dLbls>
        <c:marker val="1"/>
        <c:smooth val="0"/>
        <c:axId val="291473672"/>
        <c:axId val="291474064"/>
      </c:lineChart>
      <c:catAx>
        <c:axId val="291473672"/>
        <c:scaling>
          <c:orientation val="minMax"/>
        </c:scaling>
        <c:delete val="0"/>
        <c:axPos val="b"/>
        <c:numFmt formatCode="ge" sourceLinked="1"/>
        <c:majorTickMark val="none"/>
        <c:minorTickMark val="none"/>
        <c:tickLblPos val="none"/>
        <c:crossAx val="291474064"/>
        <c:crosses val="autoZero"/>
        <c:auto val="0"/>
        <c:lblAlgn val="ctr"/>
        <c:lblOffset val="100"/>
        <c:noMultiLvlLbl val="1"/>
      </c:catAx>
      <c:valAx>
        <c:axId val="29147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73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16790.2</c:v>
                </c:pt>
                <c:pt idx="1">
                  <c:v>11790.8</c:v>
                </c:pt>
                <c:pt idx="2">
                  <c:v>14306.4</c:v>
                </c:pt>
                <c:pt idx="3">
                  <c:v>40073.599999999999</c:v>
                </c:pt>
                <c:pt idx="4">
                  <c:v>42886.9</c:v>
                </c:pt>
              </c:numCache>
            </c:numRef>
          </c:val>
          <c:extLst xmlns:c16r2="http://schemas.microsoft.com/office/drawing/2015/06/chart">
            <c:ext xmlns:c16="http://schemas.microsoft.com/office/drawing/2014/chart" uri="{C3380CC4-5D6E-409C-BE32-E72D297353CC}">
              <c16:uniqueId val="{00000000-060F-4EC8-B28D-EC3E956E3BC5}"/>
            </c:ext>
          </c:extLst>
        </c:ser>
        <c:dLbls>
          <c:showLegendKey val="0"/>
          <c:showVal val="0"/>
          <c:showCatName val="0"/>
          <c:showSerName val="0"/>
          <c:showPercent val="0"/>
          <c:showBubbleSize val="0"/>
        </c:dLbls>
        <c:gapWidth val="180"/>
        <c:overlap val="-90"/>
        <c:axId val="291872328"/>
        <c:axId val="2918727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060F-4EC8-B28D-EC3E956E3BC5}"/>
            </c:ext>
          </c:extLst>
        </c:ser>
        <c:dLbls>
          <c:showLegendKey val="0"/>
          <c:showVal val="0"/>
          <c:showCatName val="0"/>
          <c:showSerName val="0"/>
          <c:showPercent val="0"/>
          <c:showBubbleSize val="0"/>
        </c:dLbls>
        <c:marker val="1"/>
        <c:smooth val="0"/>
        <c:axId val="291872328"/>
        <c:axId val="291872720"/>
      </c:lineChart>
      <c:catAx>
        <c:axId val="291872328"/>
        <c:scaling>
          <c:orientation val="minMax"/>
        </c:scaling>
        <c:delete val="0"/>
        <c:axPos val="b"/>
        <c:numFmt formatCode="ge" sourceLinked="1"/>
        <c:majorTickMark val="none"/>
        <c:minorTickMark val="none"/>
        <c:tickLblPos val="none"/>
        <c:crossAx val="291872720"/>
        <c:crosses val="autoZero"/>
        <c:auto val="0"/>
        <c:lblAlgn val="ctr"/>
        <c:lblOffset val="100"/>
        <c:noMultiLvlLbl val="1"/>
      </c:catAx>
      <c:valAx>
        <c:axId val="29187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87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16083</c:v>
                </c:pt>
                <c:pt idx="1">
                  <c:v>29692</c:v>
                </c:pt>
                <c:pt idx="2">
                  <c:v>21522</c:v>
                </c:pt>
                <c:pt idx="3">
                  <c:v>2034</c:v>
                </c:pt>
                <c:pt idx="4">
                  <c:v>116</c:v>
                </c:pt>
              </c:numCache>
            </c:numRef>
          </c:val>
          <c:extLst xmlns:c16r2="http://schemas.microsoft.com/office/drawing/2015/06/chart">
            <c:ext xmlns:c16="http://schemas.microsoft.com/office/drawing/2014/chart" uri="{C3380CC4-5D6E-409C-BE32-E72D297353CC}">
              <c16:uniqueId val="{00000000-848C-4988-93A9-C05214385A7E}"/>
            </c:ext>
          </c:extLst>
        </c:ser>
        <c:dLbls>
          <c:showLegendKey val="0"/>
          <c:showVal val="0"/>
          <c:showCatName val="0"/>
          <c:showSerName val="0"/>
          <c:showPercent val="0"/>
          <c:showBubbleSize val="0"/>
        </c:dLbls>
        <c:gapWidth val="180"/>
        <c:overlap val="-90"/>
        <c:axId val="256176312"/>
        <c:axId val="2561767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848C-4988-93A9-C05214385A7E}"/>
            </c:ext>
          </c:extLst>
        </c:ser>
        <c:dLbls>
          <c:showLegendKey val="0"/>
          <c:showVal val="0"/>
          <c:showCatName val="0"/>
          <c:showSerName val="0"/>
          <c:showPercent val="0"/>
          <c:showBubbleSize val="0"/>
        </c:dLbls>
        <c:marker val="1"/>
        <c:smooth val="0"/>
        <c:axId val="256176312"/>
        <c:axId val="256176704"/>
      </c:lineChart>
      <c:catAx>
        <c:axId val="256176312"/>
        <c:scaling>
          <c:orientation val="minMax"/>
        </c:scaling>
        <c:delete val="0"/>
        <c:axPos val="b"/>
        <c:numFmt formatCode="ge" sourceLinked="1"/>
        <c:majorTickMark val="none"/>
        <c:minorTickMark val="none"/>
        <c:tickLblPos val="none"/>
        <c:crossAx val="256176704"/>
        <c:crosses val="autoZero"/>
        <c:auto val="0"/>
        <c:lblAlgn val="ctr"/>
        <c:lblOffset val="100"/>
        <c:noMultiLvlLbl val="1"/>
      </c:catAx>
      <c:valAx>
        <c:axId val="2561767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176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11.4</c:v>
                </c:pt>
                <c:pt idx="1">
                  <c:v>15.1</c:v>
                </c:pt>
                <c:pt idx="2">
                  <c:v>15.4</c:v>
                </c:pt>
                <c:pt idx="3">
                  <c:v>15</c:v>
                </c:pt>
                <c:pt idx="4">
                  <c:v>14.8</c:v>
                </c:pt>
              </c:numCache>
            </c:numRef>
          </c:val>
          <c:extLst xmlns:c16r2="http://schemas.microsoft.com/office/drawing/2015/06/chart">
            <c:ext xmlns:c16="http://schemas.microsoft.com/office/drawing/2014/chart" uri="{C3380CC4-5D6E-409C-BE32-E72D297353CC}">
              <c16:uniqueId val="{00000000-F191-49EB-9967-584C655CED25}"/>
            </c:ext>
          </c:extLst>
        </c:ser>
        <c:dLbls>
          <c:showLegendKey val="0"/>
          <c:showVal val="0"/>
          <c:showCatName val="0"/>
          <c:showSerName val="0"/>
          <c:showPercent val="0"/>
          <c:showBubbleSize val="0"/>
        </c:dLbls>
        <c:gapWidth val="180"/>
        <c:overlap val="-90"/>
        <c:axId val="256177488"/>
        <c:axId val="2561778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F191-49EB-9967-584C655CED25}"/>
            </c:ext>
          </c:extLst>
        </c:ser>
        <c:dLbls>
          <c:showLegendKey val="0"/>
          <c:showVal val="0"/>
          <c:showCatName val="0"/>
          <c:showSerName val="0"/>
          <c:showPercent val="0"/>
          <c:showBubbleSize val="0"/>
        </c:dLbls>
        <c:marker val="1"/>
        <c:smooth val="0"/>
        <c:axId val="256177488"/>
        <c:axId val="256177880"/>
      </c:lineChart>
      <c:catAx>
        <c:axId val="256177488"/>
        <c:scaling>
          <c:orientation val="minMax"/>
        </c:scaling>
        <c:delete val="0"/>
        <c:axPos val="b"/>
        <c:numFmt formatCode="ge" sourceLinked="1"/>
        <c:majorTickMark val="none"/>
        <c:minorTickMark val="none"/>
        <c:tickLblPos val="none"/>
        <c:crossAx val="256177880"/>
        <c:crosses val="autoZero"/>
        <c:auto val="0"/>
        <c:lblAlgn val="ctr"/>
        <c:lblOffset val="100"/>
        <c:noMultiLvlLbl val="1"/>
      </c:catAx>
      <c:valAx>
        <c:axId val="256177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17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0.6</c:v>
                </c:pt>
                <c:pt idx="2">
                  <c:v>0</c:v>
                </c:pt>
                <c:pt idx="3">
                  <c:v>0</c:v>
                </c:pt>
                <c:pt idx="4">
                  <c:v>0</c:v>
                </c:pt>
              </c:numCache>
            </c:numRef>
          </c:val>
          <c:extLst xmlns:c16r2="http://schemas.microsoft.com/office/drawing/2015/06/chart">
            <c:ext xmlns:c16="http://schemas.microsoft.com/office/drawing/2014/chart" uri="{C3380CC4-5D6E-409C-BE32-E72D297353CC}">
              <c16:uniqueId val="{00000000-A7E4-4123-8101-3F517E90B89F}"/>
            </c:ext>
          </c:extLst>
        </c:ser>
        <c:dLbls>
          <c:showLegendKey val="0"/>
          <c:showVal val="0"/>
          <c:showCatName val="0"/>
          <c:showSerName val="0"/>
          <c:showPercent val="0"/>
          <c:showBubbleSize val="0"/>
        </c:dLbls>
        <c:gapWidth val="180"/>
        <c:overlap val="-90"/>
        <c:axId val="256178664"/>
        <c:axId val="25617905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A7E4-4123-8101-3F517E90B89F}"/>
            </c:ext>
          </c:extLst>
        </c:ser>
        <c:dLbls>
          <c:showLegendKey val="0"/>
          <c:showVal val="0"/>
          <c:showCatName val="0"/>
          <c:showSerName val="0"/>
          <c:showPercent val="0"/>
          <c:showBubbleSize val="0"/>
        </c:dLbls>
        <c:marker val="1"/>
        <c:smooth val="0"/>
        <c:axId val="256178664"/>
        <c:axId val="256179056"/>
      </c:lineChart>
      <c:catAx>
        <c:axId val="256178664"/>
        <c:scaling>
          <c:orientation val="minMax"/>
        </c:scaling>
        <c:delete val="0"/>
        <c:axPos val="b"/>
        <c:numFmt formatCode="ge" sourceLinked="1"/>
        <c:majorTickMark val="none"/>
        <c:minorTickMark val="none"/>
        <c:tickLblPos val="none"/>
        <c:crossAx val="256179056"/>
        <c:crosses val="autoZero"/>
        <c:auto val="0"/>
        <c:lblAlgn val="ctr"/>
        <c:lblOffset val="100"/>
        <c:noMultiLvlLbl val="1"/>
      </c:catAx>
      <c:valAx>
        <c:axId val="25617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178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AD-468C-9F4A-A4126CC4F692}"/>
            </c:ext>
          </c:extLst>
        </c:ser>
        <c:dLbls>
          <c:showLegendKey val="0"/>
          <c:showVal val="0"/>
          <c:showCatName val="0"/>
          <c:showSerName val="0"/>
          <c:showPercent val="0"/>
          <c:showBubbleSize val="0"/>
        </c:dLbls>
        <c:gapWidth val="180"/>
        <c:overlap val="-90"/>
        <c:axId val="290451560"/>
        <c:axId val="2904519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9BAD-468C-9F4A-A4126CC4F692}"/>
            </c:ext>
          </c:extLst>
        </c:ser>
        <c:dLbls>
          <c:showLegendKey val="0"/>
          <c:showVal val="0"/>
          <c:showCatName val="0"/>
          <c:showSerName val="0"/>
          <c:showPercent val="0"/>
          <c:showBubbleSize val="0"/>
        </c:dLbls>
        <c:marker val="1"/>
        <c:smooth val="0"/>
        <c:axId val="290451560"/>
        <c:axId val="290451952"/>
      </c:lineChart>
      <c:catAx>
        <c:axId val="290451560"/>
        <c:scaling>
          <c:orientation val="minMax"/>
        </c:scaling>
        <c:delete val="0"/>
        <c:axPos val="b"/>
        <c:numFmt formatCode="ge" sourceLinked="1"/>
        <c:majorTickMark val="none"/>
        <c:minorTickMark val="none"/>
        <c:tickLblPos val="none"/>
        <c:crossAx val="290451952"/>
        <c:crosses val="autoZero"/>
        <c:auto val="0"/>
        <c:lblAlgn val="ctr"/>
        <c:lblOffset val="100"/>
        <c:noMultiLvlLbl val="1"/>
      </c:catAx>
      <c:valAx>
        <c:axId val="290451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51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A8-4405-AB7A-4BF27DFA99FD}"/>
            </c:ext>
          </c:extLst>
        </c:ser>
        <c:dLbls>
          <c:showLegendKey val="0"/>
          <c:showVal val="0"/>
          <c:showCatName val="0"/>
          <c:showSerName val="0"/>
          <c:showPercent val="0"/>
          <c:showBubbleSize val="0"/>
        </c:dLbls>
        <c:gapWidth val="180"/>
        <c:overlap val="-90"/>
        <c:axId val="290452736"/>
        <c:axId val="2904531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8-4405-AB7A-4BF27DFA99FD}"/>
            </c:ext>
          </c:extLst>
        </c:ser>
        <c:dLbls>
          <c:showLegendKey val="0"/>
          <c:showVal val="0"/>
          <c:showCatName val="0"/>
          <c:showSerName val="0"/>
          <c:showPercent val="0"/>
          <c:showBubbleSize val="0"/>
        </c:dLbls>
        <c:marker val="1"/>
        <c:smooth val="0"/>
        <c:axId val="290452736"/>
        <c:axId val="290453128"/>
      </c:lineChart>
      <c:catAx>
        <c:axId val="290452736"/>
        <c:scaling>
          <c:orientation val="minMax"/>
        </c:scaling>
        <c:delete val="0"/>
        <c:axPos val="b"/>
        <c:numFmt formatCode="ge" sourceLinked="1"/>
        <c:majorTickMark val="none"/>
        <c:minorTickMark val="none"/>
        <c:tickLblPos val="none"/>
        <c:crossAx val="290453128"/>
        <c:crosses val="autoZero"/>
        <c:auto val="0"/>
        <c:lblAlgn val="ctr"/>
        <c:lblOffset val="100"/>
        <c:noMultiLvlLbl val="1"/>
      </c:catAx>
      <c:valAx>
        <c:axId val="29045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04527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榛東村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274</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f>データ!AL6</f>
        <v>510</v>
      </c>
      <c r="G15" s="171"/>
      <c r="H15" s="171">
        <f>データ!AM6</f>
        <v>674</v>
      </c>
      <c r="I15" s="171"/>
      <c r="J15" s="171">
        <f>データ!AN6</f>
        <v>754</v>
      </c>
      <c r="K15" s="171"/>
      <c r="L15" s="171">
        <f>データ!AO6</f>
        <v>734</v>
      </c>
      <c r="M15" s="171"/>
      <c r="N15" s="172">
        <f>データ!AP6</f>
        <v>725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510</v>
      </c>
      <c r="G16" s="177"/>
      <c r="H16" s="177">
        <f>データ!AR6</f>
        <v>674</v>
      </c>
      <c r="I16" s="177"/>
      <c r="J16" s="177">
        <f>データ!AS6</f>
        <v>754</v>
      </c>
      <c r="K16" s="177"/>
      <c r="L16" s="177">
        <f>データ!AT6</f>
        <v>734</v>
      </c>
      <c r="M16" s="177"/>
      <c r="N16" s="166">
        <f>データ!AU6</f>
        <v>725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28744</v>
      </c>
      <c r="J19" s="180"/>
      <c r="K19" s="180"/>
      <c r="L19" s="180">
        <f>データ!AX6</f>
        <v>28744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275</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276</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XhZQ5x1WCeZHxQPKT28EugiBmXdauvjkmXGZYWHmuZcHUePGjPBMlNzysjPq5RinspuHIwOq6KVDYWC+ru0z1g==" saltValue="NC/SriEOnBtfSBuGXnRLU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4.5">
      <c r="A6" s="49" t="s">
        <v>115</v>
      </c>
      <c r="B6" s="67" t="str">
        <f>B7</f>
        <v>2017</v>
      </c>
      <c r="C6" s="67" t="str">
        <f t="shared" ref="C6:AX6" si="6">C7</f>
        <v>103446</v>
      </c>
      <c r="D6" s="67" t="str">
        <f t="shared" si="6"/>
        <v>47</v>
      </c>
      <c r="E6" s="67" t="str">
        <f t="shared" si="6"/>
        <v>04</v>
      </c>
      <c r="F6" s="67" t="str">
        <f t="shared" si="6"/>
        <v>0</v>
      </c>
      <c r="G6" s="67" t="str">
        <f t="shared" si="6"/>
        <v>000</v>
      </c>
      <c r="H6" s="67" t="str">
        <f t="shared" si="6"/>
        <v>群馬県　榛東村</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v>
      </c>
      <c r="S6" s="71" t="str">
        <f t="shared" si="6"/>
        <v>平成45年6月30日　榛東村太陽光発電所（榛東村白子の海ソーラーポート）</v>
      </c>
      <c r="T6" s="67" t="str">
        <f t="shared" si="6"/>
        <v>無</v>
      </c>
      <c r="U6" s="71" t="str">
        <f t="shared" si="6"/>
        <v>東京電力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510</v>
      </c>
      <c r="AM6" s="69">
        <f t="shared" si="6"/>
        <v>674</v>
      </c>
      <c r="AN6" s="69">
        <f t="shared" si="6"/>
        <v>754</v>
      </c>
      <c r="AO6" s="69">
        <f t="shared" si="6"/>
        <v>734</v>
      </c>
      <c r="AP6" s="69">
        <f t="shared" si="6"/>
        <v>725</v>
      </c>
      <c r="AQ6" s="69">
        <f t="shared" si="6"/>
        <v>510</v>
      </c>
      <c r="AR6" s="69">
        <f t="shared" si="6"/>
        <v>674</v>
      </c>
      <c r="AS6" s="69">
        <f t="shared" si="6"/>
        <v>754</v>
      </c>
      <c r="AT6" s="69">
        <f t="shared" si="6"/>
        <v>734</v>
      </c>
      <c r="AU6" s="69">
        <f t="shared" si="6"/>
        <v>725</v>
      </c>
      <c r="AV6" s="69" t="str">
        <f t="shared" si="6"/>
        <v>-</v>
      </c>
      <c r="AW6" s="69">
        <f t="shared" si="6"/>
        <v>28744</v>
      </c>
      <c r="AX6" s="69">
        <f t="shared" si="6"/>
        <v>28744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3</v>
      </c>
      <c r="Q7" s="80" t="s">
        <v>127</v>
      </c>
      <c r="R7" s="81" t="s">
        <v>127</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510</v>
      </c>
      <c r="AM7" s="80">
        <v>674</v>
      </c>
      <c r="AN7" s="80">
        <v>754</v>
      </c>
      <c r="AO7" s="80">
        <v>734</v>
      </c>
      <c r="AP7" s="80">
        <v>725</v>
      </c>
      <c r="AQ7" s="80">
        <v>510</v>
      </c>
      <c r="AR7" s="80">
        <v>674</v>
      </c>
      <c r="AS7" s="80">
        <v>754</v>
      </c>
      <c r="AT7" s="80">
        <v>734</v>
      </c>
      <c r="AU7" s="80">
        <v>725</v>
      </c>
      <c r="AV7" s="80" t="s">
        <v>127</v>
      </c>
      <c r="AW7" s="80">
        <v>28744</v>
      </c>
      <c r="AX7" s="80">
        <v>28744</v>
      </c>
      <c r="AY7" s="83">
        <v>287.8</v>
      </c>
      <c r="AZ7" s="83">
        <v>473.6</v>
      </c>
      <c r="BA7" s="83">
        <v>1597.4</v>
      </c>
      <c r="BB7" s="83">
        <v>106.9</v>
      </c>
      <c r="BC7" s="83">
        <v>100.4</v>
      </c>
      <c r="BD7" s="83">
        <v>164.1</v>
      </c>
      <c r="BE7" s="83">
        <v>124.4</v>
      </c>
      <c r="BF7" s="83">
        <v>118.8</v>
      </c>
      <c r="BG7" s="83">
        <v>88.8</v>
      </c>
      <c r="BH7" s="83">
        <v>121.3</v>
      </c>
      <c r="BI7" s="83">
        <v>100</v>
      </c>
      <c r="BJ7" s="83">
        <v>274.60000000000002</v>
      </c>
      <c r="BK7" s="83">
        <v>394.3</v>
      </c>
      <c r="BL7" s="83">
        <v>599.1</v>
      </c>
      <c r="BM7" s="83">
        <v>706.4</v>
      </c>
      <c r="BN7" s="83">
        <v>680.5</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16790.2</v>
      </c>
      <c r="CG7" s="83">
        <v>11790.8</v>
      </c>
      <c r="CH7" s="83">
        <v>14306.4</v>
      </c>
      <c r="CI7" s="83">
        <v>40073.599999999999</v>
      </c>
      <c r="CJ7" s="83">
        <v>42886.9</v>
      </c>
      <c r="CK7" s="83">
        <v>11717.4</v>
      </c>
      <c r="CL7" s="83">
        <v>17642.5</v>
      </c>
      <c r="CM7" s="83">
        <v>18815.8</v>
      </c>
      <c r="CN7" s="83">
        <v>22847.9</v>
      </c>
      <c r="CO7" s="83">
        <v>19210.5</v>
      </c>
      <c r="CP7" s="80">
        <v>16083</v>
      </c>
      <c r="CQ7" s="80">
        <v>29692</v>
      </c>
      <c r="CR7" s="80">
        <v>21522</v>
      </c>
      <c r="CS7" s="80">
        <v>2034</v>
      </c>
      <c r="CT7" s="80">
        <v>116</v>
      </c>
      <c r="CU7" s="80">
        <v>108538</v>
      </c>
      <c r="CV7" s="80">
        <v>58539</v>
      </c>
      <c r="CW7" s="80">
        <v>37685</v>
      </c>
      <c r="CX7" s="80">
        <v>2390</v>
      </c>
      <c r="CY7" s="80">
        <v>32739</v>
      </c>
      <c r="CZ7" s="80">
        <v>559</v>
      </c>
      <c r="DA7" s="83">
        <v>11.4</v>
      </c>
      <c r="DB7" s="83">
        <v>15.1</v>
      </c>
      <c r="DC7" s="83">
        <v>15.4</v>
      </c>
      <c r="DD7" s="83">
        <v>15</v>
      </c>
      <c r="DE7" s="83">
        <v>14.8</v>
      </c>
      <c r="DF7" s="83">
        <v>35.9</v>
      </c>
      <c r="DG7" s="83">
        <v>35.299999999999997</v>
      </c>
      <c r="DH7" s="83">
        <v>32.299999999999997</v>
      </c>
      <c r="DI7" s="83">
        <v>35.799999999999997</v>
      </c>
      <c r="DJ7" s="83">
        <v>31.7</v>
      </c>
      <c r="DK7" s="83">
        <v>0</v>
      </c>
      <c r="DL7" s="83">
        <v>0.6</v>
      </c>
      <c r="DM7" s="83">
        <v>0</v>
      </c>
      <c r="DN7" s="83">
        <v>0</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v>559</v>
      </c>
      <c r="KW7" s="83">
        <v>11.4</v>
      </c>
      <c r="KX7" s="83">
        <v>15.1</v>
      </c>
      <c r="KY7" s="83">
        <v>15.4</v>
      </c>
      <c r="KZ7" s="83">
        <v>15</v>
      </c>
      <c r="LA7" s="83">
        <v>14.8</v>
      </c>
      <c r="LB7" s="83">
        <v>6.4</v>
      </c>
      <c r="LC7" s="83">
        <v>13.7</v>
      </c>
      <c r="LD7" s="83">
        <v>12</v>
      </c>
      <c r="LE7" s="83">
        <v>14.5</v>
      </c>
      <c r="LF7" s="83">
        <v>14.9</v>
      </c>
      <c r="LG7" s="83">
        <v>0</v>
      </c>
      <c r="LH7" s="83">
        <v>0.6</v>
      </c>
      <c r="LI7" s="83">
        <v>0</v>
      </c>
      <c r="LJ7" s="83">
        <v>0</v>
      </c>
      <c r="LK7" s="83">
        <v>0</v>
      </c>
      <c r="LL7" s="83">
        <v>0.2</v>
      </c>
      <c r="LM7" s="83">
        <v>2.5</v>
      </c>
      <c r="LN7" s="83">
        <v>0.3</v>
      </c>
      <c r="LO7" s="83">
        <v>0.3</v>
      </c>
      <c r="LP7" s="83">
        <v>0.3</v>
      </c>
      <c r="LQ7" s="83">
        <v>0</v>
      </c>
      <c r="LR7" s="83">
        <v>0</v>
      </c>
      <c r="LS7" s="83">
        <v>0</v>
      </c>
      <c r="LT7" s="83">
        <v>0</v>
      </c>
      <c r="LU7" s="83">
        <v>0</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2</v>
      </c>
      <c r="NH7" s="83">
        <v>2</v>
      </c>
      <c r="NI7" s="83">
        <v>3</v>
      </c>
      <c r="NJ7" s="83">
        <v>3</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（最大出力合計559kW）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（最大出力合計559kW）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287.8</v>
      </c>
      <c r="AZ11" s="95">
        <f>AZ7</f>
        <v>473.6</v>
      </c>
      <c r="BA11" s="95">
        <f>BA7</f>
        <v>1597.4</v>
      </c>
      <c r="BB11" s="95">
        <f>BB7</f>
        <v>106.9</v>
      </c>
      <c r="BC11" s="95">
        <f>BC7</f>
        <v>100.4</v>
      </c>
      <c r="BD11" s="84"/>
      <c r="BE11" s="84"/>
      <c r="BF11" s="84"/>
      <c r="BG11" s="84"/>
      <c r="BH11" s="84"/>
      <c r="BI11" s="94" t="s">
        <v>141</v>
      </c>
      <c r="BJ11" s="95">
        <f>BJ7</f>
        <v>274.60000000000002</v>
      </c>
      <c r="BK11" s="95">
        <f>BK7</f>
        <v>394.3</v>
      </c>
      <c r="BL11" s="95">
        <f>BL7</f>
        <v>599.1</v>
      </c>
      <c r="BM11" s="95">
        <f>BM7</f>
        <v>706.4</v>
      </c>
      <c r="BN11" s="95">
        <f>BN7</f>
        <v>680.5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142</v>
      </c>
      <c r="CF11" s="95">
        <f>CF7</f>
        <v>16790.2</v>
      </c>
      <c r="CG11" s="95">
        <f>CG7</f>
        <v>11790.8</v>
      </c>
      <c r="CH11" s="95">
        <f>CH7</f>
        <v>14306.4</v>
      </c>
      <c r="CI11" s="95">
        <f>CI7</f>
        <v>40073.599999999999</v>
      </c>
      <c r="CJ11" s="95">
        <f>CJ7</f>
        <v>42886.9</v>
      </c>
      <c r="CK11" s="84"/>
      <c r="CL11" s="84"/>
      <c r="CM11" s="84"/>
      <c r="CN11" s="84"/>
      <c r="CO11" s="94" t="s">
        <v>143</v>
      </c>
      <c r="CP11" s="96">
        <f>CP7</f>
        <v>16083</v>
      </c>
      <c r="CQ11" s="96">
        <f>CQ7</f>
        <v>29692</v>
      </c>
      <c r="CR11" s="96">
        <f>CR7</f>
        <v>21522</v>
      </c>
      <c r="CS11" s="96">
        <f>CS7</f>
        <v>2034</v>
      </c>
      <c r="CT11" s="96">
        <f>CT7</f>
        <v>116</v>
      </c>
      <c r="CU11" s="84"/>
      <c r="CV11" s="84"/>
      <c r="CW11" s="84"/>
      <c r="CX11" s="84"/>
      <c r="CY11" s="84"/>
      <c r="CZ11" s="94" t="s">
        <v>141</v>
      </c>
      <c r="DA11" s="95">
        <f>DA7</f>
        <v>11.4</v>
      </c>
      <c r="DB11" s="95">
        <f>DB7</f>
        <v>15.1</v>
      </c>
      <c r="DC11" s="95">
        <f>DC7</f>
        <v>15.4</v>
      </c>
      <c r="DD11" s="95">
        <f>DD7</f>
        <v>15</v>
      </c>
      <c r="DE11" s="95">
        <f>DE7</f>
        <v>14.8</v>
      </c>
      <c r="DF11" s="84"/>
      <c r="DG11" s="84"/>
      <c r="DH11" s="84"/>
      <c r="DI11" s="84"/>
      <c r="DJ11" s="94" t="s">
        <v>144</v>
      </c>
      <c r="DK11" s="95">
        <f>DK7</f>
        <v>0</v>
      </c>
      <c r="DL11" s="95">
        <f>DL7</f>
        <v>0.6</v>
      </c>
      <c r="DM11" s="95">
        <f>DM7</f>
        <v>0</v>
      </c>
      <c r="DN11" s="95">
        <f>DN7</f>
        <v>0</v>
      </c>
      <c r="DO11" s="95">
        <f>DO7</f>
        <v>0</v>
      </c>
      <c r="DP11" s="84"/>
      <c r="DQ11" s="84"/>
      <c r="DR11" s="84"/>
      <c r="DS11" s="84"/>
      <c r="DT11" s="94" t="s">
        <v>143</v>
      </c>
      <c r="DU11" s="95">
        <f>DU7</f>
        <v>0</v>
      </c>
      <c r="DV11" s="95">
        <f>DV7</f>
        <v>0</v>
      </c>
      <c r="DW11" s="95">
        <f>DW7</f>
        <v>0</v>
      </c>
      <c r="DX11" s="95">
        <f>DX7</f>
        <v>0</v>
      </c>
      <c r="DY11" s="95">
        <f>DY7</f>
        <v>0</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146</v>
      </c>
      <c r="IX11" s="95" t="str">
        <f>IX7</f>
        <v>-</v>
      </c>
      <c r="IY11" s="95" t="str">
        <f>IY7</f>
        <v>-</v>
      </c>
      <c r="IZ11" s="95" t="str">
        <f>IZ7</f>
        <v>-</v>
      </c>
      <c r="JA11" s="95" t="str">
        <f>JA7</f>
        <v>-</v>
      </c>
      <c r="JB11" s="95" t="str">
        <f>JB7</f>
        <v>-</v>
      </c>
      <c r="JC11" s="84"/>
      <c r="JD11" s="84"/>
      <c r="JE11" s="84"/>
      <c r="JF11" s="84"/>
      <c r="JG11" s="94" t="s">
        <v>146</v>
      </c>
      <c r="JH11" s="95" t="str">
        <f>JH7</f>
        <v>-</v>
      </c>
      <c r="JI11" s="95" t="str">
        <f>JI7</f>
        <v>-</v>
      </c>
      <c r="JJ11" s="95" t="str">
        <f>JJ7</f>
        <v>-</v>
      </c>
      <c r="JK11" s="95" t="str">
        <f>JK7</f>
        <v>-</v>
      </c>
      <c r="JL11" s="95" t="str">
        <f>JL7</f>
        <v>-</v>
      </c>
      <c r="JM11" s="84"/>
      <c r="JN11" s="84"/>
      <c r="JO11" s="84"/>
      <c r="JP11" s="84"/>
      <c r="JQ11" s="94" t="s">
        <v>146</v>
      </c>
      <c r="JR11" s="95" t="str">
        <f>JR7</f>
        <v>-</v>
      </c>
      <c r="JS11" s="95" t="str">
        <f>JS7</f>
        <v>-</v>
      </c>
      <c r="JT11" s="95" t="str">
        <f>JT7</f>
        <v>-</v>
      </c>
      <c r="JU11" s="95" t="str">
        <f>JU7</f>
        <v>-</v>
      </c>
      <c r="JV11" s="95" t="str">
        <f>JV7</f>
        <v>-</v>
      </c>
      <c r="JW11" s="84"/>
      <c r="JX11" s="84"/>
      <c r="JY11" s="84"/>
      <c r="JZ11" s="84"/>
      <c r="KA11" s="94" t="s">
        <v>147</v>
      </c>
      <c r="KB11" s="95" t="str">
        <f>KB7</f>
        <v>-</v>
      </c>
      <c r="KC11" s="95" t="str">
        <f>KC7</f>
        <v>-</v>
      </c>
      <c r="KD11" s="95" t="str">
        <f>KD7</f>
        <v>-</v>
      </c>
      <c r="KE11" s="95" t="str">
        <f>KE7</f>
        <v>-</v>
      </c>
      <c r="KF11" s="95" t="str">
        <f>KF7</f>
        <v>-</v>
      </c>
      <c r="KG11" s="84"/>
      <c r="KH11" s="84"/>
      <c r="KI11" s="84"/>
      <c r="KJ11" s="84"/>
      <c r="KK11" s="94" t="s">
        <v>146</v>
      </c>
      <c r="KL11" s="95" t="str">
        <f>KL7</f>
        <v>-</v>
      </c>
      <c r="KM11" s="95" t="str">
        <f>KM7</f>
        <v>-</v>
      </c>
      <c r="KN11" s="95" t="str">
        <f>KN7</f>
        <v>-</v>
      </c>
      <c r="KO11" s="95" t="str">
        <f>KO7</f>
        <v>-</v>
      </c>
      <c r="KP11" s="95" t="str">
        <f>KP7</f>
        <v>-</v>
      </c>
      <c r="KQ11" s="84"/>
      <c r="KR11" s="84"/>
      <c r="KS11" s="84"/>
      <c r="KT11" s="84"/>
      <c r="KU11" s="84"/>
      <c r="KV11" s="94" t="s">
        <v>146</v>
      </c>
      <c r="KW11" s="95">
        <f>KW7</f>
        <v>11.4</v>
      </c>
      <c r="KX11" s="95">
        <f>KX7</f>
        <v>15.1</v>
      </c>
      <c r="KY11" s="95">
        <f>KY7</f>
        <v>15.4</v>
      </c>
      <c r="KZ11" s="95">
        <f>KZ7</f>
        <v>15</v>
      </c>
      <c r="LA11" s="95">
        <f>LA7</f>
        <v>14.8</v>
      </c>
      <c r="LB11" s="84"/>
      <c r="LC11" s="84"/>
      <c r="LD11" s="84"/>
      <c r="LE11" s="84"/>
      <c r="LF11" s="94" t="s">
        <v>147</v>
      </c>
      <c r="LG11" s="95">
        <f>LG7</f>
        <v>0</v>
      </c>
      <c r="LH11" s="95">
        <f>LH7</f>
        <v>0.6</v>
      </c>
      <c r="LI11" s="95">
        <f>LI7</f>
        <v>0</v>
      </c>
      <c r="LJ11" s="95">
        <f>LJ7</f>
        <v>0</v>
      </c>
      <c r="LK11" s="95">
        <f>LK7</f>
        <v>0</v>
      </c>
      <c r="LL11" s="84"/>
      <c r="LM11" s="84"/>
      <c r="LN11" s="84"/>
      <c r="LO11" s="84"/>
      <c r="LP11" s="94" t="s">
        <v>148</v>
      </c>
      <c r="LQ11" s="95">
        <f>LQ7</f>
        <v>0</v>
      </c>
      <c r="LR11" s="95">
        <f>LR7</f>
        <v>0</v>
      </c>
      <c r="LS11" s="95">
        <f>LS7</f>
        <v>0</v>
      </c>
      <c r="LT11" s="95">
        <f>LT7</f>
        <v>0</v>
      </c>
      <c r="LU11" s="95">
        <f>LU7</f>
        <v>0</v>
      </c>
      <c r="LV11" s="84"/>
      <c r="LW11" s="84"/>
      <c r="LX11" s="84"/>
      <c r="LY11" s="84"/>
      <c r="LZ11" s="94" t="s">
        <v>147</v>
      </c>
      <c r="MA11" s="95" t="str">
        <f>MA7</f>
        <v>-</v>
      </c>
      <c r="MB11" s="95" t="str">
        <f>MB7</f>
        <v>-</v>
      </c>
      <c r="MC11" s="95" t="str">
        <f>MC7</f>
        <v>-</v>
      </c>
      <c r="MD11" s="95" t="str">
        <f>MD7</f>
        <v>-</v>
      </c>
      <c r="ME11" s="95" t="str">
        <f>ME7</f>
        <v>-</v>
      </c>
      <c r="MF11" s="84"/>
      <c r="MG11" s="84"/>
      <c r="MH11" s="84"/>
      <c r="MI11" s="84"/>
      <c r="MJ11" s="94" t="s">
        <v>147</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164.1</v>
      </c>
      <c r="AZ12" s="95">
        <f>BE7</f>
        <v>124.4</v>
      </c>
      <c r="BA12" s="95">
        <f>BF7</f>
        <v>118.8</v>
      </c>
      <c r="BB12" s="95">
        <f>BG7</f>
        <v>88.8</v>
      </c>
      <c r="BC12" s="95">
        <f>BH7</f>
        <v>121.3</v>
      </c>
      <c r="BD12" s="84"/>
      <c r="BE12" s="84"/>
      <c r="BF12" s="84"/>
      <c r="BG12" s="84"/>
      <c r="BH12" s="84"/>
      <c r="BI12" s="94" t="s">
        <v>150</v>
      </c>
      <c r="BJ12" s="95">
        <f>BO7</f>
        <v>366.9</v>
      </c>
      <c r="BK12" s="95">
        <f>BP7</f>
        <v>324.60000000000002</v>
      </c>
      <c r="BL12" s="95">
        <f>BQ7</f>
        <v>255.4</v>
      </c>
      <c r="BM12" s="95">
        <f>BR7</f>
        <v>269.8</v>
      </c>
      <c r="BN12" s="95">
        <f>BS7</f>
        <v>247.9</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149</v>
      </c>
      <c r="CF12" s="95">
        <f>CK7</f>
        <v>11717.4</v>
      </c>
      <c r="CG12" s="95">
        <f>CL7</f>
        <v>17642.5</v>
      </c>
      <c r="CH12" s="95">
        <f>CM7</f>
        <v>18815.8</v>
      </c>
      <c r="CI12" s="95">
        <f>CN7</f>
        <v>22847.9</v>
      </c>
      <c r="CJ12" s="95">
        <f>CO7</f>
        <v>19210.5</v>
      </c>
      <c r="CK12" s="84"/>
      <c r="CL12" s="84"/>
      <c r="CM12" s="84"/>
      <c r="CN12" s="84"/>
      <c r="CO12" s="94" t="s">
        <v>149</v>
      </c>
      <c r="CP12" s="96">
        <f>CU7</f>
        <v>108538</v>
      </c>
      <c r="CQ12" s="96">
        <f>CV7</f>
        <v>58539</v>
      </c>
      <c r="CR12" s="96">
        <f>CW7</f>
        <v>37685</v>
      </c>
      <c r="CS12" s="96">
        <f>CX7</f>
        <v>2390</v>
      </c>
      <c r="CT12" s="96">
        <f>CY7</f>
        <v>32739</v>
      </c>
      <c r="CU12" s="84"/>
      <c r="CV12" s="84"/>
      <c r="CW12" s="84"/>
      <c r="CX12" s="84"/>
      <c r="CY12" s="84"/>
      <c r="CZ12" s="94" t="s">
        <v>149</v>
      </c>
      <c r="DA12" s="95">
        <f>DF7</f>
        <v>35.9</v>
      </c>
      <c r="DB12" s="95">
        <f>DG7</f>
        <v>35.299999999999997</v>
      </c>
      <c r="DC12" s="95">
        <f>DH7</f>
        <v>32.299999999999997</v>
      </c>
      <c r="DD12" s="95">
        <f>DI7</f>
        <v>35.799999999999997</v>
      </c>
      <c r="DE12" s="95">
        <f>DJ7</f>
        <v>31.7</v>
      </c>
      <c r="DF12" s="84"/>
      <c r="DG12" s="84"/>
      <c r="DH12" s="84"/>
      <c r="DI12" s="84"/>
      <c r="DJ12" s="94" t="s">
        <v>150</v>
      </c>
      <c r="DK12" s="95">
        <f>DP7</f>
        <v>23</v>
      </c>
      <c r="DL12" s="95">
        <f>DQ7</f>
        <v>14.6</v>
      </c>
      <c r="DM12" s="95">
        <f>DR7</f>
        <v>17.3</v>
      </c>
      <c r="DN12" s="95">
        <f>DS7</f>
        <v>14.6</v>
      </c>
      <c r="DO12" s="95">
        <f>DT7</f>
        <v>11.9</v>
      </c>
      <c r="DP12" s="84"/>
      <c r="DQ12" s="84"/>
      <c r="DR12" s="84"/>
      <c r="DS12" s="84"/>
      <c r="DT12" s="94" t="s">
        <v>149</v>
      </c>
      <c r="DU12" s="95">
        <f>DZ7</f>
        <v>106.8</v>
      </c>
      <c r="DV12" s="95">
        <f>EA7</f>
        <v>102</v>
      </c>
      <c r="DW12" s="95">
        <f>EB7</f>
        <v>100.7</v>
      </c>
      <c r="DX12" s="95">
        <f>EC7</f>
        <v>100.1</v>
      </c>
      <c r="DY12" s="95">
        <f>ED7</f>
        <v>132.80000000000001</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151</v>
      </c>
      <c r="EO12" s="95">
        <f>ET7</f>
        <v>61.5</v>
      </c>
      <c r="EP12" s="95">
        <f>EU7</f>
        <v>74.599999999999994</v>
      </c>
      <c r="EQ12" s="95">
        <f>EV7</f>
        <v>77.099999999999994</v>
      </c>
      <c r="ER12" s="95">
        <f>EW7</f>
        <v>79.8</v>
      </c>
      <c r="ES12" s="95">
        <f>EX7</f>
        <v>88</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f>IF($KW$8,LB7,"-")</f>
        <v>6.4</v>
      </c>
      <c r="KX12" s="95">
        <f>IF($KW$8,LC7,"-")</f>
        <v>13.7</v>
      </c>
      <c r="KY12" s="95">
        <f>IF($KW$8,LD7,"-")</f>
        <v>12</v>
      </c>
      <c r="KZ12" s="95">
        <f>IF($KW$8,LE7,"-")</f>
        <v>14.5</v>
      </c>
      <c r="LA12" s="95">
        <f>IF($KW$8,LF7,"-")</f>
        <v>14.9</v>
      </c>
      <c r="LB12" s="84"/>
      <c r="LC12" s="84"/>
      <c r="LD12" s="84"/>
      <c r="LE12" s="84"/>
      <c r="LF12" s="94" t="s">
        <v>149</v>
      </c>
      <c r="LG12" s="95">
        <f>IF($LG$8,LL7,"-")</f>
        <v>0.2</v>
      </c>
      <c r="LH12" s="95">
        <f>IF($LG$8,LM7,"-")</f>
        <v>2.5</v>
      </c>
      <c r="LI12" s="95">
        <f>IF($LG$8,LN7,"-")</f>
        <v>0.3</v>
      </c>
      <c r="LJ12" s="95">
        <f>IF($LG$8,LO7,"-")</f>
        <v>0.3</v>
      </c>
      <c r="LK12" s="95">
        <f>IF($LG$8,LP7,"-")</f>
        <v>0.3</v>
      </c>
      <c r="LL12" s="84"/>
      <c r="LM12" s="84"/>
      <c r="LN12" s="84"/>
      <c r="LO12" s="84"/>
      <c r="LP12" s="94" t="s">
        <v>149</v>
      </c>
      <c r="LQ12" s="95">
        <f>IF($LQ$8,LV7,"-")</f>
        <v>448</v>
      </c>
      <c r="LR12" s="95">
        <f>IF($LQ$8,LW7,"-")</f>
        <v>259</v>
      </c>
      <c r="LS12" s="95">
        <f>IF($LQ$8,LX7,"-")</f>
        <v>197.2</v>
      </c>
      <c r="LT12" s="95">
        <f>IF($LQ$8,LY7,"-")</f>
        <v>184.6</v>
      </c>
      <c r="LU12" s="95">
        <f>IF($LQ$8,LZ7,"-")</f>
        <v>174.5</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153</v>
      </c>
      <c r="C14" s="99"/>
      <c r="D14" s="100"/>
      <c r="E14" s="99"/>
      <c r="F14" s="197" t="s">
        <v>154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287.8</v>
      </c>
      <c r="AZ17" s="106">
        <f t="shared" ref="AZ17:BC17" si="9">IF(AZ7="-",NA(),AZ7)</f>
        <v>473.6</v>
      </c>
      <c r="BA17" s="106">
        <f t="shared" si="9"/>
        <v>1597.4</v>
      </c>
      <c r="BB17" s="106">
        <f t="shared" si="9"/>
        <v>106.9</v>
      </c>
      <c r="BC17" s="106">
        <f t="shared" si="9"/>
        <v>100.4</v>
      </c>
      <c r="BD17" s="100"/>
      <c r="BE17" s="100"/>
      <c r="BF17" s="100"/>
      <c r="BG17" s="100"/>
      <c r="BH17" s="100"/>
      <c r="BI17" s="105" t="s">
        <v>166</v>
      </c>
      <c r="BJ17" s="106">
        <f>IF(BJ7="-",NA(),BJ7)</f>
        <v>274.60000000000002</v>
      </c>
      <c r="BK17" s="106">
        <f t="shared" ref="BK17:BN17" si="10">IF(BK7="-",NA(),BK7)</f>
        <v>394.3</v>
      </c>
      <c r="BL17" s="106">
        <f t="shared" si="10"/>
        <v>599.1</v>
      </c>
      <c r="BM17" s="106">
        <f t="shared" si="10"/>
        <v>706.4</v>
      </c>
      <c r="BN17" s="106">
        <f t="shared" si="10"/>
        <v>680.5</v>
      </c>
      <c r="BO17" s="100"/>
      <c r="BP17" s="100"/>
      <c r="BQ17" s="100"/>
      <c r="BR17" s="100"/>
      <c r="BS17" s="100"/>
      <c r="BT17" s="105" t="s">
        <v>166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f>IF(CF7="-",NA(),CF7)</f>
        <v>16790.2</v>
      </c>
      <c r="CG17" s="106">
        <f t="shared" ref="CG17:CJ17" si="12">IF(CG7="-",NA(),CG7)</f>
        <v>11790.8</v>
      </c>
      <c r="CH17" s="106">
        <f t="shared" si="12"/>
        <v>14306.4</v>
      </c>
      <c r="CI17" s="106">
        <f t="shared" si="12"/>
        <v>40073.599999999999</v>
      </c>
      <c r="CJ17" s="106">
        <f t="shared" si="12"/>
        <v>42886.9</v>
      </c>
      <c r="CK17" s="100"/>
      <c r="CL17" s="100"/>
      <c r="CM17" s="100"/>
      <c r="CN17" s="100"/>
      <c r="CO17" s="105" t="s">
        <v>166</v>
      </c>
      <c r="CP17" s="107">
        <f>IF(CP7="-",NA(),CP7)</f>
        <v>16083</v>
      </c>
      <c r="CQ17" s="107">
        <f t="shared" ref="CQ17:CT17" si="13">IF(CQ7="-",NA(),CQ7)</f>
        <v>29692</v>
      </c>
      <c r="CR17" s="107">
        <f t="shared" si="13"/>
        <v>21522</v>
      </c>
      <c r="CS17" s="107">
        <f t="shared" si="13"/>
        <v>2034</v>
      </c>
      <c r="CT17" s="107">
        <f t="shared" si="13"/>
        <v>116</v>
      </c>
      <c r="CU17" s="100"/>
      <c r="CV17" s="100"/>
      <c r="CW17" s="100"/>
      <c r="CX17" s="100"/>
      <c r="CY17" s="100"/>
      <c r="CZ17" s="105" t="s">
        <v>166</v>
      </c>
      <c r="DA17" s="106">
        <f>IF(DA7="-",NA(),DA7)</f>
        <v>11.4</v>
      </c>
      <c r="DB17" s="106">
        <f t="shared" ref="DB17:DE17" si="14">IF(DB7="-",NA(),DB7)</f>
        <v>15.1</v>
      </c>
      <c r="DC17" s="106">
        <f t="shared" si="14"/>
        <v>15.4</v>
      </c>
      <c r="DD17" s="106">
        <f t="shared" si="14"/>
        <v>15</v>
      </c>
      <c r="DE17" s="106">
        <f t="shared" si="14"/>
        <v>14.8</v>
      </c>
      <c r="DF17" s="100"/>
      <c r="DG17" s="100"/>
      <c r="DH17" s="100"/>
      <c r="DI17" s="100"/>
      <c r="DJ17" s="105" t="s">
        <v>167</v>
      </c>
      <c r="DK17" s="106">
        <f>IF(DK7="-",NA(),DK7)</f>
        <v>0</v>
      </c>
      <c r="DL17" s="106">
        <f t="shared" ref="DL17:DO17" si="15">IF(DL7="-",NA(),DL7)</f>
        <v>0.6</v>
      </c>
      <c r="DM17" s="106">
        <f t="shared" si="15"/>
        <v>0</v>
      </c>
      <c r="DN17" s="106">
        <f t="shared" si="15"/>
        <v>0</v>
      </c>
      <c r="DO17" s="106">
        <f t="shared" si="15"/>
        <v>0</v>
      </c>
      <c r="DP17" s="100"/>
      <c r="DQ17" s="100"/>
      <c r="DR17" s="100"/>
      <c r="DS17" s="100"/>
      <c r="DT17" s="105" t="s">
        <v>166</v>
      </c>
      <c r="DU17" s="106">
        <f>IF(DU7="-",NA(),DU7)</f>
        <v>0</v>
      </c>
      <c r="DV17" s="106">
        <f t="shared" ref="DV17:DY17" si="16">IF(DV7="-",NA(),DV7)</f>
        <v>0</v>
      </c>
      <c r="DW17" s="106">
        <f t="shared" si="16"/>
        <v>0</v>
      </c>
      <c r="DX17" s="106">
        <f t="shared" si="16"/>
        <v>0</v>
      </c>
      <c r="DY17" s="106">
        <f t="shared" si="16"/>
        <v>0</v>
      </c>
      <c r="DZ17" s="100"/>
      <c r="EA17" s="100"/>
      <c r="EB17" s="100"/>
      <c r="EC17" s="100"/>
      <c r="ED17" s="105" t="s">
        <v>166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166</v>
      </c>
      <c r="KW17" s="106">
        <f>IF(KW7="-",NA(),KW7)</f>
        <v>11.4</v>
      </c>
      <c r="KX17" s="106">
        <f t="shared" ref="KX17:LA17" si="34">IF(KX7="-",NA(),KX7)</f>
        <v>15.1</v>
      </c>
      <c r="KY17" s="106">
        <f t="shared" si="34"/>
        <v>15.4</v>
      </c>
      <c r="KZ17" s="106">
        <f t="shared" si="34"/>
        <v>15</v>
      </c>
      <c r="LA17" s="106">
        <f t="shared" si="34"/>
        <v>14.8</v>
      </c>
      <c r="LB17" s="100"/>
      <c r="LC17" s="100"/>
      <c r="LD17" s="100"/>
      <c r="LE17" s="100"/>
      <c r="LF17" s="105" t="s">
        <v>167</v>
      </c>
      <c r="LG17" s="106">
        <f>IF(LG7="-",NA(),LG7)</f>
        <v>0</v>
      </c>
      <c r="LH17" s="106">
        <f t="shared" ref="LH17:LK17" si="35">IF(LH7="-",NA(),LH7)</f>
        <v>0.6</v>
      </c>
      <c r="LI17" s="106">
        <f t="shared" si="35"/>
        <v>0</v>
      </c>
      <c r="LJ17" s="106">
        <f t="shared" si="35"/>
        <v>0</v>
      </c>
      <c r="LK17" s="106">
        <f t="shared" si="35"/>
        <v>0</v>
      </c>
      <c r="LL17" s="100"/>
      <c r="LM17" s="100"/>
      <c r="LN17" s="100"/>
      <c r="LO17" s="100"/>
      <c r="LP17" s="105" t="s">
        <v>166</v>
      </c>
      <c r="LQ17" s="106">
        <f>IF(LQ7="-",NA(),LQ7)</f>
        <v>0</v>
      </c>
      <c r="LR17" s="106">
        <f t="shared" ref="LR17:LU17" si="36">IF(LR7="-",NA(),LR7)</f>
        <v>0</v>
      </c>
      <c r="LS17" s="106">
        <f t="shared" si="36"/>
        <v>0</v>
      </c>
      <c r="LT17" s="106">
        <f t="shared" si="36"/>
        <v>0</v>
      </c>
      <c r="LU17" s="106">
        <f t="shared" si="36"/>
        <v>0</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168</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170</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171</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171</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171</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171</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171</v>
      </c>
      <c r="DK18" s="106">
        <f>IF(DP7="-",NA(),DP7)</f>
        <v>23</v>
      </c>
      <c r="DL18" s="106">
        <f t="shared" ref="DL18:DO18" si="45">IF(DQ7="-",NA(),DQ7)</f>
        <v>14.6</v>
      </c>
      <c r="DM18" s="106">
        <f t="shared" si="45"/>
        <v>17.3</v>
      </c>
      <c r="DN18" s="106">
        <f t="shared" si="45"/>
        <v>14.6</v>
      </c>
      <c r="DO18" s="106">
        <f t="shared" si="45"/>
        <v>11.9</v>
      </c>
      <c r="DP18" s="100"/>
      <c r="DQ18" s="100"/>
      <c r="DR18" s="100"/>
      <c r="DS18" s="100"/>
      <c r="DT18" s="105" t="s">
        <v>171</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170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171</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171</v>
      </c>
      <c r="LG18" s="106">
        <f>IF(OR(NOT($LG$8),LL7="-"),NA(),LL7)</f>
        <v>0.2</v>
      </c>
      <c r="LH18" s="106">
        <f>IF(OR(NOT($LG$8),LM7="-"),NA(),LM7)</f>
        <v>2.5</v>
      </c>
      <c r="LI18" s="106">
        <f>IF(OR(NOT($LG$8),LN7="-"),NA(),LN7)</f>
        <v>0.3</v>
      </c>
      <c r="LJ18" s="106">
        <f>IF(OR(NOT($LG$8),LO7="-"),NA(),LO7)</f>
        <v>0.3</v>
      </c>
      <c r="LK18" s="106">
        <f>IF(OR(NOT($LG$8),LP7="-"),NA(),LP7)</f>
        <v>0.3</v>
      </c>
      <c r="LL18" s="100"/>
      <c r="LM18" s="100"/>
      <c r="LN18" s="100"/>
      <c r="LO18" s="100"/>
      <c r="LP18" s="105" t="s">
        <v>171</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174</v>
      </c>
      <c r="C20" s="196"/>
      <c r="D20" s="100"/>
    </row>
    <row r="21" spans="1:374">
      <c r="A21" s="97">
        <f t="shared" si="7"/>
        <v>7</v>
      </c>
      <c r="B21" s="196" t="s">
        <v>175</v>
      </c>
      <c r="C21" s="196"/>
      <c r="D21" s="100"/>
    </row>
    <row r="22" spans="1:374">
      <c r="A22" s="97">
        <f t="shared" si="7"/>
        <v>8</v>
      </c>
      <c r="B22" s="196" t="s">
        <v>176</v>
      </c>
      <c r="C22" s="196"/>
      <c r="D22" s="100"/>
      <c r="E22" s="198" t="s">
        <v>177</v>
      </c>
      <c r="F22" s="199"/>
      <c r="G22" s="199"/>
      <c r="H22" s="199"/>
      <c r="I22" s="200"/>
    </row>
    <row r="23" spans="1:374">
      <c r="A23" s="97">
        <f t="shared" si="7"/>
        <v>9</v>
      </c>
      <c r="B23" s="196" t="s">
        <v>178</v>
      </c>
      <c r="C23" s="196"/>
      <c r="D23" s="100"/>
      <c r="E23" s="201"/>
      <c r="F23" s="202"/>
      <c r="G23" s="202"/>
      <c r="H23" s="202"/>
      <c r="I23" s="203"/>
    </row>
    <row r="24" spans="1:374">
      <c r="A24" s="97">
        <f t="shared" si="7"/>
        <v>10</v>
      </c>
      <c r="B24" s="196" t="s">
        <v>179</v>
      </c>
      <c r="C24" s="196"/>
      <c r="D24" s="100"/>
      <c r="E24" s="201"/>
      <c r="F24" s="202"/>
      <c r="G24" s="202"/>
      <c r="H24" s="202"/>
      <c r="I24" s="203"/>
    </row>
    <row r="25" spans="1:374">
      <c r="A25" s="97">
        <f t="shared" si="7"/>
        <v>11</v>
      </c>
      <c r="B25" s="196" t="s">
        <v>180</v>
      </c>
      <c r="C25" s="196"/>
      <c r="D25" s="100"/>
      <c r="E25" s="201"/>
      <c r="F25" s="202"/>
      <c r="G25" s="202"/>
      <c r="H25" s="202"/>
      <c r="I25" s="203"/>
    </row>
    <row r="26" spans="1:374">
      <c r="A26" s="97">
        <f t="shared" si="7"/>
        <v>12</v>
      </c>
      <c r="B26" s="196" t="s">
        <v>181</v>
      </c>
      <c r="C26" s="196"/>
      <c r="D26" s="100"/>
      <c r="E26" s="201"/>
      <c r="F26" s="202"/>
      <c r="G26" s="202"/>
      <c r="H26" s="202"/>
      <c r="I26" s="203"/>
    </row>
    <row r="27" spans="1:374">
      <c r="A27" s="97">
        <f t="shared" si="7"/>
        <v>13</v>
      </c>
      <c r="B27" s="196" t="s">
        <v>182</v>
      </c>
      <c r="C27" s="196"/>
      <c r="D27" s="100"/>
      <c r="E27" s="201"/>
      <c r="F27" s="202"/>
      <c r="G27" s="202"/>
      <c r="H27" s="202"/>
      <c r="I27" s="203"/>
    </row>
    <row r="28" spans="1:374">
      <c r="A28" s="97">
        <f t="shared" si="7"/>
        <v>14</v>
      </c>
      <c r="B28" s="196" t="s">
        <v>183</v>
      </c>
      <c r="C28" s="196"/>
      <c r="D28" s="100"/>
      <c r="E28" s="201"/>
      <c r="F28" s="202"/>
      <c r="G28" s="202"/>
      <c r="H28" s="202"/>
      <c r="I28" s="203"/>
    </row>
    <row r="29" spans="1:374">
      <c r="A29" s="97">
        <f t="shared" si="7"/>
        <v>15</v>
      </c>
      <c r="B29" s="196" t="s">
        <v>184</v>
      </c>
      <c r="C29" s="196"/>
      <c r="D29" s="100"/>
      <c r="E29" s="201"/>
      <c r="F29" s="202"/>
      <c r="G29" s="202"/>
      <c r="H29" s="202"/>
      <c r="I29" s="203"/>
    </row>
    <row r="30" spans="1:374">
      <c r="A30" s="97">
        <f t="shared" si="7"/>
        <v>16</v>
      </c>
      <c r="B30" s="196" t="s">
        <v>185</v>
      </c>
      <c r="C30" s="196"/>
      <c r="D30" s="100"/>
      <c r="E30" s="201"/>
      <c r="F30" s="202"/>
      <c r="G30" s="202"/>
      <c r="H30" s="202"/>
      <c r="I30" s="203"/>
    </row>
    <row r="31" spans="1:374">
      <c r="A31" s="97">
        <f t="shared" si="7"/>
        <v>17</v>
      </c>
      <c r="B31" s="196" t="s">
        <v>186</v>
      </c>
      <c r="C31" s="196"/>
      <c r="D31" s="100"/>
      <c r="E31" s="201"/>
      <c r="F31" s="202"/>
      <c r="G31" s="202"/>
      <c r="H31" s="202"/>
      <c r="I31" s="203"/>
    </row>
    <row r="32" spans="1:374">
      <c r="A32" s="97">
        <f t="shared" si="7"/>
        <v>18</v>
      </c>
      <c r="B32" s="196" t="s">
        <v>187</v>
      </c>
      <c r="C32" s="196"/>
      <c r="D32" s="100"/>
      <c r="E32" s="201"/>
      <c r="F32" s="202"/>
      <c r="G32" s="202"/>
      <c r="H32" s="202"/>
      <c r="I32" s="203"/>
    </row>
    <row r="33" spans="1:16">
      <c r="A33" s="97">
        <f t="shared" si="7"/>
        <v>19</v>
      </c>
      <c r="B33" s="196" t="s">
        <v>188</v>
      </c>
      <c r="C33" s="196"/>
      <c r="D33" s="100"/>
      <c r="E33" s="201"/>
      <c r="F33" s="202"/>
      <c r="G33" s="202"/>
      <c r="H33" s="202"/>
      <c r="I33" s="203"/>
    </row>
    <row r="34" spans="1:16">
      <c r="A34" s="97">
        <f t="shared" si="7"/>
        <v>20</v>
      </c>
      <c r="B34" s="196" t="s">
        <v>189</v>
      </c>
      <c r="C34" s="196"/>
      <c r="D34" s="100"/>
      <c r="E34" s="201"/>
      <c r="F34" s="202"/>
      <c r="G34" s="202"/>
      <c r="H34" s="202"/>
      <c r="I34" s="203"/>
    </row>
    <row r="35" spans="1:16" ht="25.5" customHeight="1">
      <c r="E35" s="204"/>
      <c r="F35" s="205"/>
      <c r="G35" s="205"/>
      <c r="H35" s="205"/>
      <c r="I35" s="206"/>
    </row>
    <row r="36" spans="1:16">
      <c r="A36" t="s">
        <v>190</v>
      </c>
      <c r="B36" t="s">
        <v>191</v>
      </c>
    </row>
    <row r="37" spans="1:16">
      <c r="A37" t="s">
        <v>192</v>
      </c>
      <c r="B37" t="s">
        <v>193</v>
      </c>
      <c r="L37" s="198" t="s">
        <v>177</v>
      </c>
      <c r="M37" s="199"/>
      <c r="N37" s="199"/>
      <c r="O37" s="199"/>
      <c r="P37" s="200"/>
    </row>
    <row r="38" spans="1:16">
      <c r="A38" t="s">
        <v>194</v>
      </c>
      <c r="B38" t="s">
        <v>195</v>
      </c>
      <c r="L38" s="201"/>
      <c r="M38" s="202"/>
      <c r="N38" s="202"/>
      <c r="O38" s="202"/>
      <c r="P38" s="203"/>
    </row>
    <row r="39" spans="1:16">
      <c r="A39" t="s">
        <v>196</v>
      </c>
      <c r="B39" t="s">
        <v>197</v>
      </c>
      <c r="L39" s="201"/>
      <c r="M39" s="202"/>
      <c r="N39" s="202"/>
      <c r="O39" s="202"/>
      <c r="P39" s="203"/>
    </row>
    <row r="40" spans="1:16">
      <c r="A40" t="s">
        <v>198</v>
      </c>
      <c r="B40" t="s">
        <v>199</v>
      </c>
      <c r="L40" s="201"/>
      <c r="M40" s="202"/>
      <c r="N40" s="202"/>
      <c r="O40" s="202"/>
      <c r="P40" s="203"/>
    </row>
    <row r="41" spans="1:16">
      <c r="A41" t="s">
        <v>200</v>
      </c>
      <c r="B41" t="s">
        <v>201</v>
      </c>
      <c r="L41" s="201"/>
      <c r="M41" s="202"/>
      <c r="N41" s="202"/>
      <c r="O41" s="202"/>
      <c r="P41" s="203"/>
    </row>
    <row r="42" spans="1:16">
      <c r="A42" t="s">
        <v>202</v>
      </c>
      <c r="B42" t="s">
        <v>203</v>
      </c>
      <c r="L42" s="201"/>
      <c r="M42" s="202"/>
      <c r="N42" s="202"/>
      <c r="O42" s="202"/>
      <c r="P42" s="203"/>
    </row>
    <row r="43" spans="1:16">
      <c r="A43" t="s">
        <v>204</v>
      </c>
      <c r="B43" t="s">
        <v>205</v>
      </c>
      <c r="L43" s="201"/>
      <c r="M43" s="202"/>
      <c r="N43" s="202"/>
      <c r="O43" s="202"/>
      <c r="P43" s="203"/>
    </row>
    <row r="44" spans="1:16">
      <c r="A44" t="s">
        <v>206</v>
      </c>
      <c r="B44" t="s">
        <v>207</v>
      </c>
      <c r="L44" s="201"/>
      <c r="M44" s="202"/>
      <c r="N44" s="202"/>
      <c r="O44" s="202"/>
      <c r="P44" s="203"/>
    </row>
    <row r="45" spans="1:16">
      <c r="A45" t="s">
        <v>208</v>
      </c>
      <c r="B45" t="s">
        <v>209</v>
      </c>
      <c r="L45" s="201"/>
      <c r="M45" s="202"/>
      <c r="N45" s="202"/>
      <c r="O45" s="202"/>
      <c r="P45" s="203"/>
    </row>
    <row r="46" spans="1:16">
      <c r="A46" t="s">
        <v>210</v>
      </c>
      <c r="B46" t="s">
        <v>211</v>
      </c>
      <c r="L46" s="201"/>
      <c r="M46" s="202"/>
      <c r="N46" s="202"/>
      <c r="O46" s="202"/>
      <c r="P46" s="203"/>
    </row>
    <row r="47" spans="1:16">
      <c r="A47" t="s">
        <v>212</v>
      </c>
      <c r="B47" t="s">
        <v>213</v>
      </c>
      <c r="L47" s="201"/>
      <c r="M47" s="202"/>
      <c r="N47" s="202"/>
      <c r="O47" s="202"/>
      <c r="P47" s="203"/>
    </row>
    <row r="48" spans="1:16">
      <c r="A48" t="s">
        <v>214</v>
      </c>
      <c r="B48" t="s">
        <v>215</v>
      </c>
      <c r="L48" s="201"/>
      <c r="M48" s="202"/>
      <c r="N48" s="202"/>
      <c r="O48" s="202"/>
      <c r="P48" s="203"/>
    </row>
    <row r="49" spans="1:16">
      <c r="A49" t="s">
        <v>216</v>
      </c>
      <c r="B49" t="s">
        <v>217</v>
      </c>
      <c r="L49" s="201"/>
      <c r="M49" s="202"/>
      <c r="N49" s="202"/>
      <c r="O49" s="202"/>
      <c r="P49" s="203"/>
    </row>
    <row r="50" spans="1:16" ht="26.25" customHeight="1">
      <c r="A50" t="s">
        <v>218</v>
      </c>
      <c r="B50" t="s">
        <v>219</v>
      </c>
      <c r="L50" s="204"/>
      <c r="M50" s="205"/>
      <c r="N50" s="205"/>
      <c r="O50" s="205"/>
      <c r="P50" s="206"/>
    </row>
    <row r="51" spans="1:16">
      <c r="A51" t="s">
        <v>220</v>
      </c>
      <c r="B51" t="s">
        <v>221</v>
      </c>
    </row>
    <row r="52" spans="1:16">
      <c r="A52" t="s">
        <v>222</v>
      </c>
      <c r="B52" t="s">
        <v>223</v>
      </c>
    </row>
    <row r="53" spans="1:16">
      <c r="A53" t="s">
        <v>224</v>
      </c>
      <c r="B53" t="s">
        <v>225</v>
      </c>
    </row>
    <row r="54" spans="1:16">
      <c r="A54" t="s">
        <v>226</v>
      </c>
      <c r="B54" t="s">
        <v>227</v>
      </c>
    </row>
    <row r="55" spans="1:16">
      <c r="A55" t="s">
        <v>228</v>
      </c>
      <c r="B55" t="s">
        <v>229</v>
      </c>
    </row>
    <row r="56" spans="1:16">
      <c r="A56" t="s">
        <v>230</v>
      </c>
      <c r="B56" t="s">
        <v>231</v>
      </c>
    </row>
    <row r="57" spans="1:16">
      <c r="A57" t="s">
        <v>232</v>
      </c>
      <c r="B57" t="s">
        <v>233</v>
      </c>
    </row>
    <row r="58" spans="1:16">
      <c r="A58" t="s">
        <v>234</v>
      </c>
      <c r="B58" t="s">
        <v>235</v>
      </c>
    </row>
    <row r="59" spans="1:16">
      <c r="A59" t="s">
        <v>236</v>
      </c>
      <c r="B59" t="s">
        <v>237</v>
      </c>
    </row>
    <row r="60" spans="1:16">
      <c r="A60" t="s">
        <v>238</v>
      </c>
      <c r="B60" t="s">
        <v>239</v>
      </c>
    </row>
    <row r="61" spans="1:16">
      <c r="A61" t="s">
        <v>240</v>
      </c>
      <c r="B61" t="s">
        <v>241</v>
      </c>
    </row>
    <row r="62" spans="1:16">
      <c r="A62" t="s">
        <v>242</v>
      </c>
      <c r="B62" t="s">
        <v>243</v>
      </c>
    </row>
    <row r="63" spans="1:16">
      <c r="A63" t="s">
        <v>244</v>
      </c>
      <c r="B63" t="s">
        <v>245</v>
      </c>
    </row>
    <row r="64" spans="1:16">
      <c r="A64" t="s">
        <v>246</v>
      </c>
      <c r="B64" t="s">
        <v>247</v>
      </c>
    </row>
    <row r="65" spans="1:2">
      <c r="A65" t="s">
        <v>248</v>
      </c>
      <c r="B65" t="s">
        <v>249</v>
      </c>
    </row>
    <row r="66" spans="1:2">
      <c r="A66" t="s">
        <v>250</v>
      </c>
      <c r="B66" t="s">
        <v>251</v>
      </c>
    </row>
    <row r="67" spans="1:2">
      <c r="A67" t="s">
        <v>252</v>
      </c>
      <c r="B67" t="s">
        <v>251</v>
      </c>
    </row>
    <row r="68" spans="1:2">
      <c r="A68" t="s">
        <v>253</v>
      </c>
      <c r="B68" t="s">
        <v>251</v>
      </c>
    </row>
    <row r="69" spans="1:2">
      <c r="A69" t="s">
        <v>254</v>
      </c>
      <c r="B69" t="s">
        <v>251</v>
      </c>
    </row>
    <row r="70" spans="1:2">
      <c r="A70" t="s">
        <v>255</v>
      </c>
      <c r="B70" t="s">
        <v>251</v>
      </c>
    </row>
    <row r="71" spans="1:2">
      <c r="A71" t="s">
        <v>256</v>
      </c>
      <c r="B71" t="s">
        <v>251</v>
      </c>
    </row>
    <row r="72" spans="1:2">
      <c r="A72" t="s">
        <v>257</v>
      </c>
      <c r="B72" t="s">
        <v>251</v>
      </c>
    </row>
    <row r="73" spans="1:2">
      <c r="A73" t="s">
        <v>258</v>
      </c>
      <c r="B73" t="s">
        <v>251</v>
      </c>
    </row>
    <row r="74" spans="1:2">
      <c r="A74" t="s">
        <v>259</v>
      </c>
      <c r="B74" t="s">
        <v>251</v>
      </c>
    </row>
    <row r="75" spans="1:2">
      <c r="A75" t="s">
        <v>260</v>
      </c>
      <c r="B75" t="s">
        <v>251</v>
      </c>
    </row>
    <row r="76" spans="1:2">
      <c r="A76" t="s">
        <v>261</v>
      </c>
      <c r="B76" t="s">
        <v>251</v>
      </c>
    </row>
    <row r="77" spans="1:2">
      <c r="A77" t="s">
        <v>262</v>
      </c>
      <c r="B77" t="s">
        <v>251</v>
      </c>
    </row>
    <row r="78" spans="1:2">
      <c r="A78" t="s">
        <v>263</v>
      </c>
      <c r="B78" t="s">
        <v>251</v>
      </c>
    </row>
    <row r="79" spans="1:2">
      <c r="A79" t="s">
        <v>264</v>
      </c>
      <c r="B79" t="s">
        <v>251</v>
      </c>
    </row>
    <row r="80" spans="1:2">
      <c r="A80" t="s">
        <v>265</v>
      </c>
      <c r="B80" t="s">
        <v>251</v>
      </c>
    </row>
    <row r="81" spans="1:2">
      <c r="A81" t="s">
        <v>266</v>
      </c>
      <c r="B81" t="s">
        <v>251</v>
      </c>
    </row>
    <row r="82" spans="1:2">
      <c r="A82" t="s">
        <v>267</v>
      </c>
      <c r="B82" t="s">
        <v>251</v>
      </c>
    </row>
    <row r="83" spans="1:2">
      <c r="A83" t="s">
        <v>268</v>
      </c>
      <c r="B83" t="s">
        <v>251</v>
      </c>
    </row>
    <row r="84" spans="1:2">
      <c r="A84" t="s">
        <v>269</v>
      </c>
      <c r="B84" t="s">
        <v>251</v>
      </c>
    </row>
    <row r="85" spans="1:2">
      <c r="A85" t="s">
        <v>270</v>
      </c>
      <c r="B85" t="s">
        <v>251</v>
      </c>
    </row>
    <row r="86" spans="1:2">
      <c r="A86" t="s">
        <v>271</v>
      </c>
      <c r="B86" t="s">
        <v>272</v>
      </c>
    </row>
    <row r="87" spans="1:2">
      <c r="A87" t="s">
        <v>273</v>
      </c>
      <c r="B87" t="s">
        <v>272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2019-02-07T05:07:55Z</cp:lastPrinted>
  <dcterms:created xsi:type="dcterms:W3CDTF">2018-12-13T02:09:02Z</dcterms:created>
  <dcterms:modified xsi:type="dcterms:W3CDTF">2019-02-07T05:08:00Z</dcterms:modified>
  <cp:category/>
</cp:coreProperties>
</file>