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220dc7a\地方債係（ls220d）\210-公営企業決算調査\02公営企業決算（法適用・全体とりまとめ）\H30(H29調査)\50_経営比較分析表\05 確認済みファイル（HP掲載用）\24 高山村\"/>
    </mc:Choice>
  </mc:AlternateContent>
  <workbookProtection workbookAlgorithmName="SHA-512" workbookHashValue="M5yEabS2WbdsYj5WeVuDbNT8e9cV+w5ajIDaVaWFGD75R+N145hXmt5DBy7E1PgOz8PjHvjOTpRcqbwM1f2iEw==" workbookSaltValue="tprr9cNPTLK309mUOca24Q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<sst xmlns="http://schemas.openxmlformats.org/spreadsheetml/2006/main" count="240" uniqueCount="125">
  <si>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</si>
  <si>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</si>
  <si>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</si>
  <si>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</si>
  <si>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</si>
  <si>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</si>
  <si>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</si>
  <si>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</si>
  <si>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</si>
  <si>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</si>
  <si>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</si>
  <si>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</si>
  <si>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</si>
  <si>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</si>
  <si>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</si>
  <si>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</si>
  <si>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</si>
  <si>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</si>
  <si>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</si>
  <si>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</si>
  <si>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</si>
  <si>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</si>
  <si>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</si>
  <si>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</si>
  <si>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</si>
  <si>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</si>
  <si>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</si>
  <si>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</si>
  <si>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</si>
  <si>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</si>
  <si>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</si>
  <si>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</si>
  <si>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</si>
  <si>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</si>
  <si>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</si>
  <si>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</si>
  <si>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</si>
  <si>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</si>
  <si>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</si>
  <si>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</si>
  <si>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</si>
  <si>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</si>
  <si>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</si>
  <si>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</si>
  <si>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</si>
  <si>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</si>
  <si>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</si>
  <si>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</si>
  <si>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</si>
  <si>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</si>
  <si>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</si>
  <si>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</si>
  <si>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</si>
  <si>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</si>
  <si>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</si>
  <si>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</si>
  <si>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</si>
  <si>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</si>
  <si>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</si>
  <si>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</si>
  <si>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</si>
  <si>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</si>
  <si>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</si>
  <si>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</si>
  <si>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</si>
  <si>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</si>
  <si>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</si>
  <si>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</si>
  <si>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</si>
  <si>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</si>
  <si>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</si>
  <si>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</si>
  <si>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</si>
  <si>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</si>
  <si>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</si>
  <si>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</si>
  <si>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</si>
  <si>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</si>
  <si>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</si>
  <si>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</si>
  <si>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</si>
  <si>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</si>
  <si>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</si>
  <si>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</si>
  <si>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</si>
  <si>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</si>
  <si>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</si>
  <si>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</si>
  <si>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</si>
  <si>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</si>
  <si>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</si>
  <si>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</si>
  <si>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</si>
  <si>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</si>
  <si>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</si>
  <si>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</si>
  <si>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</si>
  <si>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</si>
  <si>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</si>
  <si>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</si>
  <si>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</si>
  <si>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</si>
  <si>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</si>
  <si>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</si>
  <si>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</si>
  <si>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</si>
  <si>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</si>
  <si>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</si>
  <si>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</si>
  <si>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高山村</t>
  </si>
  <si>
    <t>法非適用</t>
  </si>
  <si>
    <t>下水道事業</t>
  </si>
  <si>
    <t>農業集落排水</t>
  </si>
  <si>
    <t>F3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</si>
  <si>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</si>
  <si>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</si>
  <si>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</si>
  <si>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</si>
  <si>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</si>
  <si>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</si>
  <si>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</si>
  <si>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</si>
  <si>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（１）
①収益的収支比率・・・昨年と比較すると上昇しているが、繰入金に頼った経営となっている。
②累積欠損金比率・・・該当数値なし
③流動比率・・・該当数値なし
④企業債残高対事業規模比率・・・昨年と同様０となっている。操出金に頼り過ぎず、営業収益を少しでも上げられるようにすることが必要である。
⑤経費回収率・・・当年度類似団体平均値を下回ってしまい、適正な料金設定による収入の確保が必要になってくる。
⑥汚水処理原価・・・過去４年と比較すると最高値となっており、全国平均を目標に費用の抑制等に努める必要がある。
⑦施設利用率・・・上昇傾向ではあるが、類似団体平均値より低い数値である為改善の必要がある。
⑧水洗化率・・・上昇傾向ではあるが、人口減少に伴う数値である為、水洗化の推進に努める必要がある。</t>
    <rPh sb="5" eb="8">
      <t>シュウエキテキ</t>
    </rPh>
    <rPh sb="8" eb="10">
      <t>シュウシ</t>
    </rPh>
    <rPh sb="10" eb="12">
      <t>ヒリツ</t>
    </rPh>
    <rPh sb="15" eb="17">
      <t>サクネン</t>
    </rPh>
    <rPh sb="18" eb="20">
      <t>ヒカク</t>
    </rPh>
    <rPh sb="23" eb="25">
      <t>ジョウショウ</t>
    </rPh>
    <rPh sb="31" eb="34">
      <t>クリイレキン</t>
    </rPh>
    <rPh sb="35" eb="36">
      <t>タヨ</t>
    </rPh>
    <rPh sb="38" eb="40">
      <t>ケイエイ</t>
    </rPh>
    <rPh sb="49" eb="51">
      <t>ルイセキ</t>
    </rPh>
    <rPh sb="51" eb="54">
      <t>ケッソンキン</t>
    </rPh>
    <rPh sb="54" eb="56">
      <t>ヒリツ</t>
    </rPh>
    <rPh sb="59" eb="61">
      <t>ガイトウ</t>
    </rPh>
    <rPh sb="61" eb="63">
      <t>スウチ</t>
    </rPh>
    <rPh sb="67" eb="69">
      <t>リュウドウ</t>
    </rPh>
    <rPh sb="69" eb="71">
      <t>ヒリツ</t>
    </rPh>
    <rPh sb="74" eb="76">
      <t>ガイトウ</t>
    </rPh>
    <rPh sb="76" eb="78">
      <t>スウチ</t>
    </rPh>
    <rPh sb="82" eb="85">
      <t>キギョウサイ</t>
    </rPh>
    <rPh sb="85" eb="87">
      <t>ザンダカ</t>
    </rPh>
    <rPh sb="87" eb="88">
      <t>タイ</t>
    </rPh>
    <rPh sb="88" eb="90">
      <t>ジギョウ</t>
    </rPh>
    <rPh sb="90" eb="92">
      <t>キボ</t>
    </rPh>
    <rPh sb="92" eb="94">
      <t>ヒリツ</t>
    </rPh>
    <rPh sb="97" eb="99">
      <t>サクネン</t>
    </rPh>
    <rPh sb="100" eb="102">
      <t>ドウヨウ</t>
    </rPh>
    <rPh sb="110" eb="112">
      <t>クリダシ</t>
    </rPh>
    <rPh sb="112" eb="113">
      <t>キン</t>
    </rPh>
    <rPh sb="114" eb="115">
      <t>タヨ</t>
    </rPh>
    <rPh sb="116" eb="117">
      <t>ス</t>
    </rPh>
    <rPh sb="120" eb="122">
      <t>エイギョウ</t>
    </rPh>
    <rPh sb="122" eb="124">
      <t>シュウエキ</t>
    </rPh>
    <rPh sb="125" eb="126">
      <t>スコ</t>
    </rPh>
    <rPh sb="129" eb="130">
      <t>ア</t>
    </rPh>
    <rPh sb="142" eb="144">
      <t>ヒツヨウ</t>
    </rPh>
    <rPh sb="150" eb="152">
      <t>ケイヒ</t>
    </rPh>
    <rPh sb="152" eb="155">
      <t>カイシュウリツ</t>
    </rPh>
    <rPh sb="158" eb="161">
      <t>トウネンド</t>
    </rPh>
    <rPh sb="161" eb="163">
      <t>ルイジ</t>
    </rPh>
    <rPh sb="163" eb="165">
      <t>ダンタイ</t>
    </rPh>
    <rPh sb="165" eb="168">
      <t>ヘイキンチ</t>
    </rPh>
    <rPh sb="169" eb="171">
      <t>シタマワ</t>
    </rPh>
    <rPh sb="177" eb="179">
      <t>テキセイ</t>
    </rPh>
    <rPh sb="180" eb="182">
      <t>リョウキン</t>
    </rPh>
    <rPh sb="182" eb="184">
      <t>セッテイ</t>
    </rPh>
    <rPh sb="187" eb="189">
      <t>シュウニュウ</t>
    </rPh>
    <rPh sb="190" eb="192">
      <t>カクホ</t>
    </rPh>
    <rPh sb="193" eb="195">
      <t>ヒツヨウ</t>
    </rPh>
    <rPh sb="204" eb="206">
      <t>オスイ</t>
    </rPh>
    <rPh sb="206" eb="208">
      <t>ショリ</t>
    </rPh>
    <rPh sb="208" eb="210">
      <t>ゲンカ</t>
    </rPh>
    <rPh sb="213" eb="215">
      <t>カコ</t>
    </rPh>
    <rPh sb="216" eb="217">
      <t>ネン</t>
    </rPh>
    <rPh sb="218" eb="220">
      <t>ヒカク</t>
    </rPh>
    <rPh sb="223" eb="226">
      <t>サイコウチ</t>
    </rPh>
    <rPh sb="233" eb="235">
      <t>ゼンコク</t>
    </rPh>
    <rPh sb="235" eb="237">
      <t>ヘイキン</t>
    </rPh>
    <rPh sb="238" eb="240">
      <t>モクヒョウ</t>
    </rPh>
    <rPh sb="241" eb="243">
      <t>ヒヨウ</t>
    </rPh>
    <rPh sb="244" eb="246">
      <t>ヨクセイ</t>
    </rPh>
    <rPh sb="246" eb="247">
      <t>トウ</t>
    </rPh>
    <rPh sb="248" eb="249">
      <t>ツト</t>
    </rPh>
    <rPh sb="251" eb="253">
      <t>ヒツヨウ</t>
    </rPh>
    <rPh sb="259" eb="261">
      <t>シセツ</t>
    </rPh>
    <rPh sb="261" eb="264">
      <t>リヨウリツ</t>
    </rPh>
    <rPh sb="267" eb="269">
      <t>ジョウショウ</t>
    </rPh>
    <rPh sb="269" eb="271">
      <t>ケイコウ</t>
    </rPh>
    <rPh sb="277" eb="284">
      <t>ルイジダンタイヘイキンチ</t>
    </rPh>
    <rPh sb="286" eb="287">
      <t>ヒク</t>
    </rPh>
    <rPh sb="288" eb="290">
      <t>スウチ</t>
    </rPh>
    <rPh sb="293" eb="294">
      <t>タメ</t>
    </rPh>
    <rPh sb="294" eb="296">
      <t>カイゼン</t>
    </rPh>
    <rPh sb="297" eb="299">
      <t>ヒツヨウ</t>
    </rPh>
    <rPh sb="305" eb="308">
      <t>スイセンカ</t>
    </rPh>
    <rPh sb="308" eb="309">
      <t>リツ</t>
    </rPh>
    <rPh sb="312" eb="314">
      <t>ジョウショウ</t>
    </rPh>
    <rPh sb="314" eb="316">
      <t>ケイコウ</t>
    </rPh>
    <rPh sb="322" eb="324">
      <t>ジンコウ</t>
    </rPh>
    <rPh sb="324" eb="326">
      <t>ゲンショウ</t>
    </rPh>
    <rPh sb="327" eb="328">
      <t>トモナ</t>
    </rPh>
    <rPh sb="329" eb="331">
      <t>スウチ</t>
    </rPh>
    <rPh sb="334" eb="335">
      <t>タメ</t>
    </rPh>
    <rPh sb="336" eb="338">
      <t>スイセン</t>
    </rPh>
    <rPh sb="338" eb="339">
      <t>バ</t>
    </rPh>
    <rPh sb="340" eb="342">
      <t>スイシン</t>
    </rPh>
    <rPh sb="343" eb="344">
      <t>ツト</t>
    </rPh>
    <rPh sb="346" eb="348">
      <t>ヒツヨウ</t>
    </rPh>
    <phoneticPr fontId="4"/>
  </si>
  <si>
    <t>（１）
①有形固定資産減価償却率・・・該当数値なし
②管渠老朽化率・・・該当数値なし
③管渠改善率・・・将来的な更新計画を検討する必要がある。</t>
    <rPh sb="5" eb="7">
      <t>ユウケイ</t>
    </rPh>
    <rPh sb="7" eb="11">
      <t>コテイシサン</t>
    </rPh>
    <rPh sb="11" eb="13">
      <t>ゲンカ</t>
    </rPh>
    <rPh sb="13" eb="15">
      <t>ショウキャク</t>
    </rPh>
    <rPh sb="15" eb="16">
      <t>リツ</t>
    </rPh>
    <rPh sb="19" eb="21">
      <t>ガイトウ</t>
    </rPh>
    <rPh sb="21" eb="23">
      <t>スウチ</t>
    </rPh>
    <rPh sb="27" eb="29">
      <t>カンキョ</t>
    </rPh>
    <rPh sb="29" eb="32">
      <t>ロウキュウカ</t>
    </rPh>
    <rPh sb="32" eb="33">
      <t>リツ</t>
    </rPh>
    <rPh sb="36" eb="38">
      <t>ガイトウ</t>
    </rPh>
    <rPh sb="38" eb="40">
      <t>スウチ</t>
    </rPh>
    <rPh sb="44" eb="46">
      <t>カンキョ</t>
    </rPh>
    <rPh sb="46" eb="49">
      <t>カイゼンリツ</t>
    </rPh>
    <rPh sb="52" eb="55">
      <t>ショウライテキ</t>
    </rPh>
    <rPh sb="56" eb="58">
      <t>コウシン</t>
    </rPh>
    <rPh sb="58" eb="60">
      <t>ケイカク</t>
    </rPh>
    <rPh sb="61" eb="63">
      <t>ケントウ</t>
    </rPh>
    <rPh sb="65" eb="67">
      <t>ヒツヨウ</t>
    </rPh>
    <phoneticPr fontId="4"/>
  </si>
  <si>
    <t>（１）
「1.経営の健全性・効率性」は繰入金に頼った経営となっており、厳しい経営となっている。水洗化率は上昇しているが、人口減少により使用水量も減っており、適正な使用料金の確保が必要になってくる。
「2.老朽化の状況」は、施設の供用開始から10年余りが経過していることから、将来を見据えた更新計画を検討し、費用の平均化を図れるようにする。</t>
    <rPh sb="7" eb="9">
      <t>ケイエイ</t>
    </rPh>
    <rPh sb="10" eb="13">
      <t>ケンゼンセイ</t>
    </rPh>
    <rPh sb="14" eb="16">
      <t>コウリツ</t>
    </rPh>
    <rPh sb="16" eb="17">
      <t>セイ</t>
    </rPh>
    <rPh sb="19" eb="22">
      <t>クリイレキン</t>
    </rPh>
    <rPh sb="23" eb="24">
      <t>タヨ</t>
    </rPh>
    <rPh sb="26" eb="28">
      <t>ケイエイ</t>
    </rPh>
    <rPh sb="35" eb="36">
      <t>キビ</t>
    </rPh>
    <rPh sb="38" eb="40">
      <t>ケイエイ</t>
    </rPh>
    <rPh sb="47" eb="50">
      <t>スイセンカ</t>
    </rPh>
    <rPh sb="50" eb="51">
      <t>リツ</t>
    </rPh>
    <rPh sb="52" eb="54">
      <t>ジョウショウ</t>
    </rPh>
    <rPh sb="60" eb="62">
      <t>ジンコウ</t>
    </rPh>
    <rPh sb="62" eb="64">
      <t>ゲンショウ</t>
    </rPh>
    <rPh sb="67" eb="69">
      <t>シヨウ</t>
    </rPh>
    <rPh sb="69" eb="71">
      <t>スイリョウ</t>
    </rPh>
    <rPh sb="72" eb="73">
      <t>ヘ</t>
    </rPh>
    <rPh sb="78" eb="80">
      <t>テキセイ</t>
    </rPh>
    <rPh sb="81" eb="83">
      <t>シヨウ</t>
    </rPh>
    <rPh sb="83" eb="85">
      <t>リョウキン</t>
    </rPh>
    <rPh sb="86" eb="88">
      <t>カクホ</t>
    </rPh>
    <rPh sb="89" eb="91">
      <t>ヒツヨウ</t>
    </rPh>
    <rPh sb="102" eb="105">
      <t>ロウキュウカ</t>
    </rPh>
    <rPh sb="106" eb="108">
      <t>ジョウキョウ</t>
    </rPh>
    <rPh sb="111" eb="113">
      <t>シセツ</t>
    </rPh>
    <rPh sb="114" eb="116">
      <t>キョウヨウ</t>
    </rPh>
    <rPh sb="116" eb="118">
      <t>カイシ</t>
    </rPh>
    <rPh sb="122" eb="123">
      <t>ネン</t>
    </rPh>
    <rPh sb="123" eb="124">
      <t>アマ</t>
    </rPh>
    <rPh sb="126" eb="128">
      <t>ケイカ</t>
    </rPh>
    <rPh sb="137" eb="139">
      <t>ショウライ</t>
    </rPh>
    <rPh sb="140" eb="142">
      <t>ミス</t>
    </rPh>
    <rPh sb="144" eb="146">
      <t>コウシン</t>
    </rPh>
    <rPh sb="146" eb="148">
      <t>ケイカク</t>
    </rPh>
    <rPh sb="149" eb="151">
      <t>ケントウ</t>
    </rPh>
    <rPh sb="153" eb="155">
      <t>ヒヨウ</t>
    </rPh>
    <rPh sb="156" eb="158">
      <t>ヘイキン</t>
    </rPh>
    <rPh sb="158" eb="159">
      <t>バ</t>
    </rPh>
    <rPh sb="160" eb="161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</si>
</sst>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F-422F-810B-2417AFBFB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7.0000000000000007E-2</c:v>
                </c:pt>
                <c:pt idx="2">
                  <c:v>0.02</c:v>
                </c:pt>
                <c:pt idx="3">
                  <c:v>0.03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0F-422F-810B-2417AFBFB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99.84</c:v>
                </c:pt>
                <c:pt idx="1">
                  <c:v>97.6</c:v>
                </c:pt>
                <c:pt idx="2">
                  <c:v>99.68</c:v>
                </c:pt>
                <c:pt idx="3">
                  <c:v>100.19</c:v>
                </c:pt>
                <c:pt idx="4">
                  <c:v>100.94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F-47CA-A503-12B6BD998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4F-47CA-A503-12B6BD998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5B-4C84-95E8-0FECB3D14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5B-4C84-95E8-0FECB3D14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B0-497E-98F4-ABB187B7E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B0-497E-98F4-ABB187B7E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2-4CDC-85C4-74BE023F2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22-4CDC-85C4-74BE023F2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E-46B9-94C9-D440C20B9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8E-46B9-94C9-D440C20B9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7365.79</c:v>
                </c:pt>
                <c:pt idx="1">
                  <c:v>7323.14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6-497B-A710-BE293A4F6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1117.1099999999999</c:v>
                </c:pt>
                <c:pt idx="1">
                  <c:v>1161.05</c:v>
                </c:pt>
                <c:pt idx="2">
                  <c:v>979.89</c:v>
                </c:pt>
                <c:pt idx="3">
                  <c:v>1051.43</c:v>
                </c:pt>
                <c:pt idx="4">
                  <c:v>982.29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36-497B-A710-BE293A4F6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53.33</c:v>
                </c:pt>
                <c:pt idx="1">
                  <c:v>45.79</c:v>
                </c:pt>
                <c:pt idx="2">
                  <c:v>41.64</c:v>
                </c:pt>
                <c:pt idx="3">
                  <c:v>46.3</c:v>
                </c:pt>
                <c:pt idx="4">
                  <c:v>37.380000000000003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92-452D-A87F-88C32A9B4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41.04</c:v>
                </c:pt>
                <c:pt idx="1">
                  <c:v>41.08</c:v>
                </c:pt>
                <c:pt idx="2">
                  <c:v>41.34</c:v>
                </c:pt>
                <c:pt idx="3">
                  <c:v>40.06</c:v>
                </c:pt>
                <c:pt idx="4">
                  <c:v>41.25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92-452D-A87F-88C32A9B4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231.36</c:v>
                </c:pt>
                <c:pt idx="1">
                  <c:v>270.32</c:v>
                </c:pt>
                <c:pt idx="2">
                  <c:v>296.60000000000002</c:v>
                </c:pt>
                <c:pt idx="3">
                  <c:v>268.27</c:v>
                </c:pt>
                <c:pt idx="4">
                  <c:v>335.17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2-4EF8-953E-15C56A36C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357.08</c:v>
                </c:pt>
                <c:pt idx="1">
                  <c:v>378.08</c:v>
                </c:pt>
                <c:pt idx="2">
                  <c:v>357.49</c:v>
                </c:pt>
                <c:pt idx="3">
                  <c:v>355.22</c:v>
                </c:pt>
                <c:pt idx="4">
                  <c:v>334.48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32-4EF8-953E-15C56A36C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39.450000000000003</c:v>
                </c:pt>
                <c:pt idx="1">
                  <c:v>38.94</c:v>
                </c:pt>
                <c:pt idx="2">
                  <c:v>39.25</c:v>
                </c:pt>
                <c:pt idx="3">
                  <c:v>39.96</c:v>
                </c:pt>
                <c:pt idx="4">
                  <c:v>40.270000000000003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33-480A-B8E5-A8A99DDCA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45.95</c:v>
                </c:pt>
                <c:pt idx="1">
                  <c:v>44.69</c:v>
                </c:pt>
                <c:pt idx="2">
                  <c:v>44.69</c:v>
                </c:pt>
                <c:pt idx="3">
                  <c:v>42.84</c:v>
                </c:pt>
                <c:pt idx="4">
                  <c:v>40.93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33-480A-B8E5-A8A99DDCA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69.11</c:v>
                </c:pt>
                <c:pt idx="1">
                  <c:v>71.23</c:v>
                </c:pt>
                <c:pt idx="2">
                  <c:v>71.45</c:v>
                </c:pt>
                <c:pt idx="3">
                  <c:v>73.459999999999994</c:v>
                </c:pt>
                <c:pt idx="4">
                  <c:v>74.44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A-4EF5-BB30-FB80E8926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71.97</c:v>
                </c:pt>
                <c:pt idx="1">
                  <c:v>70.59</c:v>
                </c:pt>
                <c:pt idx="2">
                  <c:v>69.67</c:v>
                </c:pt>
                <c:pt idx="3">
                  <c:v>66.3</c:v>
                </c:pt>
                <c:pt idx="4">
                  <c:v>62.73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1A-4EF5-BB30-FB80E8926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【814.89】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85" zoomScaleNormal="85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群馬県　高山村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農業集落排水</v>
      </c>
      <c r="Q8" s="47"/>
      <c r="R8" s="47"/>
      <c r="S8" s="47"/>
      <c r="T8" s="47"/>
      <c r="U8" s="47"/>
      <c r="V8" s="47"/>
      <c r="W8" s="47" t="str">
        <f>データ!L6</f>
        <v>F3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3665</v>
      </c>
      <c r="AM8" s="49"/>
      <c r="AN8" s="49"/>
      <c r="AO8" s="49"/>
      <c r="AP8" s="49"/>
      <c r="AQ8" s="49"/>
      <c r="AR8" s="49"/>
      <c r="AS8" s="49"/>
      <c r="AT8" s="44">
        <f>データ!T6</f>
        <v>64.180000000000007</v>
      </c>
      <c r="AU8" s="44"/>
      <c r="AV8" s="44"/>
      <c r="AW8" s="44"/>
      <c r="AX8" s="44"/>
      <c r="AY8" s="44"/>
      <c r="AZ8" s="44"/>
      <c r="BA8" s="44"/>
      <c r="BB8" s="44">
        <f>データ!U6</f>
        <v>57.11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52.77</v>
      </c>
      <c r="Q10" s="44"/>
      <c r="R10" s="44"/>
      <c r="S10" s="44"/>
      <c r="T10" s="44"/>
      <c r="U10" s="44"/>
      <c r="V10" s="44"/>
      <c r="W10" s="44">
        <f>データ!Q6</f>
        <v>86.5</v>
      </c>
      <c r="X10" s="44"/>
      <c r="Y10" s="44"/>
      <c r="Z10" s="44"/>
      <c r="AA10" s="44"/>
      <c r="AB10" s="44"/>
      <c r="AC10" s="44"/>
      <c r="AD10" s="49">
        <f>データ!R6</f>
        <v>2000</v>
      </c>
      <c r="AE10" s="49"/>
      <c r="AF10" s="49"/>
      <c r="AG10" s="49"/>
      <c r="AH10" s="49"/>
      <c r="AI10" s="49"/>
      <c r="AJ10" s="49"/>
      <c r="AK10" s="2"/>
      <c r="AL10" s="49">
        <f>データ!V6</f>
        <v>1921</v>
      </c>
      <c r="AM10" s="49"/>
      <c r="AN10" s="49"/>
      <c r="AO10" s="49"/>
      <c r="AP10" s="49"/>
      <c r="AQ10" s="49"/>
      <c r="AR10" s="49"/>
      <c r="AS10" s="49"/>
      <c r="AT10" s="44">
        <f>データ!W6</f>
        <v>1.98</v>
      </c>
      <c r="AU10" s="44"/>
      <c r="AV10" s="44"/>
      <c r="AW10" s="44"/>
      <c r="AX10" s="44"/>
      <c r="AY10" s="44"/>
      <c r="AZ10" s="44"/>
      <c r="BA10" s="44"/>
      <c r="BB10" s="44">
        <f>データ!X6</f>
        <v>970.2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122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123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124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【814.89】</v>
      </c>
      <c r="I86" s="25" t="str">
        <f>データ!CA6</f>
        <v>【60.64】</v>
      </c>
      <c r="J86" s="25" t="str">
        <f>データ!CL6</f>
        <v>【255.52】</v>
      </c>
      <c r="K86" s="25" t="str">
        <f>データ!CW6</f>
        <v>【52.49】</v>
      </c>
      <c r="L86" s="25" t="str">
        <f>データ!DH6</f>
        <v>【85.49】</v>
      </c>
      <c r="M86" s="25" t="s">
        <v>55</v>
      </c>
      <c r="N86" s="25" t="s">
        <v>55</v>
      </c>
      <c r="O86" s="25" t="str">
        <f>データ!EO6</f>
        <v>【0.11】</v>
      </c>
    </row>
  </sheetData>
  <sheetProtection algorithmName="SHA-512" hashValue="Dcx0mWl1n4FICaSRQoq7yvZxv3rdi5dw8HOwHrsVjBJ/iwl2WFTTJipnXj1411IDdfE/uD1DJulxBh/Dp3+ElQ==" saltValue="Gp1H1wpb1e+elhTNXaHBsA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56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57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58</v>
      </c>
      <c r="B3" s="28" t="s">
        <v>59</v>
      </c>
      <c r="C3" s="28" t="s">
        <v>60</v>
      </c>
      <c r="D3" s="28" t="s">
        <v>61</v>
      </c>
      <c r="E3" s="28" t="s">
        <v>62</v>
      </c>
      <c r="F3" s="28" t="s">
        <v>63</v>
      </c>
      <c r="G3" s="28" t="s">
        <v>64</v>
      </c>
      <c r="H3" s="76" t="s">
        <v>65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66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67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68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69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70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71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72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73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74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75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76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77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78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79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80</v>
      </c>
      <c r="B5" s="30"/>
      <c r="C5" s="30"/>
      <c r="D5" s="30"/>
      <c r="E5" s="30"/>
      <c r="F5" s="30"/>
      <c r="G5" s="30"/>
      <c r="H5" s="31" t="s">
        <v>81</v>
      </c>
      <c r="I5" s="31" t="s">
        <v>82</v>
      </c>
      <c r="J5" s="31" t="s">
        <v>83</v>
      </c>
      <c r="K5" s="31" t="s">
        <v>84</v>
      </c>
      <c r="L5" s="31" t="s">
        <v>85</v>
      </c>
      <c r="M5" s="31" t="s">
        <v>5</v>
      </c>
      <c r="N5" s="31" t="s">
        <v>86</v>
      </c>
      <c r="O5" s="31" t="s">
        <v>87</v>
      </c>
      <c r="P5" s="31" t="s">
        <v>88</v>
      </c>
      <c r="Q5" s="31" t="s">
        <v>89</v>
      </c>
      <c r="R5" s="31" t="s">
        <v>90</v>
      </c>
      <c r="S5" s="31" t="s">
        <v>91</v>
      </c>
      <c r="T5" s="31" t="s">
        <v>92</v>
      </c>
      <c r="U5" s="31" t="s">
        <v>93</v>
      </c>
      <c r="V5" s="31" t="s">
        <v>94</v>
      </c>
      <c r="W5" s="31" t="s">
        <v>95</v>
      </c>
      <c r="X5" s="31" t="s">
        <v>96</v>
      </c>
      <c r="Y5" s="31" t="s">
        <v>97</v>
      </c>
      <c r="Z5" s="31" t="s">
        <v>98</v>
      </c>
      <c r="AA5" s="31" t="s">
        <v>99</v>
      </c>
      <c r="AB5" s="31" t="s">
        <v>100</v>
      </c>
      <c r="AC5" s="31" t="s">
        <v>101</v>
      </c>
      <c r="AD5" s="31" t="s">
        <v>102</v>
      </c>
      <c r="AE5" s="31" t="s">
        <v>103</v>
      </c>
      <c r="AF5" s="31" t="s">
        <v>104</v>
      </c>
      <c r="AG5" s="31" t="s">
        <v>105</v>
      </c>
      <c r="AH5" s="31" t="s">
        <v>106</v>
      </c>
      <c r="AI5" s="31" t="s">
        <v>43</v>
      </c>
      <c r="AJ5" s="31" t="s">
        <v>97</v>
      </c>
      <c r="AK5" s="31" t="s">
        <v>98</v>
      </c>
      <c r="AL5" s="31" t="s">
        <v>99</v>
      </c>
      <c r="AM5" s="31" t="s">
        <v>100</v>
      </c>
      <c r="AN5" s="31" t="s">
        <v>101</v>
      </c>
      <c r="AO5" s="31" t="s">
        <v>102</v>
      </c>
      <c r="AP5" s="31" t="s">
        <v>103</v>
      </c>
      <c r="AQ5" s="31" t="s">
        <v>104</v>
      </c>
      <c r="AR5" s="31" t="s">
        <v>105</v>
      </c>
      <c r="AS5" s="31" t="s">
        <v>106</v>
      </c>
      <c r="AT5" s="31" t="s">
        <v>107</v>
      </c>
      <c r="AU5" s="31" t="s">
        <v>97</v>
      </c>
      <c r="AV5" s="31" t="s">
        <v>98</v>
      </c>
      <c r="AW5" s="31" t="s">
        <v>99</v>
      </c>
      <c r="AX5" s="31" t="s">
        <v>100</v>
      </c>
      <c r="AY5" s="31" t="s">
        <v>101</v>
      </c>
      <c r="AZ5" s="31" t="s">
        <v>102</v>
      </c>
      <c r="BA5" s="31" t="s">
        <v>103</v>
      </c>
      <c r="BB5" s="31" t="s">
        <v>104</v>
      </c>
      <c r="BC5" s="31" t="s">
        <v>105</v>
      </c>
      <c r="BD5" s="31" t="s">
        <v>106</v>
      </c>
      <c r="BE5" s="31" t="s">
        <v>107</v>
      </c>
      <c r="BF5" s="31" t="s">
        <v>97</v>
      </c>
      <c r="BG5" s="31" t="s">
        <v>98</v>
      </c>
      <c r="BH5" s="31" t="s">
        <v>99</v>
      </c>
      <c r="BI5" s="31" t="s">
        <v>100</v>
      </c>
      <c r="BJ5" s="31" t="s">
        <v>101</v>
      </c>
      <c r="BK5" s="31" t="s">
        <v>102</v>
      </c>
      <c r="BL5" s="31" t="s">
        <v>103</v>
      </c>
      <c r="BM5" s="31" t="s">
        <v>104</v>
      </c>
      <c r="BN5" s="31" t="s">
        <v>105</v>
      </c>
      <c r="BO5" s="31" t="s">
        <v>106</v>
      </c>
      <c r="BP5" s="31" t="s">
        <v>107</v>
      </c>
      <c r="BQ5" s="31" t="s">
        <v>97</v>
      </c>
      <c r="BR5" s="31" t="s">
        <v>98</v>
      </c>
      <c r="BS5" s="31" t="s">
        <v>99</v>
      </c>
      <c r="BT5" s="31" t="s">
        <v>100</v>
      </c>
      <c r="BU5" s="31" t="s">
        <v>101</v>
      </c>
      <c r="BV5" s="31" t="s">
        <v>102</v>
      </c>
      <c r="BW5" s="31" t="s">
        <v>103</v>
      </c>
      <c r="BX5" s="31" t="s">
        <v>104</v>
      </c>
      <c r="BY5" s="31" t="s">
        <v>105</v>
      </c>
      <c r="BZ5" s="31" t="s">
        <v>106</v>
      </c>
      <c r="CA5" s="31" t="s">
        <v>107</v>
      </c>
      <c r="CB5" s="31" t="s">
        <v>97</v>
      </c>
      <c r="CC5" s="31" t="s">
        <v>98</v>
      </c>
      <c r="CD5" s="31" t="s">
        <v>99</v>
      </c>
      <c r="CE5" s="31" t="s">
        <v>100</v>
      </c>
      <c r="CF5" s="31" t="s">
        <v>101</v>
      </c>
      <c r="CG5" s="31" t="s">
        <v>102</v>
      </c>
      <c r="CH5" s="31" t="s">
        <v>103</v>
      </c>
      <c r="CI5" s="31" t="s">
        <v>104</v>
      </c>
      <c r="CJ5" s="31" t="s">
        <v>105</v>
      </c>
      <c r="CK5" s="31" t="s">
        <v>106</v>
      </c>
      <c r="CL5" s="31" t="s">
        <v>107</v>
      </c>
      <c r="CM5" s="31" t="s">
        <v>97</v>
      </c>
      <c r="CN5" s="31" t="s">
        <v>98</v>
      </c>
      <c r="CO5" s="31" t="s">
        <v>99</v>
      </c>
      <c r="CP5" s="31" t="s">
        <v>100</v>
      </c>
      <c r="CQ5" s="31" t="s">
        <v>101</v>
      </c>
      <c r="CR5" s="31" t="s">
        <v>102</v>
      </c>
      <c r="CS5" s="31" t="s">
        <v>103</v>
      </c>
      <c r="CT5" s="31" t="s">
        <v>104</v>
      </c>
      <c r="CU5" s="31" t="s">
        <v>105</v>
      </c>
      <c r="CV5" s="31" t="s">
        <v>106</v>
      </c>
      <c r="CW5" s="31" t="s">
        <v>107</v>
      </c>
      <c r="CX5" s="31" t="s">
        <v>97</v>
      </c>
      <c r="CY5" s="31" t="s">
        <v>98</v>
      </c>
      <c r="CZ5" s="31" t="s">
        <v>99</v>
      </c>
      <c r="DA5" s="31" t="s">
        <v>100</v>
      </c>
      <c r="DB5" s="31" t="s">
        <v>101</v>
      </c>
      <c r="DC5" s="31" t="s">
        <v>102</v>
      </c>
      <c r="DD5" s="31" t="s">
        <v>103</v>
      </c>
      <c r="DE5" s="31" t="s">
        <v>104</v>
      </c>
      <c r="DF5" s="31" t="s">
        <v>105</v>
      </c>
      <c r="DG5" s="31" t="s">
        <v>106</v>
      </c>
      <c r="DH5" s="31" t="s">
        <v>107</v>
      </c>
      <c r="DI5" s="31" t="s">
        <v>97</v>
      </c>
      <c r="DJ5" s="31" t="s">
        <v>98</v>
      </c>
      <c r="DK5" s="31" t="s">
        <v>99</v>
      </c>
      <c r="DL5" s="31" t="s">
        <v>100</v>
      </c>
      <c r="DM5" s="31" t="s">
        <v>101</v>
      </c>
      <c r="DN5" s="31" t="s">
        <v>102</v>
      </c>
      <c r="DO5" s="31" t="s">
        <v>103</v>
      </c>
      <c r="DP5" s="31" t="s">
        <v>104</v>
      </c>
      <c r="DQ5" s="31" t="s">
        <v>105</v>
      </c>
      <c r="DR5" s="31" t="s">
        <v>106</v>
      </c>
      <c r="DS5" s="31" t="s">
        <v>107</v>
      </c>
      <c r="DT5" s="31" t="s">
        <v>97</v>
      </c>
      <c r="DU5" s="31" t="s">
        <v>98</v>
      </c>
      <c r="DV5" s="31" t="s">
        <v>99</v>
      </c>
      <c r="DW5" s="31" t="s">
        <v>100</v>
      </c>
      <c r="DX5" s="31" t="s">
        <v>101</v>
      </c>
      <c r="DY5" s="31" t="s">
        <v>102</v>
      </c>
      <c r="DZ5" s="31" t="s">
        <v>103</v>
      </c>
      <c r="EA5" s="31" t="s">
        <v>104</v>
      </c>
      <c r="EB5" s="31" t="s">
        <v>105</v>
      </c>
      <c r="EC5" s="31" t="s">
        <v>106</v>
      </c>
      <c r="ED5" s="31" t="s">
        <v>107</v>
      </c>
      <c r="EE5" s="31" t="s">
        <v>97</v>
      </c>
      <c r="EF5" s="31" t="s">
        <v>98</v>
      </c>
      <c r="EG5" s="31" t="s">
        <v>99</v>
      </c>
      <c r="EH5" s="31" t="s">
        <v>100</v>
      </c>
      <c r="EI5" s="31" t="s">
        <v>101</v>
      </c>
      <c r="EJ5" s="31" t="s">
        <v>102</v>
      </c>
      <c r="EK5" s="31" t="s">
        <v>103</v>
      </c>
      <c r="EL5" s="31" t="s">
        <v>104</v>
      </c>
      <c r="EM5" s="31" t="s">
        <v>105</v>
      </c>
      <c r="EN5" s="31" t="s">
        <v>106</v>
      </c>
      <c r="EO5" s="31" t="s">
        <v>107</v>
      </c>
    </row>
    <row r="6" spans="1:145" s="35" customFormat="1" x14ac:dyDescent="0.15">
      <c r="A6" s="27" t="s">
        <v>108</v>
      </c>
      <c r="B6" s="32">
        <f>B7</f>
        <v>2017</v>
      </c>
      <c r="C6" s="32">
        <f t="shared" ref="C6:X6" si="3">C7</f>
        <v>104281</v>
      </c>
      <c r="D6" s="32">
        <f t="shared" si="3"/>
        <v>47</v>
      </c>
      <c r="E6" s="32">
        <f t="shared" si="3"/>
        <v>17</v>
      </c>
      <c r="F6" s="32">
        <f t="shared" si="3"/>
        <v>5</v>
      </c>
      <c r="G6" s="32">
        <f t="shared" si="3"/>
        <v>0</v>
      </c>
      <c r="H6" s="32" t="str">
        <f t="shared" si="3"/>
        <v>群馬県　高山村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農業集落排水</v>
      </c>
      <c r="L6" s="32" t="str">
        <f t="shared" si="3"/>
        <v>F3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52.77</v>
      </c>
      <c r="Q6" s="33">
        <f t="shared" si="3"/>
        <v>86.5</v>
      </c>
      <c r="R6" s="33">
        <f t="shared" si="3"/>
        <v>2000</v>
      </c>
      <c r="S6" s="33">
        <f t="shared" si="3"/>
        <v>3665</v>
      </c>
      <c r="T6" s="33">
        <f t="shared" si="3"/>
        <v>64.180000000000007</v>
      </c>
      <c r="U6" s="33">
        <f t="shared" si="3"/>
        <v>57.11</v>
      </c>
      <c r="V6" s="33">
        <f t="shared" si="3"/>
        <v>1921</v>
      </c>
      <c r="W6" s="33">
        <f t="shared" si="3"/>
        <v>1.98</v>
      </c>
      <c r="X6" s="33">
        <f t="shared" si="3"/>
        <v>970.2</v>
      </c>
      <c r="Y6" s="34">
        <f>IF(Y7="",NA(),Y7)</f>
        <v>99.84</v>
      </c>
      <c r="Z6" s="34">
        <f t="shared" ref="Z6:AH6" si="4">IF(Z7="",NA(),Z7)</f>
        <v>97.6</v>
      </c>
      <c r="AA6" s="34">
        <f t="shared" si="4"/>
        <v>99.68</v>
      </c>
      <c r="AB6" s="34">
        <f t="shared" si="4"/>
        <v>100.19</v>
      </c>
      <c r="AC6" s="34">
        <f t="shared" si="4"/>
        <v>100.94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7365.79</v>
      </c>
      <c r="BG6" s="34">
        <f t="shared" ref="BG6:BO6" si="7">IF(BG7="",NA(),BG7)</f>
        <v>7323.14</v>
      </c>
      <c r="BH6" s="33">
        <f t="shared" si="7"/>
        <v>0</v>
      </c>
      <c r="BI6" s="33">
        <f t="shared" si="7"/>
        <v>0</v>
      </c>
      <c r="BJ6" s="33">
        <f t="shared" si="7"/>
        <v>0</v>
      </c>
      <c r="BK6" s="34">
        <f t="shared" si="7"/>
        <v>1117.1099999999999</v>
      </c>
      <c r="BL6" s="34">
        <f t="shared" si="7"/>
        <v>1161.05</v>
      </c>
      <c r="BM6" s="34">
        <f t="shared" si="7"/>
        <v>979.89</v>
      </c>
      <c r="BN6" s="34">
        <f t="shared" si="7"/>
        <v>1051.43</v>
      </c>
      <c r="BO6" s="34">
        <f t="shared" si="7"/>
        <v>982.29</v>
      </c>
      <c r="BP6" s="33" t="str">
        <f>IF(BP7="","",IF(BP7="-","【-】","【"&amp;SUBSTITUTE(TEXT(BP7,"#,##0.00"),"-","△")&amp;"】"))</f>
        <v>【814.89】</v>
      </c>
      <c r="BQ6" s="34">
        <f>IF(BQ7="",NA(),BQ7)</f>
        <v>53.33</v>
      </c>
      <c r="BR6" s="34">
        <f t="shared" ref="BR6:BZ6" si="8">IF(BR7="",NA(),BR7)</f>
        <v>45.79</v>
      </c>
      <c r="BS6" s="34">
        <f t="shared" si="8"/>
        <v>41.64</v>
      </c>
      <c r="BT6" s="34">
        <f t="shared" si="8"/>
        <v>46.3</v>
      </c>
      <c r="BU6" s="34">
        <f t="shared" si="8"/>
        <v>37.380000000000003</v>
      </c>
      <c r="BV6" s="34">
        <f t="shared" si="8"/>
        <v>41.04</v>
      </c>
      <c r="BW6" s="34">
        <f t="shared" si="8"/>
        <v>41.08</v>
      </c>
      <c r="BX6" s="34">
        <f t="shared" si="8"/>
        <v>41.34</v>
      </c>
      <c r="BY6" s="34">
        <f t="shared" si="8"/>
        <v>40.06</v>
      </c>
      <c r="BZ6" s="34">
        <f t="shared" si="8"/>
        <v>41.25</v>
      </c>
      <c r="CA6" s="33" t="str">
        <f>IF(CA7="","",IF(CA7="-","【-】","【"&amp;SUBSTITUTE(TEXT(CA7,"#,##0.00"),"-","△")&amp;"】"))</f>
        <v>【60.64】</v>
      </c>
      <c r="CB6" s="34">
        <f>IF(CB7="",NA(),CB7)</f>
        <v>231.36</v>
      </c>
      <c r="CC6" s="34">
        <f t="shared" ref="CC6:CK6" si="9">IF(CC7="",NA(),CC7)</f>
        <v>270.32</v>
      </c>
      <c r="CD6" s="34">
        <f t="shared" si="9"/>
        <v>296.60000000000002</v>
      </c>
      <c r="CE6" s="34">
        <f t="shared" si="9"/>
        <v>268.27</v>
      </c>
      <c r="CF6" s="34">
        <f t="shared" si="9"/>
        <v>335.17</v>
      </c>
      <c r="CG6" s="34">
        <f t="shared" si="9"/>
        <v>357.08</v>
      </c>
      <c r="CH6" s="34">
        <f t="shared" si="9"/>
        <v>378.08</v>
      </c>
      <c r="CI6" s="34">
        <f t="shared" si="9"/>
        <v>357.49</v>
      </c>
      <c r="CJ6" s="34">
        <f t="shared" si="9"/>
        <v>355.22</v>
      </c>
      <c r="CK6" s="34">
        <f t="shared" si="9"/>
        <v>334.48</v>
      </c>
      <c r="CL6" s="33" t="str">
        <f>IF(CL7="","",IF(CL7="-","【-】","【"&amp;SUBSTITUTE(TEXT(CL7,"#,##0.00"),"-","△")&amp;"】"))</f>
        <v>【255.52】</v>
      </c>
      <c r="CM6" s="34">
        <f>IF(CM7="",NA(),CM7)</f>
        <v>39.450000000000003</v>
      </c>
      <c r="CN6" s="34">
        <f t="shared" ref="CN6:CV6" si="10">IF(CN7="",NA(),CN7)</f>
        <v>38.94</v>
      </c>
      <c r="CO6" s="34">
        <f t="shared" si="10"/>
        <v>39.25</v>
      </c>
      <c r="CP6" s="34">
        <f t="shared" si="10"/>
        <v>39.96</v>
      </c>
      <c r="CQ6" s="34">
        <f t="shared" si="10"/>
        <v>40.270000000000003</v>
      </c>
      <c r="CR6" s="34">
        <f t="shared" si="10"/>
        <v>45.95</v>
      </c>
      <c r="CS6" s="34">
        <f t="shared" si="10"/>
        <v>44.69</v>
      </c>
      <c r="CT6" s="34">
        <f t="shared" si="10"/>
        <v>44.69</v>
      </c>
      <c r="CU6" s="34">
        <f t="shared" si="10"/>
        <v>42.84</v>
      </c>
      <c r="CV6" s="34">
        <f t="shared" si="10"/>
        <v>40.93</v>
      </c>
      <c r="CW6" s="33" t="str">
        <f>IF(CW7="","",IF(CW7="-","【-】","【"&amp;SUBSTITUTE(TEXT(CW7,"#,##0.00"),"-","△")&amp;"】"))</f>
        <v>【52.49】</v>
      </c>
      <c r="CX6" s="34">
        <f>IF(CX7="",NA(),CX7)</f>
        <v>69.11</v>
      </c>
      <c r="CY6" s="34">
        <f t="shared" ref="CY6:DG6" si="11">IF(CY7="",NA(),CY7)</f>
        <v>71.23</v>
      </c>
      <c r="CZ6" s="34">
        <f t="shared" si="11"/>
        <v>71.45</v>
      </c>
      <c r="DA6" s="34">
        <f t="shared" si="11"/>
        <v>73.459999999999994</v>
      </c>
      <c r="DB6" s="34">
        <f t="shared" si="11"/>
        <v>74.44</v>
      </c>
      <c r="DC6" s="34">
        <f t="shared" si="11"/>
        <v>71.97</v>
      </c>
      <c r="DD6" s="34">
        <f t="shared" si="11"/>
        <v>70.59</v>
      </c>
      <c r="DE6" s="34">
        <f t="shared" si="11"/>
        <v>69.67</v>
      </c>
      <c r="DF6" s="34">
        <f t="shared" si="11"/>
        <v>66.3</v>
      </c>
      <c r="DG6" s="34">
        <f t="shared" si="11"/>
        <v>62.73</v>
      </c>
      <c r="DH6" s="33" t="str">
        <f>IF(DH7="","",IF(DH7="-","【-】","【"&amp;SUBSTITUTE(TEXT(DH7,"#,##0.00"),"-","△")&amp;"】"))</f>
        <v>【85.49】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0.04</v>
      </c>
      <c r="EK6" s="34">
        <f t="shared" si="14"/>
        <v>7.0000000000000007E-2</v>
      </c>
      <c r="EL6" s="34">
        <f t="shared" si="14"/>
        <v>0.02</v>
      </c>
      <c r="EM6" s="34">
        <f t="shared" si="14"/>
        <v>0.03</v>
      </c>
      <c r="EN6" s="33">
        <f t="shared" si="14"/>
        <v>0</v>
      </c>
      <c r="EO6" s="33" t="str">
        <f>IF(EO7="","",IF(EO7="-","【-】","【"&amp;SUBSTITUTE(TEXT(EO7,"#,##0.00"),"-","△")&amp;"】"))</f>
        <v>【0.11】</v>
      </c>
    </row>
    <row r="7" spans="1:145" s="35" customFormat="1" x14ac:dyDescent="0.15">
      <c r="A7" s="27"/>
      <c r="B7" s="36">
        <v>2017</v>
      </c>
      <c r="C7" s="36">
        <v>104281</v>
      </c>
      <c r="D7" s="36">
        <v>47</v>
      </c>
      <c r="E7" s="36">
        <v>17</v>
      </c>
      <c r="F7" s="36">
        <v>5</v>
      </c>
      <c r="G7" s="36">
        <v>0</v>
      </c>
      <c r="H7" s="36" t="s">
        <v>109</v>
      </c>
      <c r="I7" s="36" t="s">
        <v>110</v>
      </c>
      <c r="J7" s="36" t="s">
        <v>111</v>
      </c>
      <c r="K7" s="36" t="s">
        <v>112</v>
      </c>
      <c r="L7" s="36" t="s">
        <v>113</v>
      </c>
      <c r="M7" s="36" t="s">
        <v>114</v>
      </c>
      <c r="N7" s="37" t="s">
        <v>115</v>
      </c>
      <c r="O7" s="37" t="s">
        <v>116</v>
      </c>
      <c r="P7" s="37">
        <v>52.77</v>
      </c>
      <c r="Q7" s="37">
        <v>86.5</v>
      </c>
      <c r="R7" s="37">
        <v>2000</v>
      </c>
      <c r="S7" s="37">
        <v>3665</v>
      </c>
      <c r="T7" s="37">
        <v>64.180000000000007</v>
      </c>
      <c r="U7" s="37">
        <v>57.11</v>
      </c>
      <c r="V7" s="37">
        <v>1921</v>
      </c>
      <c r="W7" s="37">
        <v>1.98</v>
      </c>
      <c r="X7" s="37">
        <v>970.2</v>
      </c>
      <c r="Y7" s="37">
        <v>99.84</v>
      </c>
      <c r="Z7" s="37">
        <v>97.6</v>
      </c>
      <c r="AA7" s="37">
        <v>99.68</v>
      </c>
      <c r="AB7" s="37">
        <v>100.19</v>
      </c>
      <c r="AC7" s="37">
        <v>100.94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7365.79</v>
      </c>
      <c r="BG7" s="37">
        <v>7323.14</v>
      </c>
      <c r="BH7" s="37">
        <v>0</v>
      </c>
      <c r="BI7" s="37">
        <v>0</v>
      </c>
      <c r="BJ7" s="37">
        <v>0</v>
      </c>
      <c r="BK7" s="37">
        <v>1117.1099999999999</v>
      </c>
      <c r="BL7" s="37">
        <v>1161.05</v>
      </c>
      <c r="BM7" s="37">
        <v>979.89</v>
      </c>
      <c r="BN7" s="37">
        <v>1051.43</v>
      </c>
      <c r="BO7" s="37">
        <v>982.29</v>
      </c>
      <c r="BP7" s="37">
        <v>814.89</v>
      </c>
      <c r="BQ7" s="37">
        <v>53.33</v>
      </c>
      <c r="BR7" s="37">
        <v>45.79</v>
      </c>
      <c r="BS7" s="37">
        <v>41.64</v>
      </c>
      <c r="BT7" s="37">
        <v>46.3</v>
      </c>
      <c r="BU7" s="37">
        <v>37.380000000000003</v>
      </c>
      <c r="BV7" s="37">
        <v>41.04</v>
      </c>
      <c r="BW7" s="37">
        <v>41.08</v>
      </c>
      <c r="BX7" s="37">
        <v>41.34</v>
      </c>
      <c r="BY7" s="37">
        <v>40.06</v>
      </c>
      <c r="BZ7" s="37">
        <v>41.25</v>
      </c>
      <c r="CA7" s="37">
        <v>60.64</v>
      </c>
      <c r="CB7" s="37">
        <v>231.36</v>
      </c>
      <c r="CC7" s="37">
        <v>270.32</v>
      </c>
      <c r="CD7" s="37">
        <v>296.60000000000002</v>
      </c>
      <c r="CE7" s="37">
        <v>268.27</v>
      </c>
      <c r="CF7" s="37">
        <v>335.17</v>
      </c>
      <c r="CG7" s="37">
        <v>357.08</v>
      </c>
      <c r="CH7" s="37">
        <v>378.08</v>
      </c>
      <c r="CI7" s="37">
        <v>357.49</v>
      </c>
      <c r="CJ7" s="37">
        <v>355.22</v>
      </c>
      <c r="CK7" s="37">
        <v>334.48</v>
      </c>
      <c r="CL7" s="37">
        <v>255.52</v>
      </c>
      <c r="CM7" s="37">
        <v>39.450000000000003</v>
      </c>
      <c r="CN7" s="37">
        <v>38.94</v>
      </c>
      <c r="CO7" s="37">
        <v>39.25</v>
      </c>
      <c r="CP7" s="37">
        <v>39.96</v>
      </c>
      <c r="CQ7" s="37">
        <v>40.270000000000003</v>
      </c>
      <c r="CR7" s="37">
        <v>45.95</v>
      </c>
      <c r="CS7" s="37">
        <v>44.69</v>
      </c>
      <c r="CT7" s="37">
        <v>44.69</v>
      </c>
      <c r="CU7" s="37">
        <v>42.84</v>
      </c>
      <c r="CV7" s="37">
        <v>40.93</v>
      </c>
      <c r="CW7" s="37">
        <v>52.49</v>
      </c>
      <c r="CX7" s="37">
        <v>69.11</v>
      </c>
      <c r="CY7" s="37">
        <v>71.23</v>
      </c>
      <c r="CZ7" s="37">
        <v>71.45</v>
      </c>
      <c r="DA7" s="37">
        <v>73.459999999999994</v>
      </c>
      <c r="DB7" s="37">
        <v>74.44</v>
      </c>
      <c r="DC7" s="37">
        <v>71.97</v>
      </c>
      <c r="DD7" s="37">
        <v>70.59</v>
      </c>
      <c r="DE7" s="37">
        <v>69.67</v>
      </c>
      <c r="DF7" s="37">
        <v>66.3</v>
      </c>
      <c r="DG7" s="37">
        <v>62.73</v>
      </c>
      <c r="DH7" s="37">
        <v>85.49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0.04</v>
      </c>
      <c r="EK7" s="37">
        <v>7.0000000000000007E-2</v>
      </c>
      <c r="EL7" s="37">
        <v>0.02</v>
      </c>
      <c r="EM7" s="37">
        <v>0.03</v>
      </c>
      <c r="EN7" s="37">
        <v>0</v>
      </c>
      <c r="EO7" s="37">
        <v>0.11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117</v>
      </c>
      <c r="C9" s="39" t="s">
        <v>118</v>
      </c>
      <c r="D9" s="39" t="s">
        <v>119</v>
      </c>
      <c r="E9" s="39" t="s">
        <v>120</v>
      </c>
      <c r="F9" s="39" t="s">
        <v>121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59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>猪熊 栄８２</cp:lastModifiedBy>
  <cp:lastPrinted>2019-02-05T01:52:13Z</cp:lastPrinted>
  <dcterms:created xsi:type="dcterms:W3CDTF">2018-12-03T09:22:29Z</dcterms:created>
  <dcterms:modified xsi:type="dcterms:W3CDTF">2019-02-05T01:52:22Z</dcterms:modified>
  <cp:category/>
</cp:coreProperties>
</file>