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34○大泉町\"/>
    </mc:Choice>
  </mc:AlternateContent>
  <workbookProtection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B10" i="4"/>
  <c r="AT8" i="4"/>
  <c r="P8" i="4"/>
  <c r="I8" i="4"/>
  <c r="D10" i="5" l="1"/>
  <c r="B10" i="5"/>
</calcChain>
</file>

<file path=xl/sharedStrings.xml><?xml version="1.0" encoding="utf-8"?>
<sst xmlns="http://schemas.openxmlformats.org/spreadsheetml/2006/main" count="244" uniqueCount="123">
  <si>
    <t>「支払能力」</t>
  </si>
  <si>
    <t>経営比較分析表（平成29年度決算）</t>
  </si>
  <si>
    <t>事業名</t>
  </si>
  <si>
    <t>資金不足比率</t>
    <rPh sb="0" eb="2">
      <t>シキン</t>
    </rPh>
    <rPh sb="2" eb="4">
      <t>フソク</t>
    </rPh>
    <rPh sb="4" eb="6">
      <t>ヒリツ</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</si>
  <si>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</si>
  <si>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</si>
  <si>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</si>
  <si>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</si>
  <si>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</si>
  <si>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類似団体平均値（平均値）</t>
  </si>
  <si>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</si>
  <si>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</si>
  <si>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</si>
  <si>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</si>
  <si>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</si>
  <si>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</si>
  <si>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</si>
  <si>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</si>
  <si>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</si>
  <si>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</si>
  <si>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</si>
  <si>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</si>
  <si>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</si>
  <si>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</si>
  <si>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</si>
  <si>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</si>
  <si>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</si>
  <si>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</si>
  <si>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</si>
  <si>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</si>
  <si>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</si>
  <si>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</si>
  <si>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 xml:space="preserve">  本町の公共下水道事業の経営の効率性は、当年度限定的に発生した費用を除いて考えれば類似団体と比較しても概ね高い水準であると言える。住宅密集地域の下水道整備や接続促進活動等の取組により有収水量・使用料収入ともに順調に増加しているが、一般会計繰入金に依存している状態であることや、長期的には管渠の老朽化対策費用の増大が見込まれることから、使用料水準の適正化に関する検討を含めさらなる経営改善が必要である。
　今後の取組としては、平成30年度中に経営戦略を策定し、経営の健全化及び効率化に活用していく。また、平成32年度から企業会計に移行する予定であり、資産評価の実施により所有する管渠等の資産状況の一体的な把握が可能となるため、企業会計移行後にストックマネジメント計画策定に着手し、計画的かつ効率的な更新・維持管理を目指していく。さらに、県主導による広域化・共同化の検討が進んでいることから、今後は流域下水道や他市町との連携強化を含め、本町の公共下水道事業の方向性を検討していく。</t>
    <rPh sb="2" eb="3">
      <t>ホン</t>
    </rPh>
    <rPh sb="3" eb="4">
      <t>マチ</t>
    </rPh>
    <rPh sb="5" eb="7">
      <t>コウキョウ</t>
    </rPh>
    <rPh sb="7" eb="10">
      <t>ゲスイドウ</t>
    </rPh>
    <rPh sb="10" eb="12">
      <t>ジギョウ</t>
    </rPh>
    <rPh sb="21" eb="24">
      <t>トウネンド</t>
    </rPh>
    <rPh sb="24" eb="27">
      <t>ゲンテイテキ</t>
    </rPh>
    <rPh sb="28" eb="30">
      <t>ハッセイ</t>
    </rPh>
    <rPh sb="32" eb="34">
      <t>ヒヨウ</t>
    </rPh>
    <rPh sb="35" eb="36">
      <t>ノゾ</t>
    </rPh>
    <rPh sb="38" eb="39">
      <t>カンガ</t>
    </rPh>
    <rPh sb="42" eb="44">
      <t>ルイジ</t>
    </rPh>
    <rPh sb="44" eb="46">
      <t>ダンタイ</t>
    </rPh>
    <rPh sb="47" eb="49">
      <t>ヒカク</t>
    </rPh>
    <rPh sb="52" eb="53">
      <t>オオム</t>
    </rPh>
    <rPh sb="54" eb="55">
      <t>タカ</t>
    </rPh>
    <rPh sb="56" eb="58">
      <t>スイジュン</t>
    </rPh>
    <rPh sb="62" eb="63">
      <t>イ</t>
    </rPh>
    <rPh sb="66" eb="68">
      <t>ジュウタク</t>
    </rPh>
    <rPh sb="68" eb="70">
      <t>ミッシュウ</t>
    </rPh>
    <rPh sb="70" eb="72">
      <t>チイキ</t>
    </rPh>
    <rPh sb="73" eb="76">
      <t>ゲスイドウ</t>
    </rPh>
    <rPh sb="76" eb="78">
      <t>セイビ</t>
    </rPh>
    <rPh sb="79" eb="81">
      <t>セツゾク</t>
    </rPh>
    <rPh sb="81" eb="83">
      <t>ソクシン</t>
    </rPh>
    <rPh sb="83" eb="85">
      <t>カツドウ</t>
    </rPh>
    <rPh sb="85" eb="86">
      <t>トウ</t>
    </rPh>
    <rPh sb="87" eb="89">
      <t>トリクミ</t>
    </rPh>
    <rPh sb="92" eb="94">
      <t>ユウシュウ</t>
    </rPh>
    <rPh sb="94" eb="96">
      <t>スイリョウ</t>
    </rPh>
    <rPh sb="97" eb="99">
      <t>シヨウ</t>
    </rPh>
    <rPh sb="99" eb="100">
      <t>リョウ</t>
    </rPh>
    <rPh sb="100" eb="102">
      <t>シュウニュウ</t>
    </rPh>
    <rPh sb="105" eb="107">
      <t>ジュンチョウ</t>
    </rPh>
    <rPh sb="108" eb="110">
      <t>ゾウカ</t>
    </rPh>
    <rPh sb="116" eb="118">
      <t>イッパン</t>
    </rPh>
    <rPh sb="118" eb="120">
      <t>カイケイ</t>
    </rPh>
    <rPh sb="120" eb="122">
      <t>クリイレ</t>
    </rPh>
    <rPh sb="122" eb="123">
      <t>キン</t>
    </rPh>
    <rPh sb="124" eb="126">
      <t>イゾン</t>
    </rPh>
    <rPh sb="130" eb="132">
      <t>ジョウタイ</t>
    </rPh>
    <rPh sb="139" eb="142">
      <t>チョウキテキ</t>
    </rPh>
    <rPh sb="144" eb="146">
      <t>カンキョ</t>
    </rPh>
    <rPh sb="147" eb="150">
      <t>ロウキュウカ</t>
    </rPh>
    <rPh sb="150" eb="152">
      <t>タイサク</t>
    </rPh>
    <rPh sb="152" eb="154">
      <t>ヒヨウ</t>
    </rPh>
    <rPh sb="155" eb="157">
      <t>ゾウダイ</t>
    </rPh>
    <rPh sb="158" eb="160">
      <t>ミコ</t>
    </rPh>
    <rPh sb="184" eb="185">
      <t>フク</t>
    </rPh>
    <rPh sb="190" eb="192">
      <t>ケイエイ</t>
    </rPh>
    <rPh sb="192" eb="194">
      <t>カイゼン</t>
    </rPh>
    <rPh sb="195" eb="197">
      <t>ヒツヨウ</t>
    </rPh>
    <rPh sb="203" eb="205">
      <t>コンゴ</t>
    </rPh>
    <rPh sb="206" eb="208">
      <t>トリクミ</t>
    </rPh>
    <rPh sb="213" eb="215">
      <t>ヘイセイ</t>
    </rPh>
    <rPh sb="217" eb="219">
      <t>ネンド</t>
    </rPh>
    <rPh sb="219" eb="220">
      <t>チュウ</t>
    </rPh>
    <rPh sb="221" eb="223">
      <t>ケイエイ</t>
    </rPh>
    <rPh sb="223" eb="225">
      <t>センリャク</t>
    </rPh>
    <rPh sb="226" eb="228">
      <t>サクテイ</t>
    </rPh>
    <rPh sb="230" eb="232">
      <t>ケイエイ</t>
    </rPh>
    <rPh sb="233" eb="235">
      <t>ケンゼン</t>
    </rPh>
    <rPh sb="235" eb="236">
      <t>カ</t>
    </rPh>
    <rPh sb="236" eb="237">
      <t>オヨ</t>
    </rPh>
    <rPh sb="238" eb="240">
      <t>コウリツ</t>
    </rPh>
    <rPh sb="240" eb="241">
      <t>カ</t>
    </rPh>
    <rPh sb="242" eb="244">
      <t>カツヨウ</t>
    </rPh>
    <rPh sb="252" eb="254">
      <t>ヘイセイ</t>
    </rPh>
    <rPh sb="256" eb="258">
      <t>ネンド</t>
    </rPh>
    <rPh sb="260" eb="262">
      <t>キギョウ</t>
    </rPh>
    <rPh sb="262" eb="264">
      <t>カイケイ</t>
    </rPh>
    <rPh sb="265" eb="267">
      <t>イコウ</t>
    </rPh>
    <rPh sb="269" eb="271">
      <t>ヨテイ</t>
    </rPh>
    <rPh sb="275" eb="277">
      <t>シサン</t>
    </rPh>
    <rPh sb="277" eb="279">
      <t>ヒョウカ</t>
    </rPh>
    <rPh sb="280" eb="282">
      <t>ジッシ</t>
    </rPh>
    <rPh sb="285" eb="287">
      <t>ショユウ</t>
    </rPh>
    <rPh sb="289" eb="291">
      <t>カンキョ</t>
    </rPh>
    <rPh sb="291" eb="292">
      <t>トウ</t>
    </rPh>
    <rPh sb="293" eb="295">
      <t>シサン</t>
    </rPh>
    <rPh sb="295" eb="297">
      <t>ジョウキョウ</t>
    </rPh>
    <rPh sb="298" eb="301">
      <t>イッタイテキ</t>
    </rPh>
    <rPh sb="302" eb="304">
      <t>ハアク</t>
    </rPh>
    <rPh sb="305" eb="307">
      <t>カノウ</t>
    </rPh>
    <rPh sb="313" eb="315">
      <t>キギョウ</t>
    </rPh>
    <rPh sb="315" eb="317">
      <t>カイケイ</t>
    </rPh>
    <rPh sb="317" eb="319">
      <t>イコウ</t>
    </rPh>
    <rPh sb="319" eb="320">
      <t>ゴ</t>
    </rPh>
    <rPh sb="331" eb="333">
      <t>ケイカク</t>
    </rPh>
    <rPh sb="333" eb="335">
      <t>サクテイ</t>
    </rPh>
    <rPh sb="336" eb="338">
      <t>チャクシュ</t>
    </rPh>
    <rPh sb="340" eb="343">
      <t>ケイカクテキ</t>
    </rPh>
    <rPh sb="345" eb="348">
      <t>コウリツテキ</t>
    </rPh>
    <rPh sb="349" eb="351">
      <t>コウシン</t>
    </rPh>
    <rPh sb="352" eb="354">
      <t>イジ</t>
    </rPh>
    <rPh sb="354" eb="356">
      <t>カンリ</t>
    </rPh>
    <rPh sb="357" eb="359">
      <t>メザ</t>
    </rPh>
    <rPh sb="368" eb="369">
      <t>ケン</t>
    </rPh>
    <rPh sb="369" eb="371">
      <t>シュドウ</t>
    </rPh>
    <rPh sb="374" eb="377">
      <t>コウイキカ</t>
    </rPh>
    <rPh sb="378" eb="381">
      <t>キョウドウカ</t>
    </rPh>
    <rPh sb="382" eb="384">
      <t>ケントウ</t>
    </rPh>
    <rPh sb="385" eb="386">
      <t>スス</t>
    </rPh>
    <rPh sb="395" eb="397">
      <t>コンゴ</t>
    </rPh>
    <rPh sb="398" eb="400">
      <t>リュウイキ</t>
    </rPh>
    <rPh sb="400" eb="403">
      <t>ゲスイドウ</t>
    </rPh>
    <rPh sb="404" eb="405">
      <t>タ</t>
    </rPh>
    <rPh sb="405" eb="407">
      <t>シチョウ</t>
    </rPh>
    <rPh sb="409" eb="411">
      <t>レンケイ</t>
    </rPh>
    <rPh sb="411" eb="413">
      <t>キョウカ</t>
    </rPh>
    <rPh sb="414" eb="415">
      <t>フク</t>
    </rPh>
    <rPh sb="417" eb="418">
      <t>ホン</t>
    </rPh>
    <rPh sb="418" eb="419">
      <t>マチ</t>
    </rPh>
    <rPh sb="420" eb="422">
      <t>コウキョウ</t>
    </rPh>
    <rPh sb="422" eb="425">
      <t>ゲスイドウ</t>
    </rPh>
    <rPh sb="425" eb="427">
      <t>ジギョウ</t>
    </rPh>
    <rPh sb="428" eb="431">
      <t>ホウコウセイ</t>
    </rPh>
    <rPh sb="432" eb="434">
      <t>ケントウ</t>
    </rPh>
    <phoneticPr fontId="1"/>
  </si>
  <si>
    <t>1②</t>
  </si>
  <si>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</si>
  <si>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</si>
  <si>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</si>
  <si>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</si>
  <si>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</si>
  <si>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t>
  </si>
  <si>
    <t>平成29年度全国平均</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</si>
  <si>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</si>
  <si>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</si>
  <si>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2①</t>
  </si>
  <si>
    <t>「単年度の収支」</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</si>
  <si>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</si>
  <si>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</si>
  <si>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</si>
  <si>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</si>
  <si>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</si>
  <si>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</si>
  <si>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</si>
  <si>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</si>
  <si>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</si>
  <si>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</si>
  <si>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</si>
  <si>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</si>
  <si>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</si>
  <si>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2②</t>
  </si>
  <si>
    <t>1③</t>
  </si>
  <si>
    <t>1④</t>
  </si>
  <si>
    <t>事業CD</t>
    <rPh sb="0" eb="2">
      <t>ジギョウ</t>
    </rPh>
    <phoneticPr fontId="1"/>
  </si>
  <si>
    <t>1⑤</t>
  </si>
  <si>
    <t>1⑦</t>
  </si>
  <si>
    <t>-</t>
  </si>
  <si>
    <t>年度</t>
    <rPh sb="0" eb="2">
      <t>ネンド</t>
    </rPh>
    <phoneticPr fontId="1"/>
  </si>
  <si>
    <t>人口</t>
    <rPh sb="0" eb="2">
      <t>ジンコウ</t>
    </rPh>
    <phoneticPr fontId="1"/>
  </si>
  <si>
    <t>下水道事業(法非適用)</t>
    <rPh sb="3" eb="5">
      <t>ジギョウ</t>
    </rPh>
    <rPh sb="6" eb="7">
      <t>ホウ</t>
    </rPh>
    <rPh sb="7" eb="8">
      <t>ヒ</t>
    </rPh>
    <rPh sb="8" eb="10">
      <t>テキヨウ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</si>
  <si>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</si>
  <si>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</si>
  <si>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</si>
  <si>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</si>
  <si>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</si>
  <si>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</si>
  <si>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</si>
  <si>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</si>
  <si>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</si>
  <si>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</si>
  <si>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</si>
  <si>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</si>
  <si>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</si>
  <si>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</si>
  <si>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</si>
  <si>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</si>
  <si>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</si>
  <si>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</si>
  <si>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</si>
  <si>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</si>
  <si>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</si>
  <si>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</si>
  <si>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</si>
  <si>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</si>
  <si>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</si>
  <si>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</si>
  <si>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</si>
  <si>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</si>
  <si>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</si>
  <si>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</si>
  <si>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</si>
  <si>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</si>
  <si>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</si>
  <si>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</si>
  <si>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</si>
  <si>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</si>
  <si>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</si>
  <si>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</si>
  <si>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</si>
  <si>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</si>
  <si>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</si>
  <si>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群馬県　大泉町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</si>
  <si>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</si>
  <si>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</si>
  <si>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</si>
  <si>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</si>
  <si>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</si>
  <si>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</si>
  <si>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</si>
  <si>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</si>
  <si>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</si>
  <si>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</si>
  <si>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</si>
  <si>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本町の公共下水道事業は平成2年度に着手し、平成12年度から供用開始した。事業開始からの年数が浅いため、耐用年数を超えた管渠はなく、昨年度までは管渠の老朽化に伴う更新等は行っていなかった。
　しかしながら、事業着手から25年以上が経過し、事業着手当初に敷設した陶管に管更生工事が必要となる部分が見つかったため、平成30年度は多額の更新費用が発生する。
　本町の下水道本管延長のうちの多くは陶管であり、企業城下町という特色から大型車両の通行が非常に多いため、今後、耐用年数を超える前に振動等による損傷によって補修や管更生が必要となるケースが増加することが予想される。
　そのため、事業費の平準化を図るべく計画的に管渠の点検・修繕などの予防保全を実施するとともに、改築・更新費用の増加に備えて財源の確保に努めていく必要がある。
　</t>
    <rPh sb="1" eb="3">
      <t>ホンチョウ</t>
    </rPh>
    <rPh sb="4" eb="6">
      <t>コウキョウ</t>
    </rPh>
    <rPh sb="6" eb="9">
      <t>ゲスイドウ</t>
    </rPh>
    <rPh sb="9" eb="11">
      <t>ジギョウ</t>
    </rPh>
    <rPh sb="12" eb="14">
      <t>ヘイセイ</t>
    </rPh>
    <rPh sb="15" eb="17">
      <t>ネンド</t>
    </rPh>
    <rPh sb="18" eb="20">
      <t>チャクシュ</t>
    </rPh>
    <rPh sb="22" eb="24">
      <t>ヘイセイ</t>
    </rPh>
    <rPh sb="26" eb="28">
      <t>ネンド</t>
    </rPh>
    <rPh sb="30" eb="32">
      <t>キョウヨウ</t>
    </rPh>
    <rPh sb="32" eb="34">
      <t>カイシ</t>
    </rPh>
    <rPh sb="37" eb="39">
      <t>ジギョウ</t>
    </rPh>
    <rPh sb="39" eb="41">
      <t>カイシ</t>
    </rPh>
    <rPh sb="44" eb="46">
      <t>ネンスウ</t>
    </rPh>
    <rPh sb="47" eb="48">
      <t>アサ</t>
    </rPh>
    <rPh sb="52" eb="54">
      <t>タイヨウ</t>
    </rPh>
    <rPh sb="54" eb="56">
      <t>ネンスウ</t>
    </rPh>
    <rPh sb="57" eb="58">
      <t>コ</t>
    </rPh>
    <rPh sb="60" eb="62">
      <t>カンキョ</t>
    </rPh>
    <rPh sb="66" eb="69">
      <t>サクネンド</t>
    </rPh>
    <rPh sb="72" eb="74">
      <t>カンキョ</t>
    </rPh>
    <rPh sb="75" eb="78">
      <t>ロウキュウカ</t>
    </rPh>
    <rPh sb="79" eb="80">
      <t>トモナ</t>
    </rPh>
    <rPh sb="81" eb="83">
      <t>コウシン</t>
    </rPh>
    <rPh sb="83" eb="84">
      <t>トウ</t>
    </rPh>
    <rPh sb="85" eb="86">
      <t>オコナ</t>
    </rPh>
    <rPh sb="103" eb="105">
      <t>ジギョウ</t>
    </rPh>
    <rPh sb="105" eb="107">
      <t>チャクシュ</t>
    </rPh>
    <rPh sb="111" eb="112">
      <t>ネン</t>
    </rPh>
    <rPh sb="112" eb="114">
      <t>イジョウ</t>
    </rPh>
    <rPh sb="115" eb="117">
      <t>ケイカ</t>
    </rPh>
    <rPh sb="123" eb="125">
      <t>トウショ</t>
    </rPh>
    <rPh sb="135" eb="136">
      <t>ウ</t>
    </rPh>
    <rPh sb="136" eb="138">
      <t>コウジ</t>
    </rPh>
    <rPh sb="139" eb="141">
      <t>ヒツヨウ</t>
    </rPh>
    <rPh sb="144" eb="146">
      <t>ブブン</t>
    </rPh>
    <rPh sb="147" eb="148">
      <t>ミ</t>
    </rPh>
    <rPh sb="155" eb="157">
      <t>ヘイセイ</t>
    </rPh>
    <rPh sb="159" eb="161">
      <t>ネンド</t>
    </rPh>
    <rPh sb="162" eb="164">
      <t>タガク</t>
    </rPh>
    <rPh sb="165" eb="167">
      <t>コウシン</t>
    </rPh>
    <rPh sb="167" eb="169">
      <t>ヒヨウ</t>
    </rPh>
    <rPh sb="170" eb="172">
      <t>ハッセイ</t>
    </rPh>
    <rPh sb="177" eb="179">
      <t>ホンチョウ</t>
    </rPh>
    <rPh sb="180" eb="183">
      <t>ゲスイドウ</t>
    </rPh>
    <rPh sb="183" eb="185">
      <t>ホンカン</t>
    </rPh>
    <rPh sb="185" eb="187">
      <t>エンチョウ</t>
    </rPh>
    <rPh sb="191" eb="192">
      <t>オオ</t>
    </rPh>
    <rPh sb="194" eb="196">
      <t>トウカン</t>
    </rPh>
    <rPh sb="200" eb="202">
      <t>キギョウ</t>
    </rPh>
    <rPh sb="202" eb="205">
      <t>ジョウカマチ</t>
    </rPh>
    <rPh sb="208" eb="210">
      <t>トクショク</t>
    </rPh>
    <rPh sb="212" eb="214">
      <t>オオガタ</t>
    </rPh>
    <rPh sb="214" eb="216">
      <t>シャリョウ</t>
    </rPh>
    <rPh sb="217" eb="219">
      <t>ツウコウ</t>
    </rPh>
    <rPh sb="220" eb="222">
      <t>ヒジョウ</t>
    </rPh>
    <rPh sb="223" eb="224">
      <t>オオ</t>
    </rPh>
    <rPh sb="228" eb="230">
      <t>コンゴ</t>
    </rPh>
    <rPh sb="231" eb="233">
      <t>タイヨウ</t>
    </rPh>
    <rPh sb="233" eb="235">
      <t>ネンスウ</t>
    </rPh>
    <rPh sb="236" eb="237">
      <t>コ</t>
    </rPh>
    <rPh sb="239" eb="240">
      <t>マエ</t>
    </rPh>
    <rPh sb="247" eb="249">
      <t>ソンショウ</t>
    </rPh>
    <rPh sb="253" eb="255">
      <t>ホシュウ</t>
    </rPh>
    <rPh sb="257" eb="259">
      <t>コウセイ</t>
    </rPh>
    <rPh sb="260" eb="262">
      <t>ヒツヨウ</t>
    </rPh>
    <rPh sb="269" eb="271">
      <t>ゾウカ</t>
    </rPh>
    <rPh sb="276" eb="278">
      <t>ヨソウ</t>
    </rPh>
    <rPh sb="289" eb="292">
      <t>ジギョウヒ</t>
    </rPh>
    <rPh sb="293" eb="296">
      <t>ヘイジュンカ</t>
    </rPh>
    <rPh sb="297" eb="298">
      <t>ハカ</t>
    </rPh>
    <rPh sb="301" eb="304">
      <t>ケイカクテキ</t>
    </rPh>
    <rPh sb="305" eb="307">
      <t>カンキョ</t>
    </rPh>
    <rPh sb="308" eb="310">
      <t>テンケン</t>
    </rPh>
    <rPh sb="311" eb="313">
      <t>シュウゼン</t>
    </rPh>
    <rPh sb="316" eb="318">
      <t>ヨボウ</t>
    </rPh>
    <rPh sb="318" eb="320">
      <t>ホゼン</t>
    </rPh>
    <rPh sb="321" eb="323">
      <t>ジッシ</t>
    </rPh>
    <rPh sb="330" eb="332">
      <t>カイチク</t>
    </rPh>
    <rPh sb="333" eb="335">
      <t>コウシン</t>
    </rPh>
    <rPh sb="335" eb="337">
      <t>ヒヨウ</t>
    </rPh>
    <rPh sb="338" eb="340">
      <t>ゾウカ</t>
    </rPh>
    <rPh sb="341" eb="342">
      <t>ソナ</t>
    </rPh>
    <rPh sb="344" eb="346">
      <t>ザイゲン</t>
    </rPh>
    <rPh sb="347" eb="349">
      <t>カクホ</t>
    </rPh>
    <rPh sb="350" eb="351">
      <t>ツト</t>
    </rPh>
    <rPh sb="355" eb="357">
      <t>ヒツヨウ</t>
    </rPh>
    <phoneticPr fontId="1"/>
  </si>
  <si>
    <r>
      <t>①収益的収支比率は、流域下水道維持管理負担金や委託料などの増加により総費用が増加したため、昨年度に比べ低下した。今年度も100％を超えており黒字経営だが、一般会計からの繰入金が総収益の約7割を占めており繰入金に依存している状態であるため、経営改善が必要である。収益性を考えた効率的な整備と接続促進活動により接続率を向上させ、使用料の増収を目指していく。</t>
    </r>
    <r>
      <rPr>
        <sz val="10"/>
        <color theme="1"/>
        <rFont val="ＭＳ ゴシック"/>
        <family val="3"/>
        <charset val="128"/>
      </rPr>
      <t xml:space="preserve">
⑤経費回収率は、汚水処理施設廃止補助金など当年度限定的な費用の支出が多く、100％を下回った。しかし、当年度限定的な費用を除くと経費回収率は106.8％となり、汚水処理に係る費用の全てが使用料で賄えている状況で、類似団体と比較しても高い水準にあると言える。
⑥汚水処理原価は流域下水道維持管理負担金の増加や当年度限定的な費用の支出により昨年度に比べて増加したが、効率的な整備と接続促進活動等の取組により有収水量は順調に伸びており、今後限定的な費用支出がなくなれば効率的な汚水処理が実施できる見込みである。
⑦本町の下水道は最終的に流域下水道（県の施設）に接続しており、下水の処理は流域下水道の処理場で行っているため、施設利用率はない。
⑧水洗化率は類似団体平均値を下回ったものの、改善傾向にある。今年度は集中浄化槽地域の下水道接続により、大幅に数値が増加した。今後も住宅密集地域を中心とした効率的な整備を進めるとともに、積極的に接続促進活動に取り組み、水洗化率向上に努めていく。</t>
    </r>
    <rPh sb="1" eb="4">
      <t>シュウエキテキ</t>
    </rPh>
    <rPh sb="4" eb="6">
      <t>シュウシ</t>
    </rPh>
    <rPh sb="6" eb="8">
      <t>ヒリツ</t>
    </rPh>
    <rPh sb="10" eb="12">
      <t>リュウイキ</t>
    </rPh>
    <rPh sb="12" eb="15">
      <t>ゲスイドウ</t>
    </rPh>
    <rPh sb="15" eb="17">
      <t>イジ</t>
    </rPh>
    <rPh sb="17" eb="19">
      <t>カンリ</t>
    </rPh>
    <rPh sb="19" eb="22">
      <t>フタンキン</t>
    </rPh>
    <rPh sb="23" eb="26">
      <t>イタクリョウ</t>
    </rPh>
    <rPh sb="29" eb="31">
      <t>ゾウカ</t>
    </rPh>
    <rPh sb="34" eb="37">
      <t>ソウヒヨウ</t>
    </rPh>
    <rPh sb="38" eb="40">
      <t>ゾウカ</t>
    </rPh>
    <rPh sb="45" eb="48">
      <t>サクネンド</t>
    </rPh>
    <rPh sb="49" eb="50">
      <t>クラ</t>
    </rPh>
    <rPh sb="51" eb="53">
      <t>テイカ</t>
    </rPh>
    <rPh sb="56" eb="59">
      <t>コンネンド</t>
    </rPh>
    <rPh sb="65" eb="66">
      <t>コ</t>
    </rPh>
    <rPh sb="70" eb="72">
      <t>クロジ</t>
    </rPh>
    <rPh sb="72" eb="74">
      <t>ケイエイ</t>
    </rPh>
    <rPh sb="77" eb="79">
      <t>イッパン</t>
    </rPh>
    <rPh sb="79" eb="81">
      <t>カイケイ</t>
    </rPh>
    <rPh sb="84" eb="87">
      <t>クリイレキン</t>
    </rPh>
    <rPh sb="88" eb="91">
      <t>ソウシュウエキ</t>
    </rPh>
    <rPh sb="92" eb="93">
      <t>ヤク</t>
    </rPh>
    <rPh sb="94" eb="95">
      <t>ワリ</t>
    </rPh>
    <rPh sb="96" eb="97">
      <t>シ</t>
    </rPh>
    <rPh sb="101" eb="104">
      <t>クリイレキン</t>
    </rPh>
    <rPh sb="105" eb="107">
      <t>イゾン</t>
    </rPh>
    <rPh sb="111" eb="113">
      <t>ジョウタイ</t>
    </rPh>
    <rPh sb="119" eb="121">
      <t>ケイエイ</t>
    </rPh>
    <rPh sb="121" eb="123">
      <t>カイゼン</t>
    </rPh>
    <rPh sb="124" eb="126">
      <t>ヒツヨウ</t>
    </rPh>
    <rPh sb="130" eb="133">
      <t>シュウエキセイ</t>
    </rPh>
    <rPh sb="134" eb="135">
      <t>カンガ</t>
    </rPh>
    <rPh sb="137" eb="140">
      <t>コウリツテキ</t>
    </rPh>
    <rPh sb="141" eb="143">
      <t>セイビ</t>
    </rPh>
    <rPh sb="144" eb="146">
      <t>セツゾク</t>
    </rPh>
    <rPh sb="146" eb="148">
      <t>ソクシン</t>
    </rPh>
    <rPh sb="148" eb="150">
      <t>カツドウ</t>
    </rPh>
    <rPh sb="153" eb="155">
      <t>セツゾク</t>
    </rPh>
    <rPh sb="155" eb="156">
      <t>リツ</t>
    </rPh>
    <rPh sb="157" eb="159">
      <t>コウジョウ</t>
    </rPh>
    <rPh sb="162" eb="165">
      <t>シヨウリョウ</t>
    </rPh>
    <rPh sb="166" eb="168">
      <t>ゾウシュウ</t>
    </rPh>
    <rPh sb="169" eb="171">
      <t>メザ</t>
    </rPh>
    <rPh sb="179" eb="181">
      <t>ケイヒ</t>
    </rPh>
    <rPh sb="181" eb="184">
      <t>カイシュウリツ</t>
    </rPh>
    <rPh sb="186" eb="188">
      <t>オスイ</t>
    </rPh>
    <rPh sb="188" eb="190">
      <t>ショリ</t>
    </rPh>
    <rPh sb="190" eb="192">
      <t>シセツ</t>
    </rPh>
    <rPh sb="192" eb="194">
      <t>ハイシ</t>
    </rPh>
    <rPh sb="194" eb="197">
      <t>ホジョキン</t>
    </rPh>
    <rPh sb="199" eb="202">
      <t>トウネンド</t>
    </rPh>
    <rPh sb="202" eb="204">
      <t>ゲンテイ</t>
    </rPh>
    <rPh sb="204" eb="205">
      <t>テキ</t>
    </rPh>
    <rPh sb="206" eb="208">
      <t>ヒヨウ</t>
    </rPh>
    <rPh sb="209" eb="211">
      <t>シシュツ</t>
    </rPh>
    <rPh sb="212" eb="213">
      <t>オオ</t>
    </rPh>
    <rPh sb="220" eb="222">
      <t>シタマワ</t>
    </rPh>
    <rPh sb="229" eb="232">
      <t>トウネンド</t>
    </rPh>
    <rPh sb="232" eb="235">
      <t>ゲンテイテキ</t>
    </rPh>
    <rPh sb="236" eb="238">
      <t>ヒヨウ</t>
    </rPh>
    <rPh sb="239" eb="240">
      <t>ノゾ</t>
    </rPh>
    <rPh sb="242" eb="244">
      <t>ケイヒ</t>
    </rPh>
    <rPh sb="244" eb="247">
      <t>カイシュウリツ</t>
    </rPh>
    <rPh sb="258" eb="260">
      <t>オスイ</t>
    </rPh>
    <rPh sb="260" eb="262">
      <t>ショリ</t>
    </rPh>
    <rPh sb="263" eb="264">
      <t>カカ</t>
    </rPh>
    <rPh sb="265" eb="267">
      <t>ヒヨウ</t>
    </rPh>
    <rPh sb="268" eb="269">
      <t>スベ</t>
    </rPh>
    <rPh sb="271" eb="273">
      <t>シヨウ</t>
    </rPh>
    <rPh sb="273" eb="274">
      <t>リョウ</t>
    </rPh>
    <rPh sb="275" eb="276">
      <t>マカナ</t>
    </rPh>
    <rPh sb="280" eb="282">
      <t>ジョウキョウ</t>
    </rPh>
    <rPh sb="284" eb="286">
      <t>ルイジ</t>
    </rPh>
    <rPh sb="286" eb="288">
      <t>ダンタイ</t>
    </rPh>
    <rPh sb="289" eb="291">
      <t>ヒカク</t>
    </rPh>
    <rPh sb="294" eb="295">
      <t>タカ</t>
    </rPh>
    <rPh sb="296" eb="298">
      <t>スイジュン</t>
    </rPh>
    <rPh sb="302" eb="303">
      <t>イ</t>
    </rPh>
    <rPh sb="309" eb="311">
      <t>オスイ</t>
    </rPh>
    <rPh sb="311" eb="313">
      <t>ショリ</t>
    </rPh>
    <rPh sb="313" eb="315">
      <t>ゲンカ</t>
    </rPh>
    <rPh sb="316" eb="318">
      <t>リュウイキ</t>
    </rPh>
    <rPh sb="318" eb="321">
      <t>ゲスイドウ</t>
    </rPh>
    <rPh sb="321" eb="323">
      <t>イジ</t>
    </rPh>
    <rPh sb="323" eb="325">
      <t>カンリ</t>
    </rPh>
    <rPh sb="325" eb="328">
      <t>フタンキン</t>
    </rPh>
    <rPh sb="329" eb="331">
      <t>ゾウカ</t>
    </rPh>
    <rPh sb="332" eb="335">
      <t>トウネンド</t>
    </rPh>
    <rPh sb="335" eb="338">
      <t>ゲンテイテキ</t>
    </rPh>
    <rPh sb="339" eb="341">
      <t>ヒヨウ</t>
    </rPh>
    <rPh sb="342" eb="344">
      <t>シシュツ</t>
    </rPh>
    <rPh sb="347" eb="350">
      <t>サクネンド</t>
    </rPh>
    <rPh sb="351" eb="352">
      <t>クラ</t>
    </rPh>
    <rPh sb="354" eb="356">
      <t>ゾウカ</t>
    </rPh>
    <rPh sb="360" eb="363">
      <t>コウリツテキ</t>
    </rPh>
    <rPh sb="364" eb="366">
      <t>セイビ</t>
    </rPh>
    <rPh sb="367" eb="369">
      <t>セツゾク</t>
    </rPh>
    <rPh sb="369" eb="371">
      <t>ソクシン</t>
    </rPh>
    <rPh sb="371" eb="373">
      <t>カツドウ</t>
    </rPh>
    <rPh sb="373" eb="374">
      <t>トウ</t>
    </rPh>
    <rPh sb="375" eb="377">
      <t>トリクミ</t>
    </rPh>
    <rPh sb="380" eb="382">
      <t>ユウシュウ</t>
    </rPh>
    <rPh sb="382" eb="384">
      <t>スイリョウ</t>
    </rPh>
    <rPh sb="385" eb="387">
      <t>ジュンチョウ</t>
    </rPh>
    <rPh sb="388" eb="389">
      <t>ノ</t>
    </rPh>
    <rPh sb="394" eb="396">
      <t>コンゴ</t>
    </rPh>
    <rPh sb="396" eb="399">
      <t>ゲンテイテキ</t>
    </rPh>
    <rPh sb="400" eb="402">
      <t>ヒヨウ</t>
    </rPh>
    <rPh sb="402" eb="404">
      <t>シシュツ</t>
    </rPh>
    <rPh sb="410" eb="413">
      <t>コウリツテキ</t>
    </rPh>
    <rPh sb="414" eb="416">
      <t>オスイ</t>
    </rPh>
    <rPh sb="416" eb="418">
      <t>ショリ</t>
    </rPh>
    <rPh sb="419" eb="421">
      <t>ジッシ</t>
    </rPh>
    <rPh sb="424" eb="426">
      <t>ミコ</t>
    </rPh>
    <rPh sb="434" eb="436">
      <t>ホンチョウ</t>
    </rPh>
    <rPh sb="437" eb="440">
      <t>ゲスイドウ</t>
    </rPh>
    <rPh sb="441" eb="444">
      <t>サイシュウテキ</t>
    </rPh>
    <rPh sb="445" eb="447">
      <t>リュウイキ</t>
    </rPh>
    <rPh sb="447" eb="450">
      <t>ゲスイドウ</t>
    </rPh>
    <rPh sb="451" eb="452">
      <t>ケン</t>
    </rPh>
    <rPh sb="453" eb="455">
      <t>シセツ</t>
    </rPh>
    <rPh sb="457" eb="459">
      <t>セツゾク</t>
    </rPh>
    <rPh sb="464" eb="466">
      <t>ゲスイ</t>
    </rPh>
    <rPh sb="467" eb="469">
      <t>ショリ</t>
    </rPh>
    <rPh sb="470" eb="472">
      <t>リュウイキ</t>
    </rPh>
    <rPh sb="472" eb="475">
      <t>ゲスイドウ</t>
    </rPh>
    <rPh sb="476" eb="479">
      <t>ショリジョウ</t>
    </rPh>
    <rPh sb="480" eb="481">
      <t>オコナ</t>
    </rPh>
    <rPh sb="488" eb="490">
      <t>シセツ</t>
    </rPh>
    <rPh sb="490" eb="493">
      <t>リヨウリツ</t>
    </rPh>
    <rPh sb="500" eb="503">
      <t>スイセンカ</t>
    </rPh>
    <rPh sb="503" eb="504">
      <t>リツ</t>
    </rPh>
    <rPh sb="505" eb="507">
      <t>ルイジ</t>
    </rPh>
    <rPh sb="507" eb="509">
      <t>ダンタイ</t>
    </rPh>
    <rPh sb="509" eb="511">
      <t>ヘイキン</t>
    </rPh>
    <rPh sb="511" eb="512">
      <t>チ</t>
    </rPh>
    <rPh sb="513" eb="515">
      <t>シタマワ</t>
    </rPh>
    <rPh sb="521" eb="523">
      <t>カイゼン</t>
    </rPh>
    <rPh sb="523" eb="525">
      <t>ケイコウ</t>
    </rPh>
    <rPh sb="529" eb="530">
      <t>イマ</t>
    </rPh>
    <rPh sb="530" eb="532">
      <t>ネンド</t>
    </rPh>
    <rPh sb="550" eb="552">
      <t>オオハバ</t>
    </rPh>
    <rPh sb="553" eb="555">
      <t>スウチ</t>
    </rPh>
    <rPh sb="556" eb="558">
      <t>ゾウカ</t>
    </rPh>
    <rPh sb="561" eb="563">
      <t>コンゴ</t>
    </rPh>
    <rPh sb="564" eb="566">
      <t>ジュウタク</t>
    </rPh>
    <rPh sb="566" eb="568">
      <t>ミッシュウ</t>
    </rPh>
    <rPh sb="568" eb="570">
      <t>チイキ</t>
    </rPh>
    <rPh sb="571" eb="573">
      <t>チュウシン</t>
    </rPh>
    <rPh sb="576" eb="578">
      <t>コウリツ</t>
    </rPh>
    <rPh sb="578" eb="579">
      <t>テキ</t>
    </rPh>
    <rPh sb="580" eb="582">
      <t>セイビ</t>
    </rPh>
    <rPh sb="583" eb="584">
      <t>スス</t>
    </rPh>
    <rPh sb="591" eb="594">
      <t>セッキョクテキ</t>
    </rPh>
    <rPh sb="595" eb="597">
      <t>セツゾク</t>
    </rPh>
    <rPh sb="597" eb="599">
      <t>ソクシン</t>
    </rPh>
    <rPh sb="599" eb="601">
      <t>カツドウ</t>
    </rPh>
    <rPh sb="602" eb="603">
      <t>トリ</t>
    </rPh>
    <rPh sb="604" eb="605">
      <t>クミ</t>
    </rPh>
    <rPh sb="607" eb="610">
      <t>スイセンカ</t>
    </rPh>
    <rPh sb="610" eb="611">
      <t>リツ</t>
    </rPh>
    <rPh sb="611" eb="613">
      <t>コウジョウ</t>
    </rPh>
    <rPh sb="614" eb="615">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</si>
</sst>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0F-4647-8908-043D165097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c:ext xmlns:c16="http://schemas.microsoft.com/office/drawing/2014/chart" uri="{C3380CC4-5D6E-409C-BE32-E72D297353CC}">
              <c16:uniqueId val="{00000001-9F0F-4647-8908-043D165097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formatCode="#,##0.00;&quot;△&quot;#,##0.00">
                  <c:v>0</c:v>
                </c:pt>
                <c:pt idx="3">
                  <c:v>0</c:v>
                </c:pt>
                <c:pt idx="4">
                  <c:v>0</c:v>
                </c:pt>
              </c:numCache>
            </c:numRef>
          </c:val>
          <c:extLst>
            <c:ext xmlns:c16="http://schemas.microsoft.com/office/drawing/2014/chart" uri="{C3380CC4-5D6E-409C-BE32-E72D297353CC}">
              <c16:uniqueId val="{00000000-27BF-4F6A-A733-B014DAC172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c:ext xmlns:c16="http://schemas.microsoft.com/office/drawing/2014/chart" uri="{C3380CC4-5D6E-409C-BE32-E72D297353CC}">
              <c16:uniqueId val="{00000001-27BF-4F6A-A733-B014DAC172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75.63</c:v>
                </c:pt>
                <c:pt idx="1">
                  <c:v>76.12</c:v>
                </c:pt>
                <c:pt idx="2">
                  <c:v>75.150000000000006</c:v>
                </c:pt>
                <c:pt idx="3">
                  <c:v>76.510000000000005</c:v>
                </c:pt>
                <c:pt idx="4">
                  <c:v>80.06</c:v>
                </c:pt>
              </c:numCache>
            </c:numRef>
          </c:val>
          <c:extLst>
            <c:ext xmlns:c16="http://schemas.microsoft.com/office/drawing/2014/chart" uri="{C3380CC4-5D6E-409C-BE32-E72D297353CC}">
              <c16:uniqueId val="{00000000-BA9C-48BE-ADB3-4A89D67348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c:ext xmlns:c16="http://schemas.microsoft.com/office/drawing/2014/chart" uri="{C3380CC4-5D6E-409C-BE32-E72D297353CC}">
              <c16:uniqueId val="{00000001-BA9C-48BE-ADB3-4A89D67348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108.06</c:v>
                </c:pt>
                <c:pt idx="1">
                  <c:v>108.13</c:v>
                </c:pt>
                <c:pt idx="2">
                  <c:v>108.52</c:v>
                </c:pt>
                <c:pt idx="3">
                  <c:v>110.49</c:v>
                </c:pt>
                <c:pt idx="4">
                  <c:v>101.07</c:v>
                </c:pt>
              </c:numCache>
            </c:numRef>
          </c:val>
          <c:extLst>
            <c:ext xmlns:c16="http://schemas.microsoft.com/office/drawing/2014/chart" uri="{C3380CC4-5D6E-409C-BE32-E72D297353CC}">
              <c16:uniqueId val="{00000000-DC40-4A6D-AD7C-DCFC2B83781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0-4A6D-AD7C-DCFC2B83781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F-41F4-9108-F0994A3CB63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F-41F4-9108-F0994A3CB63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6B-4CF9-909D-81D92587FF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B-4CF9-909D-81D92587FF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AC-43E2-A897-3C101EF0A7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C-43E2-A897-3C101EF0A7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F-4E23-9A99-2D217C9F2B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F-4E23-9A99-2D217C9F2B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AB-4E15-BB8F-5E18F93501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c:ext xmlns:c16="http://schemas.microsoft.com/office/drawing/2014/chart" uri="{C3380CC4-5D6E-409C-BE32-E72D297353CC}">
              <c16:uniqueId val="{00000001-88AB-4E15-BB8F-5E18F93501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94.83</c:v>
                </c:pt>
                <c:pt idx="1">
                  <c:v>99.66</c:v>
                </c:pt>
                <c:pt idx="2">
                  <c:v>111.24</c:v>
                </c:pt>
                <c:pt idx="3">
                  <c:v>107.45</c:v>
                </c:pt>
                <c:pt idx="4">
                  <c:v>90.4</c:v>
                </c:pt>
              </c:numCache>
            </c:numRef>
          </c:val>
          <c:extLst>
            <c:ext xmlns:c16="http://schemas.microsoft.com/office/drawing/2014/chart" uri="{C3380CC4-5D6E-409C-BE32-E72D297353CC}">
              <c16:uniqueId val="{00000000-65D4-46F0-A1B9-8CE56702A9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c:ext xmlns:c16="http://schemas.microsoft.com/office/drawing/2014/chart" uri="{C3380CC4-5D6E-409C-BE32-E72D297353CC}">
              <c16:uniqueId val="{00000001-65D4-46F0-A1B9-8CE56702A9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223.15</c:v>
                </c:pt>
                <c:pt idx="1">
                  <c:v>217.66</c:v>
                </c:pt>
                <c:pt idx="2">
                  <c:v>206.11</c:v>
                </c:pt>
                <c:pt idx="3">
                  <c:v>184.04</c:v>
                </c:pt>
                <c:pt idx="4">
                  <c:v>212.58</c:v>
                </c:pt>
              </c:numCache>
            </c:numRef>
          </c:val>
          <c:extLst>
            <c:ext xmlns:c16="http://schemas.microsoft.com/office/drawing/2014/chart" uri="{C3380CC4-5D6E-409C-BE32-E72D297353CC}">
              <c16:uniqueId val="{00000000-E4AE-49F3-9633-D1784AD0F89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c:ext xmlns:c16="http://schemas.microsoft.com/office/drawing/2014/chart" uri="{C3380CC4-5D6E-409C-BE32-E72D297353CC}">
              <c16:uniqueId val="{00000001-E4AE-49F3-9633-D1784AD0F89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1052"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1058"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1059"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1060"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1061"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群馬県　大泉町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5</v>
      </c>
      <c r="C7" s="42"/>
      <c r="D7" s="42"/>
      <c r="E7" s="42"/>
      <c r="F7" s="42"/>
      <c r="G7" s="42"/>
      <c r="H7" s="42"/>
      <c r="I7" s="42" t="s">
        <v>8</v>
      </c>
      <c r="J7" s="42"/>
      <c r="K7" s="42"/>
      <c r="L7" s="42"/>
      <c r="M7" s="42"/>
      <c r="N7" s="42"/>
      <c r="O7" s="42"/>
      <c r="P7" s="42" t="s">
        <v>2</v>
      </c>
      <c r="Q7" s="42"/>
      <c r="R7" s="42"/>
      <c r="S7" s="42"/>
      <c r="T7" s="42"/>
      <c r="U7" s="42"/>
      <c r="V7" s="42"/>
      <c r="W7" s="42" t="s">
        <v>7</v>
      </c>
      <c r="X7" s="42"/>
      <c r="Y7" s="42"/>
      <c r="Z7" s="42"/>
      <c r="AA7" s="42"/>
      <c r="AB7" s="42"/>
      <c r="AC7" s="42"/>
      <c r="AD7" s="42" t="s">
        <v>14</v>
      </c>
      <c r="AE7" s="42"/>
      <c r="AF7" s="42"/>
      <c r="AG7" s="42"/>
      <c r="AH7" s="42"/>
      <c r="AI7" s="42"/>
      <c r="AJ7" s="42"/>
      <c r="AK7" s="3"/>
      <c r="AL7" s="42" t="s">
        <v>15</v>
      </c>
      <c r="AM7" s="42"/>
      <c r="AN7" s="42"/>
      <c r="AO7" s="42"/>
      <c r="AP7" s="42"/>
      <c r="AQ7" s="42"/>
      <c r="AR7" s="42"/>
      <c r="AS7" s="42"/>
      <c r="AT7" s="42" t="s">
        <v>12</v>
      </c>
      <c r="AU7" s="42"/>
      <c r="AV7" s="42"/>
      <c r="AW7" s="42"/>
      <c r="AX7" s="42"/>
      <c r="AY7" s="42"/>
      <c r="AZ7" s="42"/>
      <c r="BA7" s="42"/>
      <c r="BB7" s="42" t="s">
        <v>11</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公共下水道</v>
      </c>
      <c r="Q8" s="43"/>
      <c r="R8" s="43"/>
      <c r="S8" s="43"/>
      <c r="T8" s="43"/>
      <c r="U8" s="43"/>
      <c r="V8" s="43"/>
      <c r="W8" s="43" t="str">
        <f>データ!L6</f>
        <v>Cc2</v>
      </c>
      <c r="X8" s="43"/>
      <c r="Y8" s="43"/>
      <c r="Z8" s="43"/>
      <c r="AA8" s="43"/>
      <c r="AB8" s="43"/>
      <c r="AC8" s="43"/>
      <c r="AD8" s="44" t="str">
        <f>データ!$M$6</f>
        <v>非設置</v>
      </c>
      <c r="AE8" s="44"/>
      <c r="AF8" s="44"/>
      <c r="AG8" s="44"/>
      <c r="AH8" s="44"/>
      <c r="AI8" s="44"/>
      <c r="AJ8" s="44"/>
      <c r="AK8" s="3"/>
      <c r="AL8" s="45">
        <f>データ!S6</f>
        <v>41876</v>
      </c>
      <c r="AM8" s="45"/>
      <c r="AN8" s="45"/>
      <c r="AO8" s="45"/>
      <c r="AP8" s="45"/>
      <c r="AQ8" s="45"/>
      <c r="AR8" s="45"/>
      <c r="AS8" s="45"/>
      <c r="AT8" s="46">
        <f>データ!T6</f>
        <v>18.03</v>
      </c>
      <c r="AU8" s="46"/>
      <c r="AV8" s="46"/>
      <c r="AW8" s="46"/>
      <c r="AX8" s="46"/>
      <c r="AY8" s="46"/>
      <c r="AZ8" s="46"/>
      <c r="BA8" s="46"/>
      <c r="BB8" s="46">
        <f>データ!U6</f>
        <v>2322.5700000000002</v>
      </c>
      <c r="BC8" s="46"/>
      <c r="BD8" s="46"/>
      <c r="BE8" s="46"/>
      <c r="BF8" s="46"/>
      <c r="BG8" s="46"/>
      <c r="BH8" s="46"/>
      <c r="BI8" s="46"/>
      <c r="BJ8" s="3"/>
      <c r="BK8" s="3"/>
      <c r="BL8" s="47" t="s">
        <v>18</v>
      </c>
      <c r="BM8" s="48"/>
      <c r="BN8" s="16" t="s">
        <v>21</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24</v>
      </c>
      <c r="J9" s="42"/>
      <c r="K9" s="42"/>
      <c r="L9" s="42"/>
      <c r="M9" s="42"/>
      <c r="N9" s="42"/>
      <c r="O9" s="42"/>
      <c r="P9" s="42" t="s">
        <v>26</v>
      </c>
      <c r="Q9" s="42"/>
      <c r="R9" s="42"/>
      <c r="S9" s="42"/>
      <c r="T9" s="42"/>
      <c r="U9" s="42"/>
      <c r="V9" s="42"/>
      <c r="W9" s="42" t="s">
        <v>27</v>
      </c>
      <c r="X9" s="42"/>
      <c r="Y9" s="42"/>
      <c r="Z9" s="42"/>
      <c r="AA9" s="42"/>
      <c r="AB9" s="42"/>
      <c r="AC9" s="42"/>
      <c r="AD9" s="42" t="s">
        <v>28</v>
      </c>
      <c r="AE9" s="42"/>
      <c r="AF9" s="42"/>
      <c r="AG9" s="42"/>
      <c r="AH9" s="42"/>
      <c r="AI9" s="42"/>
      <c r="AJ9" s="42"/>
      <c r="AK9" s="3"/>
      <c r="AL9" s="42" t="s">
        <v>30</v>
      </c>
      <c r="AM9" s="42"/>
      <c r="AN9" s="42"/>
      <c r="AO9" s="42"/>
      <c r="AP9" s="42"/>
      <c r="AQ9" s="42"/>
      <c r="AR9" s="42"/>
      <c r="AS9" s="42"/>
      <c r="AT9" s="42" t="s">
        <v>35</v>
      </c>
      <c r="AU9" s="42"/>
      <c r="AV9" s="42"/>
      <c r="AW9" s="42"/>
      <c r="AX9" s="42"/>
      <c r="AY9" s="42"/>
      <c r="AZ9" s="42"/>
      <c r="BA9" s="42"/>
      <c r="BB9" s="42" t="s">
        <v>37</v>
      </c>
      <c r="BC9" s="42"/>
      <c r="BD9" s="42"/>
      <c r="BE9" s="42"/>
      <c r="BF9" s="42"/>
      <c r="BG9" s="42"/>
      <c r="BH9" s="42"/>
      <c r="BI9" s="42"/>
      <c r="BJ9" s="3"/>
      <c r="BK9" s="3"/>
      <c r="BL9" s="49" t="s">
        <v>39</v>
      </c>
      <c r="BM9" s="50"/>
      <c r="BN9" s="17" t="s">
        <v>9</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20.34</v>
      </c>
      <c r="Q10" s="46"/>
      <c r="R10" s="46"/>
      <c r="S10" s="46"/>
      <c r="T10" s="46"/>
      <c r="U10" s="46"/>
      <c r="V10" s="46"/>
      <c r="W10" s="46">
        <f>データ!Q6</f>
        <v>87.77</v>
      </c>
      <c r="X10" s="46"/>
      <c r="Y10" s="46"/>
      <c r="Z10" s="46"/>
      <c r="AA10" s="46"/>
      <c r="AB10" s="46"/>
      <c r="AC10" s="46"/>
      <c r="AD10" s="45">
        <f>データ!R6</f>
        <v>2332</v>
      </c>
      <c r="AE10" s="45"/>
      <c r="AF10" s="45"/>
      <c r="AG10" s="45"/>
      <c r="AH10" s="45"/>
      <c r="AI10" s="45"/>
      <c r="AJ10" s="45"/>
      <c r="AK10" s="2"/>
      <c r="AL10" s="45">
        <f>データ!V6</f>
        <v>8511</v>
      </c>
      <c r="AM10" s="45"/>
      <c r="AN10" s="45"/>
      <c r="AO10" s="45"/>
      <c r="AP10" s="45"/>
      <c r="AQ10" s="45"/>
      <c r="AR10" s="45"/>
      <c r="AS10" s="45"/>
      <c r="AT10" s="46">
        <f>データ!W6</f>
        <v>2.65</v>
      </c>
      <c r="AU10" s="46"/>
      <c r="AV10" s="46"/>
      <c r="AW10" s="46"/>
      <c r="AX10" s="46"/>
      <c r="AY10" s="46"/>
      <c r="AZ10" s="46"/>
      <c r="BA10" s="46"/>
      <c r="BB10" s="46">
        <f>データ!X6</f>
        <v>3211.7</v>
      </c>
      <c r="BC10" s="46"/>
      <c r="BD10" s="46"/>
      <c r="BE10" s="46"/>
      <c r="BF10" s="46"/>
      <c r="BG10" s="46"/>
      <c r="BH10" s="46"/>
      <c r="BI10" s="46"/>
      <c r="BJ10" s="2"/>
      <c r="BK10" s="2"/>
      <c r="BL10" s="51" t="s">
        <v>16</v>
      </c>
      <c r="BM10" s="52"/>
      <c r="BN10" s="18" t="s">
        <v>40</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42</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44</v>
      </c>
      <c r="D34" s="68"/>
      <c r="E34" s="68"/>
      <c r="F34" s="68"/>
      <c r="G34" s="68"/>
      <c r="H34" s="68"/>
      <c r="I34" s="68"/>
      <c r="J34" s="68"/>
      <c r="K34" s="68"/>
      <c r="L34" s="68"/>
      <c r="M34" s="68"/>
      <c r="N34" s="68"/>
      <c r="O34" s="68"/>
      <c r="P34" s="68"/>
      <c r="Q34" s="11"/>
      <c r="R34" s="68" t="s">
        <v>46</v>
      </c>
      <c r="S34" s="68"/>
      <c r="T34" s="68"/>
      <c r="U34" s="68"/>
      <c r="V34" s="68"/>
      <c r="W34" s="68"/>
      <c r="X34" s="68"/>
      <c r="Y34" s="68"/>
      <c r="Z34" s="68"/>
      <c r="AA34" s="68"/>
      <c r="AB34" s="68"/>
      <c r="AC34" s="68"/>
      <c r="AD34" s="68"/>
      <c r="AE34" s="68"/>
      <c r="AF34" s="11"/>
      <c r="AG34" s="68" t="s">
        <v>0</v>
      </c>
      <c r="AH34" s="68"/>
      <c r="AI34" s="68"/>
      <c r="AJ34" s="68"/>
      <c r="AK34" s="68"/>
      <c r="AL34" s="68"/>
      <c r="AM34" s="68"/>
      <c r="AN34" s="68"/>
      <c r="AO34" s="68"/>
      <c r="AP34" s="68"/>
      <c r="AQ34" s="68"/>
      <c r="AR34" s="68"/>
      <c r="AS34" s="68"/>
      <c r="AT34" s="68"/>
      <c r="AU34" s="11"/>
      <c r="AV34" s="68" t="s">
        <v>47</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34</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51</v>
      </c>
      <c r="D56" s="68"/>
      <c r="E56" s="68"/>
      <c r="F56" s="68"/>
      <c r="G56" s="68"/>
      <c r="H56" s="68"/>
      <c r="I56" s="68"/>
      <c r="J56" s="68"/>
      <c r="K56" s="68"/>
      <c r="L56" s="68"/>
      <c r="M56" s="68"/>
      <c r="N56" s="68"/>
      <c r="O56" s="68"/>
      <c r="P56" s="68"/>
      <c r="Q56" s="11"/>
      <c r="R56" s="68" t="s">
        <v>19</v>
      </c>
      <c r="S56" s="68"/>
      <c r="T56" s="68"/>
      <c r="U56" s="68"/>
      <c r="V56" s="68"/>
      <c r="W56" s="68"/>
      <c r="X56" s="68"/>
      <c r="Y56" s="68"/>
      <c r="Z56" s="68"/>
      <c r="AA56" s="68"/>
      <c r="AB56" s="68"/>
      <c r="AC56" s="68"/>
      <c r="AD56" s="68"/>
      <c r="AE56" s="68"/>
      <c r="AF56" s="11"/>
      <c r="AG56" s="68" t="s">
        <v>52</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49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50</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32</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20</v>
      </c>
      <c r="D79" s="68"/>
      <c r="E79" s="68"/>
      <c r="F79" s="68"/>
      <c r="G79" s="68"/>
      <c r="H79" s="68"/>
      <c r="I79" s="68"/>
      <c r="J79" s="68"/>
      <c r="K79" s="68"/>
      <c r="L79" s="68"/>
      <c r="M79" s="68"/>
      <c r="N79" s="68"/>
      <c r="O79" s="68"/>
      <c r="P79" s="68"/>
      <c r="Q79" s="68"/>
      <c r="R79" s="68"/>
      <c r="S79" s="68"/>
      <c r="T79" s="68"/>
      <c r="U79" s="11"/>
      <c r="V79" s="11"/>
      <c r="W79" s="68" t="s">
        <v>54</v>
      </c>
      <c r="X79" s="68"/>
      <c r="Y79" s="68"/>
      <c r="Z79" s="68"/>
      <c r="AA79" s="68"/>
      <c r="AB79" s="68"/>
      <c r="AC79" s="68"/>
      <c r="AD79" s="68"/>
      <c r="AE79" s="68"/>
      <c r="AF79" s="68"/>
      <c r="AG79" s="68"/>
      <c r="AH79" s="68"/>
      <c r="AI79" s="68"/>
      <c r="AJ79" s="68"/>
      <c r="AK79" s="68"/>
      <c r="AL79" s="68"/>
      <c r="AM79" s="68"/>
      <c r="AN79" s="68"/>
      <c r="AO79" s="11"/>
      <c r="AP79" s="11"/>
      <c r="AQ79" s="68" t="s">
        <v>56</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v>
      </c>
    </row>
    <row r="85" spans="1:78" hidden="1" x14ac:dyDescent="0.15">
      <c r="B85" s="6" t="s">
        <v>6</v>
      </c>
      <c r="C85" s="6"/>
      <c r="D85" s="6"/>
      <c r="E85" s="6" t="s">
        <v>57</v>
      </c>
      <c r="F85" s="6" t="s">
        <v>33</v>
      </c>
      <c r="G85" s="6" t="s">
        <v>59</v>
      </c>
      <c r="H85" s="6" t="s">
        <v>60</v>
      </c>
      <c r="I85" s="6" t="s">
        <v>62</v>
      </c>
      <c r="J85" s="6" t="s">
        <v>29</v>
      </c>
      <c r="K85" s="6" t="s">
        <v>63</v>
      </c>
      <c r="L85" s="6" t="s">
        <v>55</v>
      </c>
      <c r="M85" s="6" t="s">
        <v>43</v>
      </c>
      <c r="N85" s="6" t="s">
        <v>58</v>
      </c>
      <c r="O85" s="6" t="s">
        <v>31</v>
      </c>
    </row>
    <row r="86" spans="1:78" hidden="1" x14ac:dyDescent="0.15">
      <c r="B86" s="6"/>
      <c r="C86" s="6"/>
      <c r="D86" s="6"/>
      <c r="E86" s="6" t="str">
        <f>データ!AI6</f>
        <v/>
      </c>
      <c r="F86" s="6" t="s">
        <v>64</v>
      </c>
      <c r="G86" s="6" t="s">
        <v>64</v>
      </c>
      <c r="H86" s="6" t="str">
        <f>データ!BP6</f>
        <v>【707.33】</v>
      </c>
      <c r="I86" s="6" t="str">
        <f>データ!CA6</f>
        <v>【101.26】</v>
      </c>
      <c r="J86" s="6" t="str">
        <f>データ!CL6</f>
        <v>【136.39】</v>
      </c>
      <c r="K86" s="6" t="str">
        <f>データ!CW6</f>
        <v>【60.13】</v>
      </c>
      <c r="L86" s="6" t="str">
        <f>データ!DH6</f>
        <v>【95.06】</v>
      </c>
      <c r="M86" s="6" t="s">
        <v>64</v>
      </c>
      <c r="N86" s="6" t="s">
        <v>64</v>
      </c>
      <c r="O86" s="6" t="str">
        <f>データ!EO6</f>
        <v>【0.23】</v>
      </c>
    </row>
  </sheetData>
  <sheetProtection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67</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68</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45</v>
      </c>
      <c r="B3" s="29" t="s">
        <v>65</v>
      </c>
      <c r="C3" s="29" t="s">
        <v>48</v>
      </c>
      <c r="D3" s="29" t="s">
        <v>23</v>
      </c>
      <c r="E3" s="29" t="s">
        <v>38</v>
      </c>
      <c r="F3" s="29" t="s">
        <v>61</v>
      </c>
      <c r="G3" s="29" t="s">
        <v>69</v>
      </c>
      <c r="H3" s="77" t="s">
        <v>10</v>
      </c>
      <c r="I3" s="78"/>
      <c r="J3" s="78"/>
      <c r="K3" s="78"/>
      <c r="L3" s="78"/>
      <c r="M3" s="78"/>
      <c r="N3" s="78"/>
      <c r="O3" s="78"/>
      <c r="P3" s="78"/>
      <c r="Q3" s="78"/>
      <c r="R3" s="78"/>
      <c r="S3" s="78"/>
      <c r="T3" s="78"/>
      <c r="U3" s="78"/>
      <c r="V3" s="78"/>
      <c r="W3" s="78"/>
      <c r="X3" s="79"/>
      <c r="Y3" s="75" t="s">
        <v>70</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49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7" t="s">
        <v>83</v>
      </c>
      <c r="B5" s="31"/>
      <c r="C5" s="31"/>
      <c r="D5" s="31"/>
      <c r="E5" s="31"/>
      <c r="F5" s="31"/>
      <c r="G5" s="31"/>
      <c r="H5" s="35" t="s">
        <v>84</v>
      </c>
      <c r="I5" s="35" t="s">
        <v>85</v>
      </c>
      <c r="J5" s="35" t="s">
        <v>86</v>
      </c>
      <c r="K5" s="35" t="s">
        <v>87</v>
      </c>
      <c r="L5" s="35" t="s">
        <v>88</v>
      </c>
      <c r="M5" s="35" t="s">
        <v>14</v>
      </c>
      <c r="N5" s="35" t="s">
        <v>3</v>
      </c>
      <c r="O5" s="35" t="s">
        <v>89</v>
      </c>
      <c r="P5" s="35" t="s">
        <v>90</v>
      </c>
      <c r="Q5" s="35" t="s">
        <v>91</v>
      </c>
      <c r="R5" s="35" t="s">
        <v>92</v>
      </c>
      <c r="S5" s="35" t="s">
        <v>66</v>
      </c>
      <c r="T5" s="35" t="s">
        <v>93</v>
      </c>
      <c r="U5" s="35" t="s">
        <v>94</v>
      </c>
      <c r="V5" s="35" t="s">
        <v>95</v>
      </c>
      <c r="W5" s="35" t="s">
        <v>96</v>
      </c>
      <c r="X5" s="35" t="s">
        <v>97</v>
      </c>
      <c r="Y5" s="35" t="s">
        <v>36</v>
      </c>
      <c r="Z5" s="35" t="s">
        <v>98</v>
      </c>
      <c r="AA5" s="35" t="s">
        <v>99</v>
      </c>
      <c r="AB5" s="35" t="s">
        <v>100</v>
      </c>
      <c r="AC5" s="35" t="s">
        <v>101</v>
      </c>
      <c r="AD5" s="35" t="s">
        <v>102</v>
      </c>
      <c r="AE5" s="35" t="s">
        <v>103</v>
      </c>
      <c r="AF5" s="35" t="s">
        <v>104</v>
      </c>
      <c r="AG5" s="35" t="s">
        <v>105</v>
      </c>
      <c r="AH5" s="35" t="s">
        <v>106</v>
      </c>
      <c r="AI5" s="35" t="s">
        <v>6</v>
      </c>
      <c r="AJ5" s="35" t="s">
        <v>36</v>
      </c>
      <c r="AK5" s="35" t="s">
        <v>98</v>
      </c>
      <c r="AL5" s="35" t="s">
        <v>99</v>
      </c>
      <c r="AM5" s="35" t="s">
        <v>100</v>
      </c>
      <c r="AN5" s="35" t="s">
        <v>101</v>
      </c>
      <c r="AO5" s="35" t="s">
        <v>102</v>
      </c>
      <c r="AP5" s="35" t="s">
        <v>103</v>
      </c>
      <c r="AQ5" s="35" t="s">
        <v>104</v>
      </c>
      <c r="AR5" s="35" t="s">
        <v>105</v>
      </c>
      <c r="AS5" s="35" t="s">
        <v>106</v>
      </c>
      <c r="AT5" s="35" t="s">
        <v>107</v>
      </c>
      <c r="AU5" s="35" t="s">
        <v>36</v>
      </c>
      <c r="AV5" s="35" t="s">
        <v>98</v>
      </c>
      <c r="AW5" s="35" t="s">
        <v>99</v>
      </c>
      <c r="AX5" s="35" t="s">
        <v>100</v>
      </c>
      <c r="AY5" s="35" t="s">
        <v>101</v>
      </c>
      <c r="AZ5" s="35" t="s">
        <v>102</v>
      </c>
      <c r="BA5" s="35" t="s">
        <v>103</v>
      </c>
      <c r="BB5" s="35" t="s">
        <v>104</v>
      </c>
      <c r="BC5" s="35" t="s">
        <v>105</v>
      </c>
      <c r="BD5" s="35" t="s">
        <v>106</v>
      </c>
      <c r="BE5" s="35" t="s">
        <v>107</v>
      </c>
      <c r="BF5" s="35" t="s">
        <v>36</v>
      </c>
      <c r="BG5" s="35" t="s">
        <v>98</v>
      </c>
      <c r="BH5" s="35" t="s">
        <v>99</v>
      </c>
      <c r="BI5" s="35" t="s">
        <v>100</v>
      </c>
      <c r="BJ5" s="35" t="s">
        <v>101</v>
      </c>
      <c r="BK5" s="35" t="s">
        <v>102</v>
      </c>
      <c r="BL5" s="35" t="s">
        <v>103</v>
      </c>
      <c r="BM5" s="35" t="s">
        <v>104</v>
      </c>
      <c r="BN5" s="35" t="s">
        <v>105</v>
      </c>
      <c r="BO5" s="35" t="s">
        <v>106</v>
      </c>
      <c r="BP5" s="35" t="s">
        <v>107</v>
      </c>
      <c r="BQ5" s="35" t="s">
        <v>36</v>
      </c>
      <c r="BR5" s="35" t="s">
        <v>98</v>
      </c>
      <c r="BS5" s="35" t="s">
        <v>99</v>
      </c>
      <c r="BT5" s="35" t="s">
        <v>100</v>
      </c>
      <c r="BU5" s="35" t="s">
        <v>101</v>
      </c>
      <c r="BV5" s="35" t="s">
        <v>102</v>
      </c>
      <c r="BW5" s="35" t="s">
        <v>103</v>
      </c>
      <c r="BX5" s="35" t="s">
        <v>104</v>
      </c>
      <c r="BY5" s="35" t="s">
        <v>105</v>
      </c>
      <c r="BZ5" s="35" t="s">
        <v>106</v>
      </c>
      <c r="CA5" s="35" t="s">
        <v>107</v>
      </c>
      <c r="CB5" s="35" t="s">
        <v>36</v>
      </c>
      <c r="CC5" s="35" t="s">
        <v>98</v>
      </c>
      <c r="CD5" s="35" t="s">
        <v>99</v>
      </c>
      <c r="CE5" s="35" t="s">
        <v>100</v>
      </c>
      <c r="CF5" s="35" t="s">
        <v>101</v>
      </c>
      <c r="CG5" s="35" t="s">
        <v>102</v>
      </c>
      <c r="CH5" s="35" t="s">
        <v>103</v>
      </c>
      <c r="CI5" s="35" t="s">
        <v>104</v>
      </c>
      <c r="CJ5" s="35" t="s">
        <v>105</v>
      </c>
      <c r="CK5" s="35" t="s">
        <v>106</v>
      </c>
      <c r="CL5" s="35" t="s">
        <v>107</v>
      </c>
      <c r="CM5" s="35" t="s">
        <v>36</v>
      </c>
      <c r="CN5" s="35" t="s">
        <v>98</v>
      </c>
      <c r="CO5" s="35" t="s">
        <v>99</v>
      </c>
      <c r="CP5" s="35" t="s">
        <v>100</v>
      </c>
      <c r="CQ5" s="35" t="s">
        <v>101</v>
      </c>
      <c r="CR5" s="35" t="s">
        <v>102</v>
      </c>
      <c r="CS5" s="35" t="s">
        <v>103</v>
      </c>
      <c r="CT5" s="35" t="s">
        <v>104</v>
      </c>
      <c r="CU5" s="35" t="s">
        <v>105</v>
      </c>
      <c r="CV5" s="35" t="s">
        <v>106</v>
      </c>
      <c r="CW5" s="35" t="s">
        <v>107</v>
      </c>
      <c r="CX5" s="35" t="s">
        <v>36</v>
      </c>
      <c r="CY5" s="35" t="s">
        <v>98</v>
      </c>
      <c r="CZ5" s="35" t="s">
        <v>99</v>
      </c>
      <c r="DA5" s="35" t="s">
        <v>100</v>
      </c>
      <c r="DB5" s="35" t="s">
        <v>101</v>
      </c>
      <c r="DC5" s="35" t="s">
        <v>102</v>
      </c>
      <c r="DD5" s="35" t="s">
        <v>103</v>
      </c>
      <c r="DE5" s="35" t="s">
        <v>104</v>
      </c>
      <c r="DF5" s="35" t="s">
        <v>105</v>
      </c>
      <c r="DG5" s="35" t="s">
        <v>106</v>
      </c>
      <c r="DH5" s="35" t="s">
        <v>107</v>
      </c>
      <c r="DI5" s="35" t="s">
        <v>36</v>
      </c>
      <c r="DJ5" s="35" t="s">
        <v>98</v>
      </c>
      <c r="DK5" s="35" t="s">
        <v>99</v>
      </c>
      <c r="DL5" s="35" t="s">
        <v>100</v>
      </c>
      <c r="DM5" s="35" t="s">
        <v>101</v>
      </c>
      <c r="DN5" s="35" t="s">
        <v>102</v>
      </c>
      <c r="DO5" s="35" t="s">
        <v>103</v>
      </c>
      <c r="DP5" s="35" t="s">
        <v>104</v>
      </c>
      <c r="DQ5" s="35" t="s">
        <v>105</v>
      </c>
      <c r="DR5" s="35" t="s">
        <v>106</v>
      </c>
      <c r="DS5" s="35" t="s">
        <v>107</v>
      </c>
      <c r="DT5" s="35" t="s">
        <v>36</v>
      </c>
      <c r="DU5" s="35" t="s">
        <v>98</v>
      </c>
      <c r="DV5" s="35" t="s">
        <v>99</v>
      </c>
      <c r="DW5" s="35" t="s">
        <v>100</v>
      </c>
      <c r="DX5" s="35" t="s">
        <v>101</v>
      </c>
      <c r="DY5" s="35" t="s">
        <v>102</v>
      </c>
      <c r="DZ5" s="35" t="s">
        <v>103</v>
      </c>
      <c r="EA5" s="35" t="s">
        <v>104</v>
      </c>
      <c r="EB5" s="35" t="s">
        <v>105</v>
      </c>
      <c r="EC5" s="35" t="s">
        <v>106</v>
      </c>
      <c r="ED5" s="35" t="s">
        <v>107</v>
      </c>
      <c r="EE5" s="35" t="s">
        <v>36</v>
      </c>
      <c r="EF5" s="35" t="s">
        <v>98</v>
      </c>
      <c r="EG5" s="35" t="s">
        <v>99</v>
      </c>
      <c r="EH5" s="35" t="s">
        <v>100</v>
      </c>
      <c r="EI5" s="35" t="s">
        <v>101</v>
      </c>
      <c r="EJ5" s="35" t="s">
        <v>102</v>
      </c>
      <c r="EK5" s="35" t="s">
        <v>103</v>
      </c>
      <c r="EL5" s="35" t="s">
        <v>104</v>
      </c>
      <c r="EM5" s="35" t="s">
        <v>105</v>
      </c>
      <c r="EN5" s="35" t="s">
        <v>106</v>
      </c>
      <c r="EO5" s="35" t="s">
        <v>107</v>
      </c>
    </row>
    <row r="6" spans="1:145" s="26" customFormat="1" x14ac:dyDescent="0.15">
      <c r="A6" s="27" t="s">
        <v>108</v>
      </c>
      <c r="B6" s="32">
        <f t="shared" ref="B6:X6" si="1">B7</f>
        <v>2017</v>
      </c>
      <c r="C6" s="32">
        <f t="shared" si="1"/>
        <v>105244</v>
      </c>
      <c r="D6" s="32">
        <f t="shared" si="1"/>
        <v>47</v>
      </c>
      <c r="E6" s="32">
        <f t="shared" si="1"/>
        <v>17</v>
      </c>
      <c r="F6" s="32">
        <f t="shared" si="1"/>
        <v>1</v>
      </c>
      <c r="G6" s="32">
        <f t="shared" si="1"/>
        <v>0</v>
      </c>
      <c r="H6" s="32" t="str">
        <f t="shared" si="1"/>
        <v>群馬県　大泉町</v>
      </c>
      <c r="I6" s="32" t="str">
        <f t="shared" si="1"/>
        <v>法非適用</v>
      </c>
      <c r="J6" s="32" t="str">
        <f t="shared" si="1"/>
        <v>下水道事業</v>
      </c>
      <c r="K6" s="32" t="str">
        <f t="shared" si="1"/>
        <v>公共下水道</v>
      </c>
      <c r="L6" s="32" t="str">
        <f t="shared" si="1"/>
        <v>Cc2</v>
      </c>
      <c r="M6" s="32" t="str">
        <f t="shared" si="1"/>
        <v>非設置</v>
      </c>
      <c r="N6" s="36" t="str">
        <f t="shared" si="1"/>
        <v>-</v>
      </c>
      <c r="O6" s="36" t="str">
        <f t="shared" si="1"/>
        <v>該当数値なし</v>
      </c>
      <c r="P6" s="36">
        <f t="shared" si="1"/>
        <v>20.34</v>
      </c>
      <c r="Q6" s="36">
        <f t="shared" si="1"/>
        <v>87.77</v>
      </c>
      <c r="R6" s="36">
        <f t="shared" si="1"/>
        <v>2332</v>
      </c>
      <c r="S6" s="36">
        <f t="shared" si="1"/>
        <v>41876</v>
      </c>
      <c r="T6" s="36">
        <f t="shared" si="1"/>
        <v>18.03</v>
      </c>
      <c r="U6" s="36">
        <f t="shared" si="1"/>
        <v>2322.5700000000002</v>
      </c>
      <c r="V6" s="36">
        <f t="shared" si="1"/>
        <v>8511</v>
      </c>
      <c r="W6" s="36">
        <f t="shared" si="1"/>
        <v>2.65</v>
      </c>
      <c r="X6" s="36">
        <f t="shared" si="1"/>
        <v>3211.7</v>
      </c>
      <c r="Y6" s="40">
        <f t="shared" ref="Y6:AH6" si="2">IF(Y7="",NA(),Y7)</f>
        <v>108.06</v>
      </c>
      <c r="Z6" s="40">
        <f t="shared" si="2"/>
        <v>108.13</v>
      </c>
      <c r="AA6" s="40">
        <f t="shared" si="2"/>
        <v>108.52</v>
      </c>
      <c r="AB6" s="40">
        <f t="shared" si="2"/>
        <v>110.49</v>
      </c>
      <c r="AC6" s="40">
        <f t="shared" si="2"/>
        <v>101.07</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1506.51</v>
      </c>
      <c r="BL6" s="40">
        <f t="shared" si="5"/>
        <v>1315.67</v>
      </c>
      <c r="BM6" s="40">
        <f t="shared" si="5"/>
        <v>1118.56</v>
      </c>
      <c r="BN6" s="40">
        <f t="shared" si="5"/>
        <v>1111.31</v>
      </c>
      <c r="BO6" s="40">
        <f t="shared" si="5"/>
        <v>966.33</v>
      </c>
      <c r="BP6" s="36" t="str">
        <f>IF(BP7="","",IF(BP7="-","【-】","【"&amp;SUBSTITUTE(TEXT(BP7,"#,##0.00"),"-","△")&amp;"】"))</f>
        <v>【707.33】</v>
      </c>
      <c r="BQ6" s="40">
        <f t="shared" ref="BQ6:BZ6" si="6">IF(BQ7="",NA(),BQ7)</f>
        <v>94.83</v>
      </c>
      <c r="BR6" s="40">
        <f t="shared" si="6"/>
        <v>99.66</v>
      </c>
      <c r="BS6" s="40">
        <f t="shared" si="6"/>
        <v>111.24</v>
      </c>
      <c r="BT6" s="40">
        <f t="shared" si="6"/>
        <v>107.45</v>
      </c>
      <c r="BU6" s="40">
        <f t="shared" si="6"/>
        <v>90.4</v>
      </c>
      <c r="BV6" s="40">
        <f t="shared" si="6"/>
        <v>57.33</v>
      </c>
      <c r="BW6" s="40">
        <f t="shared" si="6"/>
        <v>60.78</v>
      </c>
      <c r="BX6" s="40">
        <f t="shared" si="6"/>
        <v>72.33</v>
      </c>
      <c r="BY6" s="40">
        <f t="shared" si="6"/>
        <v>75.540000000000006</v>
      </c>
      <c r="BZ6" s="40">
        <f t="shared" si="6"/>
        <v>81.739999999999995</v>
      </c>
      <c r="CA6" s="36" t="str">
        <f>IF(CA7="","",IF(CA7="-","【-】","【"&amp;SUBSTITUTE(TEXT(CA7,"#,##0.00"),"-","△")&amp;"】"))</f>
        <v>【101.26】</v>
      </c>
      <c r="CB6" s="40">
        <f t="shared" ref="CB6:CK6" si="7">IF(CB7="",NA(),CB7)</f>
        <v>223.15</v>
      </c>
      <c r="CC6" s="40">
        <f t="shared" si="7"/>
        <v>217.66</v>
      </c>
      <c r="CD6" s="40">
        <f t="shared" si="7"/>
        <v>206.11</v>
      </c>
      <c r="CE6" s="40">
        <f t="shared" si="7"/>
        <v>184.04</v>
      </c>
      <c r="CF6" s="40">
        <f t="shared" si="7"/>
        <v>212.58</v>
      </c>
      <c r="CG6" s="40">
        <f t="shared" si="7"/>
        <v>284.52999999999997</v>
      </c>
      <c r="CH6" s="40">
        <f t="shared" si="7"/>
        <v>276.26</v>
      </c>
      <c r="CI6" s="40">
        <f t="shared" si="7"/>
        <v>215.28</v>
      </c>
      <c r="CJ6" s="40">
        <f t="shared" si="7"/>
        <v>207.96</v>
      </c>
      <c r="CK6" s="40">
        <f t="shared" si="7"/>
        <v>194.31</v>
      </c>
      <c r="CL6" s="36" t="str">
        <f>IF(CL7="","",IF(CL7="-","【-】","【"&amp;SUBSTITUTE(TEXT(CL7,"#,##0.00"),"-","△")&amp;"】"))</f>
        <v>【136.39】</v>
      </c>
      <c r="CM6" s="40" t="str">
        <f t="shared" ref="CM6:CV6" si="8">IF(CM7="",NA(),CM7)</f>
        <v>-</v>
      </c>
      <c r="CN6" s="40" t="str">
        <f t="shared" si="8"/>
        <v>-</v>
      </c>
      <c r="CO6" s="36">
        <f t="shared" si="8"/>
        <v>0</v>
      </c>
      <c r="CP6" s="40" t="str">
        <f t="shared" si="8"/>
        <v>-</v>
      </c>
      <c r="CQ6" s="40" t="str">
        <f t="shared" si="8"/>
        <v>-</v>
      </c>
      <c r="CR6" s="40">
        <f t="shared" si="8"/>
        <v>39.92</v>
      </c>
      <c r="CS6" s="40">
        <f t="shared" si="8"/>
        <v>41.63</v>
      </c>
      <c r="CT6" s="40">
        <f t="shared" si="8"/>
        <v>54.67</v>
      </c>
      <c r="CU6" s="40">
        <f t="shared" si="8"/>
        <v>53.51</v>
      </c>
      <c r="CV6" s="40">
        <f t="shared" si="8"/>
        <v>53.5</v>
      </c>
      <c r="CW6" s="36" t="str">
        <f>IF(CW7="","",IF(CW7="-","【-】","【"&amp;SUBSTITUTE(TEXT(CW7,"#,##0.00"),"-","△")&amp;"】"))</f>
        <v>【60.13】</v>
      </c>
      <c r="CX6" s="40">
        <f t="shared" ref="CX6:DG6" si="9">IF(CX7="",NA(),CX7)</f>
        <v>75.63</v>
      </c>
      <c r="CY6" s="40">
        <f t="shared" si="9"/>
        <v>76.12</v>
      </c>
      <c r="CZ6" s="40">
        <f t="shared" si="9"/>
        <v>75.150000000000006</v>
      </c>
      <c r="DA6" s="40">
        <f t="shared" si="9"/>
        <v>76.510000000000005</v>
      </c>
      <c r="DB6" s="40">
        <f t="shared" si="9"/>
        <v>80.06</v>
      </c>
      <c r="DC6" s="40">
        <f t="shared" si="9"/>
        <v>65.86</v>
      </c>
      <c r="DD6" s="40">
        <f t="shared" si="9"/>
        <v>66.33</v>
      </c>
      <c r="DE6" s="40">
        <f t="shared" si="9"/>
        <v>83.8</v>
      </c>
      <c r="DF6" s="40">
        <f t="shared" si="9"/>
        <v>83.91</v>
      </c>
      <c r="DG6" s="40">
        <f t="shared" si="9"/>
        <v>83.51</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0.19</v>
      </c>
      <c r="EK6" s="40">
        <f t="shared" si="12"/>
        <v>0.16</v>
      </c>
      <c r="EL6" s="40">
        <f t="shared" si="12"/>
        <v>0.11</v>
      </c>
      <c r="EM6" s="40">
        <f t="shared" si="12"/>
        <v>0.15</v>
      </c>
      <c r="EN6" s="40">
        <f t="shared" si="12"/>
        <v>0.16</v>
      </c>
      <c r="EO6" s="36" t="str">
        <f>IF(EO7="","",IF(EO7="-","【-】","【"&amp;SUBSTITUTE(TEXT(EO7,"#,##0.00"),"-","△")&amp;"】"))</f>
        <v>【0.23】</v>
      </c>
    </row>
    <row r="7" spans="1:145" s="26" customFormat="1" x14ac:dyDescent="0.15">
      <c r="A7" s="27"/>
      <c r="B7" s="33">
        <v>2017</v>
      </c>
      <c r="C7" s="33">
        <v>105244</v>
      </c>
      <c r="D7" s="33">
        <v>47</v>
      </c>
      <c r="E7" s="33">
        <v>17</v>
      </c>
      <c r="F7" s="33">
        <v>1</v>
      </c>
      <c r="G7" s="33">
        <v>0</v>
      </c>
      <c r="H7" s="33" t="s">
        <v>109</v>
      </c>
      <c r="I7" s="33" t="s">
        <v>110</v>
      </c>
      <c r="J7" s="33" t="s">
        <v>111</v>
      </c>
      <c r="K7" s="33" t="s">
        <v>112</v>
      </c>
      <c r="L7" s="33" t="s">
        <v>113</v>
      </c>
      <c r="M7" s="33" t="s">
        <v>114</v>
      </c>
      <c r="N7" s="37" t="s">
        <v>64</v>
      </c>
      <c r="O7" s="37" t="s">
        <v>115</v>
      </c>
      <c r="P7" s="37">
        <v>20.34</v>
      </c>
      <c r="Q7" s="37">
        <v>87.77</v>
      </c>
      <c r="R7" s="37">
        <v>2332</v>
      </c>
      <c r="S7" s="37">
        <v>41876</v>
      </c>
      <c r="T7" s="37">
        <v>18.03</v>
      </c>
      <c r="U7" s="37">
        <v>2322.5700000000002</v>
      </c>
      <c r="V7" s="37">
        <v>8511</v>
      </c>
      <c r="W7" s="37">
        <v>2.65</v>
      </c>
      <c r="X7" s="37">
        <v>3211.7</v>
      </c>
      <c r="Y7" s="37">
        <v>108.06</v>
      </c>
      <c r="Z7" s="37">
        <v>108.13</v>
      </c>
      <c r="AA7" s="37">
        <v>108.52</v>
      </c>
      <c r="AB7" s="37">
        <v>110.49</v>
      </c>
      <c r="AC7" s="37">
        <v>101.07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1118.56</v>
      </c>
      <c r="BN7" s="37">
        <v>1111.31</v>
      </c>
      <c r="BO7" s="37">
        <v>966.33</v>
      </c>
      <c r="BP7" s="37">
        <v>707.33</v>
      </c>
      <c r="BQ7" s="37">
        <v>94.83</v>
      </c>
      <c r="BR7" s="37">
        <v>99.66</v>
      </c>
      <c r="BS7" s="37">
        <v>111.24</v>
      </c>
      <c r="BT7" s="37">
        <v>107.45</v>
      </c>
      <c r="BU7" s="37">
        <v>90.4</v>
      </c>
      <c r="BV7" s="37">
        <v>57.33</v>
      </c>
      <c r="BW7" s="37">
        <v>60.78</v>
      </c>
      <c r="BX7" s="37">
        <v>72.33</v>
      </c>
      <c r="BY7" s="37">
        <v>75.540000000000006</v>
      </c>
      <c r="BZ7" s="37">
        <v>81.739999999999995</v>
      </c>
      <c r="CA7" s="37">
        <v>101.26</v>
      </c>
      <c r="CB7" s="37">
        <v>223.15</v>
      </c>
      <c r="CC7" s="37">
        <v>217.66</v>
      </c>
      <c r="CD7" s="37">
        <v>206.11</v>
      </c>
      <c r="CE7" s="37">
        <v>184.04</v>
      </c>
      <c r="CF7" s="37">
        <v>212.58</v>
      </c>
      <c r="CG7" s="37">
        <v>284.52999999999997</v>
      </c>
      <c r="CH7" s="37">
        <v>276.26</v>
      </c>
      <c r="CI7" s="37">
        <v>215.28</v>
      </c>
      <c r="CJ7" s="37">
        <v>207.96</v>
      </c>
      <c r="CK7" s="37">
        <v>194.31</v>
      </c>
      <c r="CL7" s="37">
        <v>136.38999999999999</v>
      </c>
      <c r="CM7" s="37" t="s">
        <v>64</v>
      </c>
      <c r="CN7" s="37" t="s">
        <v>64</v>
      </c>
      <c r="CO7" s="37">
        <v>0</v>
      </c>
      <c r="CP7" s="37" t="s">
        <v>64</v>
      </c>
      <c r="CQ7" s="37" t="s">
        <v>64</v>
      </c>
      <c r="CR7" s="37">
        <v>39.92</v>
      </c>
      <c r="CS7" s="37">
        <v>41.63</v>
      </c>
      <c r="CT7" s="37">
        <v>54.67</v>
      </c>
      <c r="CU7" s="37">
        <v>53.51</v>
      </c>
      <c r="CV7" s="37">
        <v>53.5</v>
      </c>
      <c r="CW7" s="37">
        <v>60.13</v>
      </c>
      <c r="CX7" s="37">
        <v>75.63</v>
      </c>
      <c r="CY7" s="37">
        <v>76.12</v>
      </c>
      <c r="CZ7" s="37">
        <v>75.150000000000006</v>
      </c>
      <c r="DA7" s="37">
        <v>76.510000000000005</v>
      </c>
      <c r="DB7" s="37">
        <v>80.06</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116</v>
      </c>
      <c r="C9" s="28" t="s">
        <v>117</v>
      </c>
      <c r="D9" s="28" t="s">
        <v>118</v>
      </c>
      <c r="E9" s="28" t="s">
        <v>119</v>
      </c>
      <c r="F9" s="28"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65</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2019-02-05T02:56:54Z</cp:lastPrinted>
  <dcterms:created xsi:type="dcterms:W3CDTF">2018-12-03T09:01:30Z</dcterms:created>
  <dcterms:modified xsi:type="dcterms:W3CDTF">2019-02-05T02:57:32Z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vt:lpwstr>
    </vt:vector>
  </property>
  <property fmtid="{DCFEDD21-7773-49B2-8022-6FC58DB5260B}" pid="3" name="LastSavedVersion">
    <vt:lpwstr>2.1.1.0</vt:lpwstr>
  </property>
  <property fmtid="{DCFEDD21-7773-49B2-8022-6FC58DB5260B}" pid="4" name="LastSavedDate">
    <vt:filetime>2019-01-28T07:54:15Z</vt:filetime>
  </property>
</Properties>
</file>