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04○伊勢崎市\"/>
    </mc:Choice>
  </mc:AlternateContent>
  <workbookProtection workbookAlgorithmName="SHA-512" workbookHashValue="+KXrignlkrbXS18ajwyMDn5iPhnOKEoHCwjjeqk3wlpMG+C4XCjLOzmybn6dSE4RVrki4yVw7Gk7+EzRWjFPIA==" workbookSaltValue="6t43skmL4Xm7uvhDvqx/gQ==" workbookSpinCount="100000" lockStructure="1"/>
  <bookViews>
    <workbookView xWindow="-15" yWindow="6465" windowWidth="28860" windowHeight="652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LP10" i="4" s="1"/>
  <c r="AC6" i="5"/>
  <c r="AB6" i="5"/>
  <c r="ID10" i="4" s="1"/>
  <c r="AA6" i="5"/>
  <c r="Z6" i="5"/>
  <c r="JW8" i="4" s="1"/>
  <c r="Y6" i="5"/>
  <c r="X6" i="5"/>
  <c r="W6" i="5"/>
  <c r="V6" i="5"/>
  <c r="AU12" i="4" s="1"/>
  <c r="U6" i="5"/>
  <c r="T6" i="5"/>
  <c r="S6" i="5"/>
  <c r="R6" i="5"/>
  <c r="CN10" i="4" s="1"/>
  <c r="Q6" i="5"/>
  <c r="P6" i="5"/>
  <c r="O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ID12" i="4"/>
  <c r="EG12" i="4"/>
  <c r="CN12" i="4"/>
  <c r="B12" i="4"/>
  <c r="JW10" i="4"/>
  <c r="FZ10" i="4"/>
  <c r="EG10" i="4"/>
  <c r="AU10" i="4"/>
  <c r="B10" i="4"/>
  <c r="LP8" i="4"/>
  <c r="ID8" i="4"/>
  <c r="FZ8" i="4"/>
  <c r="CN8" i="4"/>
  <c r="B8" i="4"/>
  <c r="MN54" i="4" l="1"/>
  <c r="MN32" i="4"/>
  <c r="FL54" i="4"/>
  <c r="MH78" i="4"/>
  <c r="IZ54" i="4"/>
  <c r="IZ32" i="4"/>
  <c r="CS78" i="4"/>
  <c r="BX54" i="4"/>
  <c r="BX32" i="4"/>
  <c r="HM78" i="4"/>
  <c r="FL32" i="4"/>
  <c r="C11" i="5"/>
  <c r="D11" i="5"/>
  <c r="E11" i="5"/>
  <c r="B11" i="5"/>
  <c r="KC78" i="4" l="1"/>
  <c r="HG54" i="4"/>
  <c r="HG32" i="4"/>
  <c r="FH78" i="4"/>
  <c r="DS54" i="4"/>
  <c r="DS32" i="4"/>
  <c r="KU54" i="4"/>
  <c r="KU32" i="4"/>
  <c r="AN78" i="4"/>
  <c r="AE54" i="4"/>
  <c r="AE32" i="4"/>
  <c r="KF54" i="4"/>
  <c r="KF32" i="4"/>
  <c r="DD32" i="4"/>
  <c r="JJ78" i="4"/>
  <c r="GR54" i="4"/>
  <c r="GR32" i="4"/>
  <c r="EO78" i="4"/>
  <c r="DD54" i="4"/>
  <c r="U78" i="4"/>
  <c r="P54" i="4"/>
  <c r="P32" i="4"/>
  <c r="BZ78" i="4"/>
  <c r="BI54" i="4"/>
  <c r="BI32" i="4"/>
  <c r="LO78" i="4"/>
  <c r="IK32" i="4"/>
  <c r="LY54" i="4"/>
  <c r="LY32" i="4"/>
  <c r="GT78" i="4"/>
  <c r="EW54" i="4"/>
  <c r="EW32" i="4"/>
  <c r="IK54" i="4"/>
  <c r="GA78" i="4"/>
  <c r="EH54" i="4"/>
  <c r="EH32" i="4"/>
  <c r="LJ54" i="4"/>
  <c r="BG78" i="4"/>
  <c r="AT54" i="4"/>
  <c r="AT32" i="4"/>
  <c r="LJ32" i="4"/>
  <c r="KV78" i="4"/>
  <c r="HV54" i="4"/>
  <c r="HV32" i="4"/>
</calcChain>
</file>

<file path=xl/sharedStrings.xml><?xml version="1.0" encoding="utf-8"?>
<sst xmlns="http://schemas.openxmlformats.org/spreadsheetml/2006/main" count="287" uniqueCount="155">
  <si>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</si>
  <si>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</si>
  <si>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</si>
  <si>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</si>
  <si>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</si>
  <si>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</si>
  <si>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</si>
  <si>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</si>
  <si>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</si>
  <si>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</si>
  <si>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</si>
  <si>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</si>
  <si>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</si>
  <si>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</si>
  <si>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</si>
  <si>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</si>
  <si>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</si>
  <si>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</si>
  <si>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</si>
  <si>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</si>
  <si>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</si>
  <si>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</si>
  <si>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</si>
  <si>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</si>
  <si>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</si>
  <si>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</si>
  <si>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</si>
  <si>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</si>
  <si>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</si>
  <si>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</si>
  <si>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</si>
  <si>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</si>
  <si>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</si>
  <si>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</si>
  <si>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</si>
  <si>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</si>
  <si>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</si>
  <si>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</si>
  <si>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</si>
  <si>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</si>
  <si>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</si>
  <si>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</si>
  <si>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</si>
  <si>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「収益の効率性①」</t>
    <phoneticPr fontId="5"/>
  </si>
  <si>
    <t>「収益の効率性②」</t>
    <phoneticPr fontId="5"/>
  </si>
  <si>
    <t>「費用の効率性①」</t>
    <phoneticPr fontId="5"/>
  </si>
  <si>
    <t>「費用の効率性②」</t>
    <phoneticPr fontId="5"/>
  </si>
  <si>
    <t>2. 老朽化の状況</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</si>
  <si>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</si>
  <si>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</si>
  <si>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</si>
  <si>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</si>
  <si>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</si>
  <si>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</si>
  <si>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</si>
  <si>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</si>
  <si>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</si>
  <si>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</si>
  <si>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</si>
  <si>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</si>
  <si>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</si>
  <si>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</si>
  <si>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</si>
  <si>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</si>
  <si>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</si>
  <si>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</si>
  <si>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</si>
  <si>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</si>
  <si>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</si>
  <si>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</si>
  <si>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</si>
  <si>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</si>
  <si>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</si>
  <si>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</si>
  <si>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</si>
  <si>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</si>
  <si>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</si>
  <si>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</si>
  <si>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</si>
  <si>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</si>
  <si>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</si>
  <si>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</si>
  <si>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</si>
  <si>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</si>
  <si>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</si>
  <si>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</si>
  <si>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</si>
  <si>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</si>
  <si>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</si>
  <si>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</si>
  <si>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</si>
  <si>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</si>
  <si>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</si>
  <si>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</si>
  <si>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</si>
  <si>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</si>
  <si>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</si>
  <si>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</si>
  <si>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</si>
  <si>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</si>
  <si>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</si>
  <si>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</si>
  <si>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</si>
  <si>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</si>
  <si>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</si>
  <si>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</si>
  <si>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</si>
  <si>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</si>
  <si>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</si>
  <si>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</si>
  <si>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</si>
  <si>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</si>
  <si>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</si>
  <si>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</si>
  <si>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</si>
  <si>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</si>
  <si>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</si>
  <si>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</si>
  <si>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</si>
  <si>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</si>
  <si>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</si>
  <si>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当該値(N-3)</t>
    <phoneticPr fontId="5"/>
  </si>
  <si>
    <t>当該値(N-2)</t>
    <phoneticPr fontId="5"/>
  </si>
  <si>
    <t>当該値(N)</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</si>
  <si>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</si>
  <si>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</si>
  <si>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</si>
  <si>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</si>
  <si>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群馬県</t>
  </si>
  <si>
    <t>伊勢崎市</t>
  </si>
  <si>
    <t>伊勢崎市民病院</t>
  </si>
  <si>
    <t>当然財務</t>
  </si>
  <si>
    <t>病院事業</t>
  </si>
  <si>
    <t>一般病院</t>
  </si>
  <si>
    <t>400床以上～500床未満</t>
  </si>
  <si>
    <t>非設置</t>
  </si>
  <si>
    <t>直営</t>
  </si>
  <si>
    <t>対象</t>
  </si>
  <si>
    <t>ド 透 I 未 訓 ガ</t>
  </si>
  <si>
    <t>救 臨 が 感 災 地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</si>
  <si>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</si>
  <si>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</si>
  <si>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</si>
  <si>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</si>
  <si>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</si>
  <si>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</si>
  <si>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</si>
  <si>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</si>
  <si>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</si>
  <si>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益々高度化する医療への対応にも配慮した計画的な施設設備の充実・更新を継続することにより、診療水準と安全体制の向上に努めております。
医療器械の整備については、近年の高度医療化に伴う高額な医療器械の新たな導入や保守に係る費用の増加が顕著になっています。今後も予想される様々な設備投資について、将来負担を十分に考慮し、減価償却費や保有現金など総合的な検討を続け、高度で安全な医療を提供できるよう設備の整備を図ってまいります。</t>
    <rPh sb="157" eb="159">
      <t>ゲンカ</t>
    </rPh>
    <rPh sb="159" eb="161">
      <t>ショウキャク</t>
    </rPh>
    <rPh sb="161" eb="162">
      <t>ヒ</t>
    </rPh>
    <rPh sb="163" eb="165">
      <t>ホユウ</t>
    </rPh>
    <rPh sb="165" eb="167">
      <t>ゲンキン</t>
    </rPh>
    <rPh sb="169" eb="172">
      <t>ソウゴウテキ</t>
    </rPh>
    <rPh sb="173" eb="175">
      <t>ケントウ</t>
    </rPh>
    <rPh sb="176" eb="177">
      <t>ツヅ</t>
    </rPh>
    <rPh sb="179" eb="181">
      <t>コウド</t>
    </rPh>
    <rPh sb="182" eb="184">
      <t>アンゼン</t>
    </rPh>
    <rPh sb="185" eb="187">
      <t>イリョウ</t>
    </rPh>
    <rPh sb="188" eb="190">
      <t>テイキョウ</t>
    </rPh>
    <rPh sb="195" eb="197">
      <t>セツビ</t>
    </rPh>
    <rPh sb="198" eb="200">
      <t>セイビ</t>
    </rPh>
    <rPh sb="201" eb="202">
      <t>ハカ</t>
    </rPh>
    <phoneticPr fontId="18"/>
  </si>
  <si>
    <t>医業収益を確保するため、安全で高度な医療を提供し続けることはもちろんのことだが、他の医療機関との連携により紹介患者を確保することや患者サービスに資する加算確保等により医療の質を向上させながら増収を図っていきたい。
また、費用面についても、医療の高度化により材料費が増加傾向にあるため今後も一層の費用の削減に努め、設備や機器などの更新についても計画的におこない経営基盤の強化を図っていきたいと考えております。
伊勢崎保健医療圏の二次救急を受け持つ一般急性期病院としての役割を継続的に果たすため、安定した経営に努めてまいります。</t>
    <rPh sb="0" eb="2">
      <t>イギョウ</t>
    </rPh>
    <rPh sb="2" eb="4">
      <t>シュウエキ</t>
    </rPh>
    <rPh sb="5" eb="7">
      <t>カクホ</t>
    </rPh>
    <rPh sb="12" eb="14">
      <t>アンゼン</t>
    </rPh>
    <rPh sb="15" eb="17">
      <t>コウド</t>
    </rPh>
    <rPh sb="18" eb="20">
      <t>イリョウ</t>
    </rPh>
    <rPh sb="21" eb="23">
      <t>テイキョウ</t>
    </rPh>
    <rPh sb="24" eb="25">
      <t>ツヅ</t>
    </rPh>
    <rPh sb="40" eb="41">
      <t>タ</t>
    </rPh>
    <rPh sb="42" eb="44">
      <t>イリョウ</t>
    </rPh>
    <rPh sb="44" eb="46">
      <t>キカン</t>
    </rPh>
    <rPh sb="48" eb="50">
      <t>レンケイ</t>
    </rPh>
    <rPh sb="53" eb="55">
      <t>ショウカイ</t>
    </rPh>
    <rPh sb="55" eb="57">
      <t>カンジャ</t>
    </rPh>
    <rPh sb="58" eb="60">
      <t>カクホ</t>
    </rPh>
    <rPh sb="65" eb="67">
      <t>カンジャ</t>
    </rPh>
    <rPh sb="72" eb="73">
      <t>シ</t>
    </rPh>
    <rPh sb="75" eb="77">
      <t>カサン</t>
    </rPh>
    <rPh sb="77" eb="79">
      <t>カクホ</t>
    </rPh>
    <rPh sb="79" eb="80">
      <t>トウ</t>
    </rPh>
    <rPh sb="83" eb="85">
      <t>イリョウ</t>
    </rPh>
    <rPh sb="86" eb="87">
      <t>シツ</t>
    </rPh>
    <rPh sb="88" eb="90">
      <t>コウジョウ</t>
    </rPh>
    <rPh sb="95" eb="97">
      <t>ゾウシュウ</t>
    </rPh>
    <rPh sb="98" eb="99">
      <t>ハカ</t>
    </rPh>
    <rPh sb="110" eb="113">
      <t>ヒヨウメン</t>
    </rPh>
    <rPh sb="119" eb="121">
      <t>イリョウ</t>
    </rPh>
    <rPh sb="122" eb="125">
      <t>コウドカ</t>
    </rPh>
    <rPh sb="128" eb="131">
      <t>ザイリョウヒ</t>
    </rPh>
    <rPh sb="132" eb="134">
      <t>ゾウカ</t>
    </rPh>
    <rPh sb="134" eb="136">
      <t>ケイコウ</t>
    </rPh>
    <rPh sb="141" eb="143">
      <t>コンゴ</t>
    </rPh>
    <rPh sb="144" eb="146">
      <t>イッソウ</t>
    </rPh>
    <rPh sb="147" eb="149">
      <t>ヒヨウ</t>
    </rPh>
    <rPh sb="150" eb="152">
      <t>サクゲン</t>
    </rPh>
    <rPh sb="153" eb="154">
      <t>ツト</t>
    </rPh>
    <rPh sb="156" eb="158">
      <t>セツビ</t>
    </rPh>
    <rPh sb="159" eb="161">
      <t>キキ</t>
    </rPh>
    <rPh sb="164" eb="166">
      <t>コウシン</t>
    </rPh>
    <rPh sb="171" eb="174">
      <t>ケイカクテキ</t>
    </rPh>
    <rPh sb="179" eb="181">
      <t>ケイエイ</t>
    </rPh>
    <rPh sb="181" eb="183">
      <t>キバン</t>
    </rPh>
    <rPh sb="184" eb="186">
      <t>キョウカ</t>
    </rPh>
    <rPh sb="187" eb="188">
      <t>ハカ</t>
    </rPh>
    <rPh sb="195" eb="196">
      <t>カンガ</t>
    </rPh>
    <rPh sb="236" eb="239">
      <t>ケイゾクテキ</t>
    </rPh>
    <rPh sb="240" eb="241">
      <t>ハ</t>
    </rPh>
    <rPh sb="246" eb="248">
      <t>アンテイ</t>
    </rPh>
    <rPh sb="250" eb="252">
      <t>ケイエイ</t>
    </rPh>
    <rPh sb="253" eb="254">
      <t>ツト</t>
    </rPh>
    <phoneticPr fontId="18"/>
  </si>
  <si>
    <t>医業収支は100％以上を確保できましたが、消費税分の雑支出を含めた経常収支では98.6％となっております。
③累積欠損金比率から⑦職員給与費対医業収益比率については、全国平均と比べて良好な数値ではありますが、⑧材料費対医業収益比率については、平成27年度より高額医薬品の購入による薬品費の増加や難易度の高い手術の増加による診療材料費の増加などにより上昇傾向にあるため、材料費の購入については、より一層の価格交渉による経費削減に努めてまいります。持続性のある病院経営を図るため、経常収支比率100％以上を目指してまいります。</t>
    <rPh sb="0" eb="2">
      <t>イギョウ</t>
    </rPh>
    <rPh sb="2" eb="4">
      <t>シュウシ</t>
    </rPh>
    <rPh sb="9" eb="11">
      <t>イジョウ</t>
    </rPh>
    <rPh sb="12" eb="14">
      <t>カクホ</t>
    </rPh>
    <rPh sb="21" eb="24">
      <t>ショウヒゼイ</t>
    </rPh>
    <rPh sb="24" eb="25">
      <t>ブン</t>
    </rPh>
    <rPh sb="26" eb="27">
      <t>ザツ</t>
    </rPh>
    <rPh sb="27" eb="29">
      <t>シシュツ</t>
    </rPh>
    <rPh sb="30" eb="31">
      <t>フク</t>
    </rPh>
    <rPh sb="33" eb="35">
      <t>ケイジョウ</t>
    </rPh>
    <rPh sb="35" eb="37">
      <t>シュウシ</t>
    </rPh>
    <rPh sb="55" eb="57">
      <t>ルイセキ</t>
    </rPh>
    <rPh sb="57" eb="59">
      <t>ケッソン</t>
    </rPh>
    <rPh sb="59" eb="60">
      <t>キン</t>
    </rPh>
    <rPh sb="60" eb="62">
      <t>ヒリツ</t>
    </rPh>
    <rPh sb="65" eb="67">
      <t>ショクイン</t>
    </rPh>
    <rPh sb="67" eb="69">
      <t>キュウヨ</t>
    </rPh>
    <rPh sb="69" eb="70">
      <t>ヒ</t>
    </rPh>
    <rPh sb="70" eb="71">
      <t>タイ</t>
    </rPh>
    <rPh sb="71" eb="73">
      <t>イギョウ</t>
    </rPh>
    <rPh sb="73" eb="75">
      <t>シュウエキ</t>
    </rPh>
    <rPh sb="75" eb="77">
      <t>ヒリツ</t>
    </rPh>
    <rPh sb="83" eb="85">
      <t>ゼンコク</t>
    </rPh>
    <rPh sb="85" eb="87">
      <t>ヘイキン</t>
    </rPh>
    <rPh sb="88" eb="89">
      <t>クラ</t>
    </rPh>
    <rPh sb="91" eb="93">
      <t>リョウコウ</t>
    </rPh>
    <rPh sb="94" eb="96">
      <t>スウチ</t>
    </rPh>
    <rPh sb="121" eb="123">
      <t>ヘイセイ</t>
    </rPh>
    <rPh sb="125" eb="127">
      <t>ネンド</t>
    </rPh>
    <rPh sb="129" eb="131">
      <t>コウガク</t>
    </rPh>
    <rPh sb="131" eb="134">
      <t>イヤクヒン</t>
    </rPh>
    <rPh sb="135" eb="137">
      <t>コウニュウ</t>
    </rPh>
    <rPh sb="140" eb="142">
      <t>ヤクヒン</t>
    </rPh>
    <rPh sb="142" eb="143">
      <t>ヒ</t>
    </rPh>
    <rPh sb="144" eb="146">
      <t>ゾウカ</t>
    </rPh>
    <rPh sb="147" eb="150">
      <t>ナンイド</t>
    </rPh>
    <rPh sb="151" eb="152">
      <t>タカ</t>
    </rPh>
    <rPh sb="153" eb="155">
      <t>シュジュツ</t>
    </rPh>
    <rPh sb="156" eb="158">
      <t>ゾウカ</t>
    </rPh>
    <rPh sb="161" eb="163">
      <t>シンリョウ</t>
    </rPh>
    <rPh sb="163" eb="166">
      <t>ザイリョウヒ</t>
    </rPh>
    <rPh sb="167" eb="169">
      <t>ゾウカ</t>
    </rPh>
    <rPh sb="174" eb="176">
      <t>ジョウショウ</t>
    </rPh>
    <rPh sb="176" eb="178">
      <t>ケイコウ</t>
    </rPh>
    <rPh sb="184" eb="187">
      <t>ザイリョウヒ</t>
    </rPh>
    <rPh sb="188" eb="190">
      <t>コウニュウ</t>
    </rPh>
    <rPh sb="198" eb="200">
      <t>イッソウ</t>
    </rPh>
    <rPh sb="201" eb="203">
      <t>カカク</t>
    </rPh>
    <rPh sb="203" eb="205">
      <t>コウショウ</t>
    </rPh>
    <rPh sb="208" eb="210">
      <t>ケイヒ</t>
    </rPh>
    <rPh sb="210" eb="212">
      <t>サクゲン</t>
    </rPh>
    <rPh sb="213" eb="214">
      <t>ツト</t>
    </rPh>
    <rPh sb="238" eb="240">
      <t>ケイジョウ</t>
    </rPh>
    <rPh sb="240" eb="242">
      <t>シュウシ</t>
    </rPh>
    <rPh sb="242" eb="244">
      <t>ヒリツ</t>
    </rPh>
    <rPh sb="248" eb="250">
      <t>イジョウ</t>
    </rPh>
    <rPh sb="251" eb="253">
      <t>メザ</t>
    </rPh>
    <phoneticPr fontId="18"/>
  </si>
  <si>
    <t>　当院は圏域において唯一の公立病院として災害拠点病院、がん診療連携拠点病院等の指定及び地域医療支援病院承認など地域医療の中核を担う総合病院としての運営形態を保持し、伊勢崎保健医療圏の二次救急を受け持つ一般急性期病院としての役割を担います。具体的には、圏域内における救急患者の主な受入施設としての役割や小児医療（周産期医療）、がん医療、循環器疾患等への重点的取組みは元より、地域医療連携の推進、災害時医療への取組みを進めて参ります。</t>
    <phoneticPr fontId="18"/>
  </si>
  <si>
    <t>2. 老朽化の状況について</t>
    <phoneticPr fontId="5"/>
  </si>
  <si>
    <t>全体総括</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</si>
</sst>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11"/>
      <name val="ＭＳ ゴシック"/>
      <family val="3"/>
      <charset val="128"/>
    </font>
    <font>
      <b/>
      <sz val="14"/>
      <name val="ＭＳ ゴシック"/>
      <family val="3"/>
      <charset val="128"/>
    </font>
    <font>
      <b/>
      <sz val="12"/>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7" fillId="0" borderId="0" applyFont="0" applyFill="0" applyBorder="0" applyAlignment="0" applyProtection="0"/>
    <xf numFmtId="0" fontId="1" fillId="0" borderId="0">
      <alignment vertical="center"/>
    </xf>
  </cellStyleXfs>
  <cellXfs count="14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2"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3" fillId="0" borderId="0" xfId="0" applyNumberFormat="1" applyFont="1" applyBorder="1" applyAlignment="1">
      <alignment vertical="center" shrinkToFit="1"/>
    </xf>
    <xf numFmtId="38" fontId="8" fillId="0" borderId="0" xfId="1" applyFont="1" applyBorder="1" applyAlignment="1">
      <alignment vertical="center"/>
    </xf>
    <xf numFmtId="0" fontId="13" fillId="0" borderId="0" xfId="0" applyFont="1" applyBorder="1" applyAlignment="1">
      <alignment vertical="center" shrinkToFit="1"/>
    </xf>
    <xf numFmtId="180" fontId="13" fillId="0" borderId="0" xfId="0" applyNumberFormat="1" applyFont="1" applyBorder="1" applyAlignment="1">
      <alignment vertical="center" shrinkToFit="1"/>
    </xf>
    <xf numFmtId="176" fontId="13" fillId="0" borderId="0" xfId="0" applyNumberFormat="1" applyFont="1" applyBorder="1" applyAlignment="1">
      <alignment vertical="center" shrinkToFit="1"/>
    </xf>
    <xf numFmtId="0" fontId="14" fillId="0" borderId="0" xfId="0" applyFont="1" applyFill="1" applyBorder="1" applyAlignment="1">
      <alignment vertical="center"/>
    </xf>
    <xf numFmtId="0" fontId="15" fillId="0" borderId="0" xfId="0" applyFont="1">
      <alignment vertical="center"/>
    </xf>
    <xf numFmtId="0" fontId="3" fillId="0" borderId="0" xfId="0" applyFont="1" applyProtection="1">
      <alignment vertical="center"/>
      <protection hidden="1"/>
    </xf>
    <xf numFmtId="0" fontId="16"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9" fillId="0" borderId="8" xfId="3" applyFont="1" applyBorder="1" applyAlignment="1" applyProtection="1">
      <alignment horizontal="left" vertical="top" wrapText="1"/>
      <protection locked="0"/>
    </xf>
    <xf numFmtId="0" fontId="19" fillId="0" borderId="0" xfId="3" applyFont="1" applyBorder="1" applyAlignment="1" applyProtection="1">
      <alignment horizontal="left" vertical="top" wrapText="1"/>
      <protection locked="0"/>
    </xf>
    <xf numFmtId="0" fontId="19" fillId="0" borderId="9" xfId="3" applyFont="1" applyBorder="1" applyAlignment="1" applyProtection="1">
      <alignment horizontal="left" vertical="top" wrapText="1"/>
      <protection locked="0"/>
    </xf>
    <xf numFmtId="0" fontId="19" fillId="0" borderId="10" xfId="3" applyFont="1" applyBorder="1" applyAlignment="1" applyProtection="1">
      <alignment horizontal="left" vertical="top" wrapText="1"/>
      <protection locked="0"/>
    </xf>
    <xf numFmtId="0" fontId="19" fillId="0" borderId="1" xfId="3" applyFont="1" applyBorder="1" applyAlignment="1" applyProtection="1">
      <alignment horizontal="left" vertical="top" wrapText="1"/>
      <protection locked="0"/>
    </xf>
    <xf numFmtId="0" fontId="19"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4" fillId="0" borderId="0" xfId="0" applyFont="1" applyFill="1" applyBorder="1" applyAlignment="1">
      <alignment horizontal="center" vertical="center"/>
    </xf>
    <xf numFmtId="0" fontId="21" fillId="0" borderId="5" xfId="0" applyFont="1" applyBorder="1" applyAlignment="1">
      <alignment horizontal="left" vertical="center" shrinkToFit="1"/>
    </xf>
    <xf numFmtId="0" fontId="21" fillId="0" borderId="6" xfId="0" applyFont="1" applyBorder="1" applyAlignment="1">
      <alignment horizontal="left" vertical="center" shrinkToFit="1"/>
    </xf>
    <xf numFmtId="0" fontId="21" fillId="0" borderId="7" xfId="0" applyFont="1" applyBorder="1" applyAlignment="1">
      <alignment horizontal="left" vertical="center" shrinkToFit="1"/>
    </xf>
    <xf numFmtId="0" fontId="21" fillId="0" borderId="8" xfId="0" applyFont="1" applyBorder="1" applyAlignment="1">
      <alignment horizontal="left" vertical="center" shrinkToFit="1"/>
    </xf>
    <xf numFmtId="0" fontId="21" fillId="0" borderId="0" xfId="0" applyFont="1" applyBorder="1" applyAlignment="1">
      <alignment horizontal="left" vertical="center" shrinkToFit="1"/>
    </xf>
    <xf numFmtId="0" fontId="21"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20" fillId="0" borderId="0" xfId="0" applyFont="1" applyBorder="1" applyAlignment="1">
      <alignment horizontal="left" shrinkToFit="1"/>
    </xf>
    <xf numFmtId="0" fontId="20"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2" fillId="0" borderId="5" xfId="3" applyFont="1" applyBorder="1" applyAlignment="1" applyProtection="1">
      <alignment horizontal="left" vertical="top" wrapText="1"/>
      <protection locked="0"/>
    </xf>
    <xf numFmtId="0" fontId="22" fillId="0" borderId="6" xfId="3" applyFont="1" applyBorder="1" applyAlignment="1" applyProtection="1">
      <alignment horizontal="left" vertical="top" wrapText="1"/>
      <protection locked="0"/>
    </xf>
    <xf numFmtId="0" fontId="22" fillId="0" borderId="7" xfId="3" applyFont="1" applyBorder="1" applyAlignment="1" applyProtection="1">
      <alignment horizontal="left" vertical="top" wrapText="1"/>
      <protection locked="0"/>
    </xf>
    <xf numFmtId="0" fontId="22" fillId="0" borderId="8" xfId="3" applyFont="1" applyBorder="1" applyAlignment="1" applyProtection="1">
      <alignment horizontal="left" vertical="top" wrapText="1"/>
      <protection locked="0"/>
    </xf>
    <xf numFmtId="0" fontId="22" fillId="0" borderId="0" xfId="3" applyFont="1" applyBorder="1" applyAlignment="1" applyProtection="1">
      <alignment horizontal="left" vertical="top" wrapText="1"/>
      <protection locked="0"/>
    </xf>
    <xf numFmtId="0" fontId="22" fillId="0" borderId="9" xfId="3" applyFont="1" applyBorder="1" applyAlignment="1" applyProtection="1">
      <alignment horizontal="left" vertical="top" wrapText="1"/>
      <protection locked="0"/>
    </xf>
    <xf numFmtId="0" fontId="22" fillId="0" borderId="10" xfId="3" applyFont="1" applyBorder="1" applyAlignment="1" applyProtection="1">
      <alignment horizontal="left" vertical="top" wrapText="1"/>
      <protection locked="0"/>
    </xf>
    <xf numFmtId="0" fontId="22" fillId="0" borderId="1" xfId="3" applyFont="1" applyBorder="1" applyAlignment="1" applyProtection="1">
      <alignment horizontal="left" vertical="top" wrapText="1"/>
      <protection locked="0"/>
    </xf>
    <xf numFmtId="0" fontId="22" fillId="0" borderId="11"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7"/>
          <c:y val="0.15806945669028452"/>
          <c:w val="0.850036675676490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87.9</c:v>
                </c:pt>
                <c:pt idx="1">
                  <c:v>84.6</c:v>
                </c:pt>
                <c:pt idx="2">
                  <c:v>82.2</c:v>
                </c:pt>
                <c:pt idx="3">
                  <c:v>86.4</c:v>
                </c:pt>
                <c:pt idx="4">
                  <c:v>82.9</c:v>
                </c:pt>
              </c:numCache>
            </c:numRef>
          </c:val>
          <c:extLst xmlns:c16r2="http://schemas.microsoft.com/office/drawing/2015/06/chart">
            <c:ext xmlns:c16="http://schemas.microsoft.com/office/drawing/2014/chart" uri="{C3380CC4-5D6E-409C-BE32-E72D297353CC}">
              <c16:uniqueId val="{00000000-4C45-4E45-9506-2DD99F33104C}"/>
            </c:ext>
          </c:extLst>
        </c:ser>
        <c:dLbls>
          <c:showLegendKey val="0"/>
          <c:showVal val="0"/>
          <c:showCatName val="0"/>
          <c:showSerName val="0"/>
          <c:showPercent val="0"/>
          <c:showBubbleSize val="0"/>
        </c:dLbls>
        <c:gapWidth val="150"/>
        <c:axId val="247679192"/>
        <c:axId val="24767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76.099999999999994</c:v>
                </c:pt>
                <c:pt idx="4">
                  <c:v>77</c:v>
                </c:pt>
              </c:numCache>
            </c:numRef>
          </c:val>
          <c:smooth val="0"/>
          <c:extLst xmlns:c16r2="http://schemas.microsoft.com/office/drawing/2015/06/chart">
            <c:ext xmlns:c16="http://schemas.microsoft.com/office/drawing/2014/chart" uri="{C3380CC4-5D6E-409C-BE32-E72D297353CC}">
              <c16:uniqueId val="{00000001-4C45-4E45-9506-2DD99F33104C}"/>
            </c:ext>
          </c:extLst>
        </c:ser>
        <c:dLbls>
          <c:showLegendKey val="0"/>
          <c:showVal val="0"/>
          <c:showCatName val="0"/>
          <c:showSerName val="0"/>
          <c:showPercent val="0"/>
          <c:showBubbleSize val="0"/>
        </c:dLbls>
        <c:marker val="1"/>
        <c:smooth val="0"/>
        <c:axId val="247679192"/>
        <c:axId val="247679584"/>
      </c:lineChart>
      <c:dateAx>
        <c:axId val="247679192"/>
        <c:scaling>
          <c:orientation val="minMax"/>
        </c:scaling>
        <c:delete val="1"/>
        <c:axPos val="b"/>
        <c:numFmt formatCode="ge" sourceLinked="1"/>
        <c:majorTickMark val="none"/>
        <c:minorTickMark val="none"/>
        <c:tickLblPos val="none"/>
        <c:crossAx val="247679584"/>
        <c:crosses val="autoZero"/>
        <c:auto val="1"/>
        <c:lblOffset val="100"/>
        <c:baseTimeUnit val="years"/>
      </c:dateAx>
      <c:valAx>
        <c:axId val="247679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7679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2"/>
          <c:y val="0"/>
        </c:manualLayout>
      </c:layout>
      <c:overlay val="1"/>
    </c:title>
    <c:autoTitleDeleted val="0"/>
    <c:plotArea>
      <c:layout>
        <c:manualLayout>
          <c:layoutTarget val="inner"/>
          <c:xMode val="edge"/>
          <c:yMode val="edge"/>
          <c:x val="0.12185100298400886"/>
          <c:y val="0.15806945669028452"/>
          <c:w val="0.8527304963945148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14852</c:v>
                </c:pt>
                <c:pt idx="1">
                  <c:v>15578</c:v>
                </c:pt>
                <c:pt idx="2">
                  <c:v>19235</c:v>
                </c:pt>
                <c:pt idx="3">
                  <c:v>18781</c:v>
                </c:pt>
                <c:pt idx="4">
                  <c:v>19187</c:v>
                </c:pt>
              </c:numCache>
            </c:numRef>
          </c:val>
          <c:extLst xmlns:c16r2="http://schemas.microsoft.com/office/drawing/2015/06/chart">
            <c:ext xmlns:c16="http://schemas.microsoft.com/office/drawing/2014/chart" uri="{C3380CC4-5D6E-409C-BE32-E72D297353CC}">
              <c16:uniqueId val="{00000000-C422-4662-A3E5-84E0381EE5DD}"/>
            </c:ext>
          </c:extLst>
        </c:ser>
        <c:dLbls>
          <c:showLegendKey val="0"/>
          <c:showVal val="0"/>
          <c:showCatName val="0"/>
          <c:showSerName val="0"/>
          <c:showPercent val="0"/>
          <c:showBubbleSize val="0"/>
        </c:dLbls>
        <c:gapWidth val="150"/>
        <c:axId val="248869696"/>
        <c:axId val="248869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14455</c:v>
                </c:pt>
                <c:pt idx="4">
                  <c:v>15171</c:v>
                </c:pt>
              </c:numCache>
            </c:numRef>
          </c:val>
          <c:smooth val="0"/>
          <c:extLst xmlns:c16r2="http://schemas.microsoft.com/office/drawing/2015/06/chart">
            <c:ext xmlns:c16="http://schemas.microsoft.com/office/drawing/2014/chart" uri="{C3380CC4-5D6E-409C-BE32-E72D297353CC}">
              <c16:uniqueId val="{00000001-C422-4662-A3E5-84E0381EE5DD}"/>
            </c:ext>
          </c:extLst>
        </c:ser>
        <c:dLbls>
          <c:showLegendKey val="0"/>
          <c:showVal val="0"/>
          <c:showCatName val="0"/>
          <c:showSerName val="0"/>
          <c:showPercent val="0"/>
          <c:showBubbleSize val="0"/>
        </c:dLbls>
        <c:marker val="1"/>
        <c:smooth val="0"/>
        <c:axId val="248869696"/>
        <c:axId val="248869304"/>
      </c:lineChart>
      <c:dateAx>
        <c:axId val="248869696"/>
        <c:scaling>
          <c:orientation val="minMax"/>
        </c:scaling>
        <c:delete val="1"/>
        <c:axPos val="b"/>
        <c:numFmt formatCode="ge" sourceLinked="1"/>
        <c:majorTickMark val="none"/>
        <c:minorTickMark val="none"/>
        <c:tickLblPos val="none"/>
        <c:crossAx val="248869304"/>
        <c:crosses val="autoZero"/>
        <c:auto val="1"/>
        <c:lblOffset val="100"/>
        <c:baseTimeUnit val="years"/>
      </c:dateAx>
      <c:valAx>
        <c:axId val="2488693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8869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7"/>
          <c:y val="0"/>
        </c:manualLayout>
      </c:layout>
      <c:overlay val="1"/>
    </c:title>
    <c:autoTitleDeleted val="0"/>
    <c:plotArea>
      <c:layout>
        <c:manualLayout>
          <c:layoutTarget val="inner"/>
          <c:xMode val="edge"/>
          <c:yMode val="edge"/>
          <c:x val="0.1185217788398775"/>
          <c:y val="0.15806945669028452"/>
          <c:w val="0.8530160777483982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59541</c:v>
                </c:pt>
                <c:pt idx="1">
                  <c:v>60155</c:v>
                </c:pt>
                <c:pt idx="2">
                  <c:v>60565</c:v>
                </c:pt>
                <c:pt idx="3">
                  <c:v>60373</c:v>
                </c:pt>
                <c:pt idx="4">
                  <c:v>62980</c:v>
                </c:pt>
              </c:numCache>
            </c:numRef>
          </c:val>
          <c:extLst xmlns:c16r2="http://schemas.microsoft.com/office/drawing/2015/06/chart">
            <c:ext xmlns:c16="http://schemas.microsoft.com/office/drawing/2014/chart" uri="{C3380CC4-5D6E-409C-BE32-E72D297353CC}">
              <c16:uniqueId val="{00000000-AB6A-4D7C-98D6-C924BDEA9588}"/>
            </c:ext>
          </c:extLst>
        </c:ser>
        <c:dLbls>
          <c:showLegendKey val="0"/>
          <c:showVal val="0"/>
          <c:showCatName val="0"/>
          <c:showSerName val="0"/>
          <c:showPercent val="0"/>
          <c:showBubbleSize val="0"/>
        </c:dLbls>
        <c:gapWidth val="150"/>
        <c:axId val="248658568"/>
        <c:axId val="24865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55265</c:v>
                </c:pt>
                <c:pt idx="4">
                  <c:v>56892</c:v>
                </c:pt>
              </c:numCache>
            </c:numRef>
          </c:val>
          <c:smooth val="0"/>
          <c:extLst xmlns:c16r2="http://schemas.microsoft.com/office/drawing/2015/06/chart">
            <c:ext xmlns:c16="http://schemas.microsoft.com/office/drawing/2014/chart" uri="{C3380CC4-5D6E-409C-BE32-E72D297353CC}">
              <c16:uniqueId val="{00000001-AB6A-4D7C-98D6-C924BDEA9588}"/>
            </c:ext>
          </c:extLst>
        </c:ser>
        <c:dLbls>
          <c:showLegendKey val="0"/>
          <c:showVal val="0"/>
          <c:showCatName val="0"/>
          <c:showSerName val="0"/>
          <c:showPercent val="0"/>
          <c:showBubbleSize val="0"/>
        </c:dLbls>
        <c:marker val="1"/>
        <c:smooth val="0"/>
        <c:axId val="248658568"/>
        <c:axId val="248658960"/>
      </c:lineChart>
      <c:dateAx>
        <c:axId val="248658568"/>
        <c:scaling>
          <c:orientation val="minMax"/>
        </c:scaling>
        <c:delete val="1"/>
        <c:axPos val="b"/>
        <c:numFmt formatCode="ge" sourceLinked="1"/>
        <c:majorTickMark val="none"/>
        <c:minorTickMark val="none"/>
        <c:tickLblPos val="none"/>
        <c:crossAx val="248658960"/>
        <c:crosses val="autoZero"/>
        <c:auto val="1"/>
        <c:lblOffset val="100"/>
        <c:baseTimeUnit val="years"/>
      </c:dateAx>
      <c:valAx>
        <c:axId val="248658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8658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
          <c:y val="0.15806945669028452"/>
          <c:w val="0.852730602093263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12.9</c:v>
                </c:pt>
                <c:pt idx="1">
                  <c:v>17.3</c:v>
                </c:pt>
                <c:pt idx="2">
                  <c:v>19.399999999999999</c:v>
                </c:pt>
                <c:pt idx="3">
                  <c:v>19.399999999999999</c:v>
                </c:pt>
                <c:pt idx="4">
                  <c:v>20.8</c:v>
                </c:pt>
              </c:numCache>
            </c:numRef>
          </c:val>
          <c:extLst xmlns:c16r2="http://schemas.microsoft.com/office/drawing/2015/06/chart">
            <c:ext xmlns:c16="http://schemas.microsoft.com/office/drawing/2014/chart" uri="{C3380CC4-5D6E-409C-BE32-E72D297353CC}">
              <c16:uniqueId val="{00000000-E9A2-44E8-80E8-8190CFC3C5AA}"/>
            </c:ext>
          </c:extLst>
        </c:ser>
        <c:dLbls>
          <c:showLegendKey val="0"/>
          <c:showVal val="0"/>
          <c:showCatName val="0"/>
          <c:showSerName val="0"/>
          <c:showPercent val="0"/>
          <c:showBubbleSize val="0"/>
        </c:dLbls>
        <c:gapWidth val="150"/>
        <c:axId val="247680368"/>
        <c:axId val="248681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42.9</c:v>
                </c:pt>
                <c:pt idx="4">
                  <c:v>40.200000000000003</c:v>
                </c:pt>
              </c:numCache>
            </c:numRef>
          </c:val>
          <c:smooth val="0"/>
          <c:extLst xmlns:c16r2="http://schemas.microsoft.com/office/drawing/2015/06/chart">
            <c:ext xmlns:c16="http://schemas.microsoft.com/office/drawing/2014/chart" uri="{C3380CC4-5D6E-409C-BE32-E72D297353CC}">
              <c16:uniqueId val="{00000001-E9A2-44E8-80E8-8190CFC3C5AA}"/>
            </c:ext>
          </c:extLst>
        </c:ser>
        <c:dLbls>
          <c:showLegendKey val="0"/>
          <c:showVal val="0"/>
          <c:showCatName val="0"/>
          <c:showSerName val="0"/>
          <c:showPercent val="0"/>
          <c:showBubbleSize val="0"/>
        </c:dLbls>
        <c:marker val="1"/>
        <c:smooth val="0"/>
        <c:axId val="247680368"/>
        <c:axId val="248681944"/>
      </c:lineChart>
      <c:dateAx>
        <c:axId val="247680368"/>
        <c:scaling>
          <c:orientation val="minMax"/>
        </c:scaling>
        <c:delete val="1"/>
        <c:axPos val="b"/>
        <c:numFmt formatCode="ge" sourceLinked="1"/>
        <c:majorTickMark val="none"/>
        <c:minorTickMark val="none"/>
        <c:tickLblPos val="none"/>
        <c:crossAx val="248681944"/>
        <c:crosses val="autoZero"/>
        <c:auto val="1"/>
        <c:lblOffset val="100"/>
        <c:baseTimeUnit val="years"/>
      </c:dateAx>
      <c:valAx>
        <c:axId val="248681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7680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41"/>
          <c:y val="0"/>
        </c:manualLayout>
      </c:layout>
      <c:overlay val="1"/>
    </c:title>
    <c:autoTitleDeleted val="0"/>
    <c:plotArea>
      <c:layout>
        <c:manualLayout>
          <c:layoutTarget val="inner"/>
          <c:xMode val="edge"/>
          <c:yMode val="edge"/>
          <c:x val="0.12185100298400886"/>
          <c:y val="0.15806945669028452"/>
          <c:w val="0.8527304963945148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108.7</c:v>
                </c:pt>
                <c:pt idx="1">
                  <c:v>103.2</c:v>
                </c:pt>
                <c:pt idx="2">
                  <c:v>100.1</c:v>
                </c:pt>
                <c:pt idx="3">
                  <c:v>102</c:v>
                </c:pt>
                <c:pt idx="4">
                  <c:v>101.2</c:v>
                </c:pt>
              </c:numCache>
            </c:numRef>
          </c:val>
          <c:extLst xmlns:c16r2="http://schemas.microsoft.com/office/drawing/2015/06/chart">
            <c:ext xmlns:c16="http://schemas.microsoft.com/office/drawing/2014/chart" uri="{C3380CC4-5D6E-409C-BE32-E72D297353CC}">
              <c16:uniqueId val="{00000000-3952-4E04-BE49-9791723FCE4E}"/>
            </c:ext>
          </c:extLst>
        </c:ser>
        <c:dLbls>
          <c:showLegendKey val="0"/>
          <c:showVal val="0"/>
          <c:showCatName val="0"/>
          <c:showSerName val="0"/>
          <c:showPercent val="0"/>
          <c:showBubbleSize val="0"/>
        </c:dLbls>
        <c:gapWidth val="150"/>
        <c:axId val="248682728"/>
        <c:axId val="24868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91.6</c:v>
                </c:pt>
                <c:pt idx="4">
                  <c:v>92.1</c:v>
                </c:pt>
              </c:numCache>
            </c:numRef>
          </c:val>
          <c:smooth val="0"/>
          <c:extLst xmlns:c16r2="http://schemas.microsoft.com/office/drawing/2015/06/chart">
            <c:ext xmlns:c16="http://schemas.microsoft.com/office/drawing/2014/chart" uri="{C3380CC4-5D6E-409C-BE32-E72D297353CC}">
              <c16:uniqueId val="{00000001-3952-4E04-BE49-9791723FCE4E}"/>
            </c:ext>
          </c:extLst>
        </c:ser>
        <c:dLbls>
          <c:showLegendKey val="0"/>
          <c:showVal val="0"/>
          <c:showCatName val="0"/>
          <c:showSerName val="0"/>
          <c:showPercent val="0"/>
          <c:showBubbleSize val="0"/>
        </c:dLbls>
        <c:marker val="1"/>
        <c:smooth val="0"/>
        <c:axId val="248682728"/>
        <c:axId val="248683120"/>
      </c:lineChart>
      <c:dateAx>
        <c:axId val="248682728"/>
        <c:scaling>
          <c:orientation val="minMax"/>
        </c:scaling>
        <c:delete val="1"/>
        <c:axPos val="b"/>
        <c:numFmt formatCode="ge" sourceLinked="1"/>
        <c:majorTickMark val="none"/>
        <c:minorTickMark val="none"/>
        <c:tickLblPos val="none"/>
        <c:crossAx val="248683120"/>
        <c:crosses val="autoZero"/>
        <c:auto val="1"/>
        <c:lblOffset val="100"/>
        <c:baseTimeUnit val="years"/>
      </c:dateAx>
      <c:valAx>
        <c:axId val="248683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8682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14"/>
          <c:y val="0"/>
        </c:manualLayout>
      </c:layout>
      <c:overlay val="1"/>
    </c:title>
    <c:autoTitleDeleted val="0"/>
    <c:plotArea>
      <c:layout>
        <c:manualLayout>
          <c:layoutTarget val="inner"/>
          <c:xMode val="edge"/>
          <c:yMode val="edge"/>
          <c:x val="0.1185217788398775"/>
          <c:y val="0.15806945669028452"/>
          <c:w val="0.8530160777483982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106.8</c:v>
                </c:pt>
                <c:pt idx="1">
                  <c:v>100.7</c:v>
                </c:pt>
                <c:pt idx="2">
                  <c:v>97.4</c:v>
                </c:pt>
                <c:pt idx="3">
                  <c:v>99.8</c:v>
                </c:pt>
                <c:pt idx="4">
                  <c:v>98.6</c:v>
                </c:pt>
              </c:numCache>
            </c:numRef>
          </c:val>
          <c:extLst xmlns:c16r2="http://schemas.microsoft.com/office/drawing/2015/06/chart">
            <c:ext xmlns:c16="http://schemas.microsoft.com/office/drawing/2014/chart" uri="{C3380CC4-5D6E-409C-BE32-E72D297353CC}">
              <c16:uniqueId val="{00000000-AB4E-419C-8770-6C07FEFAEED3}"/>
            </c:ext>
          </c:extLst>
        </c:ser>
        <c:dLbls>
          <c:showLegendKey val="0"/>
          <c:showVal val="0"/>
          <c:showCatName val="0"/>
          <c:showSerName val="0"/>
          <c:showPercent val="0"/>
          <c:showBubbleSize val="0"/>
        </c:dLbls>
        <c:gapWidth val="150"/>
        <c:axId val="248868128"/>
        <c:axId val="248868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98.5</c:v>
                </c:pt>
                <c:pt idx="4">
                  <c:v>98.7</c:v>
                </c:pt>
              </c:numCache>
            </c:numRef>
          </c:val>
          <c:smooth val="0"/>
          <c:extLst xmlns:c16r2="http://schemas.microsoft.com/office/drawing/2015/06/chart">
            <c:ext xmlns:c16="http://schemas.microsoft.com/office/drawing/2014/chart" uri="{C3380CC4-5D6E-409C-BE32-E72D297353CC}">
              <c16:uniqueId val="{00000001-AB4E-419C-8770-6C07FEFAEED3}"/>
            </c:ext>
          </c:extLst>
        </c:ser>
        <c:dLbls>
          <c:showLegendKey val="0"/>
          <c:showVal val="0"/>
          <c:showCatName val="0"/>
          <c:showSerName val="0"/>
          <c:showPercent val="0"/>
          <c:showBubbleSize val="0"/>
        </c:dLbls>
        <c:marker val="1"/>
        <c:smooth val="0"/>
        <c:axId val="248868128"/>
        <c:axId val="248868520"/>
      </c:lineChart>
      <c:dateAx>
        <c:axId val="248868128"/>
        <c:scaling>
          <c:orientation val="minMax"/>
        </c:scaling>
        <c:delete val="1"/>
        <c:axPos val="b"/>
        <c:numFmt formatCode="ge" sourceLinked="1"/>
        <c:majorTickMark val="none"/>
        <c:minorTickMark val="none"/>
        <c:tickLblPos val="none"/>
        <c:crossAx val="248868520"/>
        <c:crosses val="autoZero"/>
        <c:auto val="1"/>
        <c:lblOffset val="100"/>
        <c:baseTimeUnit val="years"/>
      </c:dateAx>
      <c:valAx>
        <c:axId val="248868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48868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24"/>
          <c:y val="0"/>
        </c:manualLayout>
      </c:layout>
      <c:overlay val="1"/>
      <c:spPr>
        <a:noFill/>
      </c:spPr>
    </c:title>
    <c:autoTitleDeleted val="0"/>
    <c:plotArea>
      <c:layout>
        <c:manualLayout>
          <c:layoutTarget val="inner"/>
          <c:xMode val="edge"/>
          <c:yMode val="edge"/>
          <c:x val="0.13571078794054786"/>
          <c:y val="0.15806945669028452"/>
          <c:w val="0.834350720574079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63.2</c:v>
                </c:pt>
                <c:pt idx="1">
                  <c:v>65.2</c:v>
                </c:pt>
                <c:pt idx="2">
                  <c:v>66.900000000000006</c:v>
                </c:pt>
                <c:pt idx="3">
                  <c:v>68.400000000000006</c:v>
                </c:pt>
                <c:pt idx="4">
                  <c:v>69.3</c:v>
                </c:pt>
              </c:numCache>
            </c:numRef>
          </c:val>
          <c:extLst xmlns:c16r2="http://schemas.microsoft.com/office/drawing/2015/06/chart">
            <c:ext xmlns:c16="http://schemas.microsoft.com/office/drawing/2014/chart" uri="{C3380CC4-5D6E-409C-BE32-E72D297353CC}">
              <c16:uniqueId val="{00000000-49E7-4E71-988F-6C2B905679AE}"/>
            </c:ext>
          </c:extLst>
        </c:ser>
        <c:dLbls>
          <c:showLegendKey val="0"/>
          <c:showVal val="0"/>
          <c:showCatName val="0"/>
          <c:showSerName val="0"/>
          <c:showPercent val="0"/>
          <c:showBubbleSize val="0"/>
        </c:dLbls>
        <c:gapWidth val="150"/>
        <c:axId val="248876896"/>
        <c:axId val="248877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52.5</c:v>
                </c:pt>
                <c:pt idx="4">
                  <c:v>52.7</c:v>
                </c:pt>
              </c:numCache>
            </c:numRef>
          </c:val>
          <c:smooth val="0"/>
          <c:extLst xmlns:c16r2="http://schemas.microsoft.com/office/drawing/2015/06/chart">
            <c:ext xmlns:c16="http://schemas.microsoft.com/office/drawing/2014/chart" uri="{C3380CC4-5D6E-409C-BE32-E72D297353CC}">
              <c16:uniqueId val="{00000001-49E7-4E71-988F-6C2B905679AE}"/>
            </c:ext>
          </c:extLst>
        </c:ser>
        <c:dLbls>
          <c:showLegendKey val="0"/>
          <c:showVal val="0"/>
          <c:showCatName val="0"/>
          <c:showSerName val="0"/>
          <c:showPercent val="0"/>
          <c:showBubbleSize val="0"/>
        </c:dLbls>
        <c:marker val="1"/>
        <c:smooth val="0"/>
        <c:axId val="248876896"/>
        <c:axId val="248877288"/>
      </c:lineChart>
      <c:dateAx>
        <c:axId val="248876896"/>
        <c:scaling>
          <c:orientation val="minMax"/>
        </c:scaling>
        <c:delete val="1"/>
        <c:axPos val="b"/>
        <c:numFmt formatCode="ge" sourceLinked="1"/>
        <c:majorTickMark val="none"/>
        <c:minorTickMark val="none"/>
        <c:tickLblPos val="none"/>
        <c:crossAx val="248877288"/>
        <c:crosses val="autoZero"/>
        <c:auto val="1"/>
        <c:lblOffset val="100"/>
        <c:baseTimeUnit val="years"/>
      </c:dateAx>
      <c:valAx>
        <c:axId val="248877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8876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55"/>
          <c:y val="0"/>
        </c:manualLayout>
      </c:layout>
      <c:overlay val="1"/>
      <c:spPr>
        <a:noFill/>
      </c:spPr>
    </c:title>
    <c:autoTitleDeleted val="0"/>
    <c:plotArea>
      <c:layout>
        <c:manualLayout>
          <c:layoutTarget val="inner"/>
          <c:xMode val="edge"/>
          <c:yMode val="edge"/>
          <c:x val="0.12905633802816904"/>
          <c:y val="0.15806945669028452"/>
          <c:w val="0.8317541079812205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65.400000000000006</c:v>
                </c:pt>
                <c:pt idx="1">
                  <c:v>68.8</c:v>
                </c:pt>
                <c:pt idx="2">
                  <c:v>71.5</c:v>
                </c:pt>
                <c:pt idx="3">
                  <c:v>73.900000000000006</c:v>
                </c:pt>
                <c:pt idx="4">
                  <c:v>74.7</c:v>
                </c:pt>
              </c:numCache>
            </c:numRef>
          </c:val>
          <c:extLst xmlns:c16r2="http://schemas.microsoft.com/office/drawing/2015/06/chart">
            <c:ext xmlns:c16="http://schemas.microsoft.com/office/drawing/2014/chart" uri="{C3380CC4-5D6E-409C-BE32-E72D297353CC}">
              <c16:uniqueId val="{00000000-661B-4163-BC1F-A82E370D9DAD}"/>
            </c:ext>
          </c:extLst>
        </c:ser>
        <c:dLbls>
          <c:showLegendKey val="0"/>
          <c:showVal val="0"/>
          <c:showCatName val="0"/>
          <c:showSerName val="0"/>
          <c:showPercent val="0"/>
          <c:showBubbleSize val="0"/>
        </c:dLbls>
        <c:gapWidth val="150"/>
        <c:axId val="248938384"/>
        <c:axId val="248938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66.099999999999994</c:v>
                </c:pt>
                <c:pt idx="4">
                  <c:v>68.400000000000006</c:v>
                </c:pt>
              </c:numCache>
            </c:numRef>
          </c:val>
          <c:smooth val="0"/>
          <c:extLst xmlns:c16r2="http://schemas.microsoft.com/office/drawing/2015/06/chart">
            <c:ext xmlns:c16="http://schemas.microsoft.com/office/drawing/2014/chart" uri="{C3380CC4-5D6E-409C-BE32-E72D297353CC}">
              <c16:uniqueId val="{00000001-661B-4163-BC1F-A82E370D9DAD}"/>
            </c:ext>
          </c:extLst>
        </c:ser>
        <c:dLbls>
          <c:showLegendKey val="0"/>
          <c:showVal val="0"/>
          <c:showCatName val="0"/>
          <c:showSerName val="0"/>
          <c:showPercent val="0"/>
          <c:showBubbleSize val="0"/>
        </c:dLbls>
        <c:marker val="1"/>
        <c:smooth val="0"/>
        <c:axId val="248938384"/>
        <c:axId val="248938776"/>
      </c:lineChart>
      <c:dateAx>
        <c:axId val="248938384"/>
        <c:scaling>
          <c:orientation val="minMax"/>
        </c:scaling>
        <c:delete val="1"/>
        <c:axPos val="b"/>
        <c:numFmt formatCode="ge" sourceLinked="1"/>
        <c:majorTickMark val="none"/>
        <c:minorTickMark val="none"/>
        <c:tickLblPos val="none"/>
        <c:crossAx val="248938776"/>
        <c:crosses val="autoZero"/>
        <c:auto val="1"/>
        <c:lblOffset val="100"/>
        <c:baseTimeUnit val="years"/>
      </c:dateAx>
      <c:valAx>
        <c:axId val="248938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8938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56"/>
          <c:y val="0"/>
        </c:manualLayout>
      </c:layout>
      <c:overlay val="1"/>
      <c:spPr>
        <a:noFill/>
      </c:spPr>
    </c:title>
    <c:autoTitleDeleted val="0"/>
    <c:plotArea>
      <c:layout>
        <c:manualLayout>
          <c:layoutTarget val="inner"/>
          <c:xMode val="edge"/>
          <c:yMode val="edge"/>
          <c:x val="0.13135856807511731"/>
          <c:y val="0.15806945669028452"/>
          <c:w val="0.8345498826291082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60879290</c:v>
                </c:pt>
                <c:pt idx="1">
                  <c:v>63696597</c:v>
                </c:pt>
                <c:pt idx="2">
                  <c:v>63429911</c:v>
                </c:pt>
                <c:pt idx="3">
                  <c:v>64847964</c:v>
                </c:pt>
                <c:pt idx="4">
                  <c:v>64689257</c:v>
                </c:pt>
              </c:numCache>
            </c:numRef>
          </c:val>
          <c:extLst xmlns:c16r2="http://schemas.microsoft.com/office/drawing/2015/06/chart">
            <c:ext xmlns:c16="http://schemas.microsoft.com/office/drawing/2014/chart" uri="{C3380CC4-5D6E-409C-BE32-E72D297353CC}">
              <c16:uniqueId val="{00000000-F7B7-499F-9DDE-D944A2B7686C}"/>
            </c:ext>
          </c:extLst>
        </c:ser>
        <c:dLbls>
          <c:showLegendKey val="0"/>
          <c:showVal val="0"/>
          <c:showCatName val="0"/>
          <c:showSerName val="0"/>
          <c:showPercent val="0"/>
          <c:showBubbleSize val="0"/>
        </c:dLbls>
        <c:gapWidth val="150"/>
        <c:axId val="248939560"/>
        <c:axId val="24893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44446754</c:v>
                </c:pt>
                <c:pt idx="4">
                  <c:v>45729936</c:v>
                </c:pt>
              </c:numCache>
            </c:numRef>
          </c:val>
          <c:smooth val="0"/>
          <c:extLst xmlns:c16r2="http://schemas.microsoft.com/office/drawing/2015/06/chart">
            <c:ext xmlns:c16="http://schemas.microsoft.com/office/drawing/2014/chart" uri="{C3380CC4-5D6E-409C-BE32-E72D297353CC}">
              <c16:uniqueId val="{00000001-F7B7-499F-9DDE-D944A2B7686C}"/>
            </c:ext>
          </c:extLst>
        </c:ser>
        <c:dLbls>
          <c:showLegendKey val="0"/>
          <c:showVal val="0"/>
          <c:showCatName val="0"/>
          <c:showSerName val="0"/>
          <c:showPercent val="0"/>
          <c:showBubbleSize val="0"/>
        </c:dLbls>
        <c:marker val="1"/>
        <c:smooth val="0"/>
        <c:axId val="248939560"/>
        <c:axId val="248939952"/>
      </c:lineChart>
      <c:dateAx>
        <c:axId val="248939560"/>
        <c:scaling>
          <c:orientation val="minMax"/>
        </c:scaling>
        <c:delete val="1"/>
        <c:axPos val="b"/>
        <c:numFmt formatCode="ge" sourceLinked="1"/>
        <c:majorTickMark val="none"/>
        <c:minorTickMark val="none"/>
        <c:tickLblPos val="none"/>
        <c:crossAx val="248939952"/>
        <c:crosses val="autoZero"/>
        <c:auto val="1"/>
        <c:lblOffset val="100"/>
        <c:baseTimeUnit val="years"/>
      </c:dateAx>
      <c:valAx>
        <c:axId val="248939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8939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51"/>
          <c:y val="0"/>
        </c:manualLayout>
      </c:layout>
      <c:overlay val="1"/>
    </c:title>
    <c:autoTitleDeleted val="0"/>
    <c:plotArea>
      <c:layout>
        <c:manualLayout>
          <c:layoutTarget val="inner"/>
          <c:xMode val="edge"/>
          <c:yMode val="edge"/>
          <c:x val="0.1258180596104457"/>
          <c:y val="0.15806945669028452"/>
          <c:w val="0.850036675676490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23.7</c:v>
                </c:pt>
                <c:pt idx="1">
                  <c:v>24.1</c:v>
                </c:pt>
                <c:pt idx="2">
                  <c:v>27.5</c:v>
                </c:pt>
                <c:pt idx="3">
                  <c:v>27</c:v>
                </c:pt>
                <c:pt idx="4">
                  <c:v>28.1</c:v>
                </c:pt>
              </c:numCache>
            </c:numRef>
          </c:val>
          <c:extLst xmlns:c16r2="http://schemas.microsoft.com/office/drawing/2015/06/chart">
            <c:ext xmlns:c16="http://schemas.microsoft.com/office/drawing/2014/chart" uri="{C3380CC4-5D6E-409C-BE32-E72D297353CC}">
              <c16:uniqueId val="{00000000-A1D9-482D-B70E-8CF0CBE97C1C}"/>
            </c:ext>
          </c:extLst>
        </c:ser>
        <c:dLbls>
          <c:showLegendKey val="0"/>
          <c:showVal val="0"/>
          <c:showCatName val="0"/>
          <c:showSerName val="0"/>
          <c:showPercent val="0"/>
          <c:showBubbleSize val="0"/>
        </c:dLbls>
        <c:gapWidth val="150"/>
        <c:axId val="248876504"/>
        <c:axId val="24887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25.2</c:v>
                </c:pt>
                <c:pt idx="4">
                  <c:v>25.4</c:v>
                </c:pt>
              </c:numCache>
            </c:numRef>
          </c:val>
          <c:smooth val="0"/>
          <c:extLst xmlns:c16r2="http://schemas.microsoft.com/office/drawing/2015/06/chart">
            <c:ext xmlns:c16="http://schemas.microsoft.com/office/drawing/2014/chart" uri="{C3380CC4-5D6E-409C-BE32-E72D297353CC}">
              <c16:uniqueId val="{00000001-A1D9-482D-B70E-8CF0CBE97C1C}"/>
            </c:ext>
          </c:extLst>
        </c:ser>
        <c:dLbls>
          <c:showLegendKey val="0"/>
          <c:showVal val="0"/>
          <c:showCatName val="0"/>
          <c:showSerName val="0"/>
          <c:showPercent val="0"/>
          <c:showBubbleSize val="0"/>
        </c:dLbls>
        <c:marker val="1"/>
        <c:smooth val="0"/>
        <c:axId val="248876504"/>
        <c:axId val="248876112"/>
      </c:lineChart>
      <c:dateAx>
        <c:axId val="248876504"/>
        <c:scaling>
          <c:orientation val="minMax"/>
        </c:scaling>
        <c:delete val="1"/>
        <c:axPos val="b"/>
        <c:numFmt formatCode="ge" sourceLinked="1"/>
        <c:majorTickMark val="none"/>
        <c:minorTickMark val="none"/>
        <c:tickLblPos val="none"/>
        <c:crossAx val="248876112"/>
        <c:crosses val="autoZero"/>
        <c:auto val="1"/>
        <c:lblOffset val="100"/>
        <c:baseTimeUnit val="years"/>
      </c:dateAx>
      <c:valAx>
        <c:axId val="248876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8876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
          <c:y val="0.15806945669028452"/>
          <c:w val="0.852730602093263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47.4</c:v>
                </c:pt>
                <c:pt idx="1">
                  <c:v>51.1</c:v>
                </c:pt>
                <c:pt idx="2">
                  <c:v>51</c:v>
                </c:pt>
                <c:pt idx="3">
                  <c:v>51.2</c:v>
                </c:pt>
                <c:pt idx="4">
                  <c:v>50.9</c:v>
                </c:pt>
              </c:numCache>
            </c:numRef>
          </c:val>
          <c:extLst xmlns:c16r2="http://schemas.microsoft.com/office/drawing/2015/06/chart">
            <c:ext xmlns:c16="http://schemas.microsoft.com/office/drawing/2014/chart" uri="{C3380CC4-5D6E-409C-BE32-E72D297353CC}">
              <c16:uniqueId val="{00000000-FD4A-4613-A040-9A7430A246E5}"/>
            </c:ext>
          </c:extLst>
        </c:ser>
        <c:dLbls>
          <c:showLegendKey val="0"/>
          <c:showVal val="0"/>
          <c:showCatName val="0"/>
          <c:showSerName val="0"/>
          <c:showPercent val="0"/>
          <c:showBubbleSize val="0"/>
        </c:dLbls>
        <c:gapWidth val="150"/>
        <c:axId val="248484064"/>
        <c:axId val="248484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54.1</c:v>
                </c:pt>
                <c:pt idx="4">
                  <c:v>53.8</c:v>
                </c:pt>
              </c:numCache>
            </c:numRef>
          </c:val>
          <c:smooth val="0"/>
          <c:extLst xmlns:c16r2="http://schemas.microsoft.com/office/drawing/2015/06/chart">
            <c:ext xmlns:c16="http://schemas.microsoft.com/office/drawing/2014/chart" uri="{C3380CC4-5D6E-409C-BE32-E72D297353CC}">
              <c16:uniqueId val="{00000001-FD4A-4613-A040-9A7430A246E5}"/>
            </c:ext>
          </c:extLst>
        </c:ser>
        <c:dLbls>
          <c:showLegendKey val="0"/>
          <c:showVal val="0"/>
          <c:showCatName val="0"/>
          <c:showSerName val="0"/>
          <c:showPercent val="0"/>
          <c:showBubbleSize val="0"/>
        </c:dLbls>
        <c:marker val="1"/>
        <c:smooth val="0"/>
        <c:axId val="248484064"/>
        <c:axId val="248484456"/>
      </c:lineChart>
      <c:dateAx>
        <c:axId val="248484064"/>
        <c:scaling>
          <c:orientation val="minMax"/>
        </c:scaling>
        <c:delete val="1"/>
        <c:axPos val="b"/>
        <c:numFmt formatCode="ge" sourceLinked="1"/>
        <c:majorTickMark val="none"/>
        <c:minorTickMark val="none"/>
        <c:tickLblPos val="none"/>
        <c:crossAx val="248484456"/>
        <c:crosses val="autoZero"/>
        <c:auto val="1"/>
        <c:lblOffset val="100"/>
        <c:baseTimeUnit val="years"/>
      </c:dateAx>
      <c:valAx>
        <c:axId val="248484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848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X91"/>
  <sheetViews>
    <sheetView showGridLines="0" tabSelected="1" zoomScale="85" zoomScaleNormal="85" zoomScaleSheetLayoutView="70" workbookViewId="0"/>
  </sheetViews>
  <sheetFormatPr defaultColWidth="2.625" defaultRowHeight="409.6" customHeight="1"/>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9" t="s">
        <v>0</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c r="NS2" s="139"/>
      <c r="NT2" s="139"/>
      <c r="NU2" s="139"/>
      <c r="NV2" s="139"/>
      <c r="NW2" s="139"/>
      <c r="NX2" s="139"/>
    </row>
    <row r="3" spans="1:388" ht="9.75" customHeight="1">
      <c r="A3" s="2"/>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39"/>
      <c r="FE3" s="139"/>
      <c r="FF3" s="139"/>
      <c r="FG3" s="139"/>
      <c r="FH3" s="139"/>
      <c r="FI3" s="139"/>
      <c r="FJ3" s="139"/>
      <c r="FK3" s="139"/>
      <c r="FL3" s="139"/>
      <c r="FM3" s="139"/>
      <c r="FN3" s="139"/>
      <c r="FO3" s="139"/>
      <c r="FP3" s="139"/>
      <c r="FQ3" s="139"/>
      <c r="FR3" s="139"/>
      <c r="FS3" s="139"/>
      <c r="FT3" s="139"/>
      <c r="FU3" s="139"/>
      <c r="FV3" s="139"/>
      <c r="FW3" s="139"/>
      <c r="FX3" s="139"/>
      <c r="FY3" s="139"/>
      <c r="FZ3" s="139"/>
      <c r="GA3" s="139"/>
      <c r="GB3" s="139"/>
      <c r="GC3" s="139"/>
      <c r="GD3" s="139"/>
      <c r="GE3" s="139"/>
      <c r="GF3" s="139"/>
      <c r="GG3" s="139"/>
      <c r="GH3" s="139"/>
      <c r="GI3" s="139"/>
      <c r="GJ3" s="139"/>
      <c r="GK3" s="139"/>
      <c r="GL3" s="139"/>
      <c r="GM3" s="139"/>
      <c r="GN3" s="139"/>
      <c r="GO3" s="139"/>
      <c r="GP3" s="139"/>
      <c r="GQ3" s="139"/>
      <c r="GR3" s="139"/>
      <c r="GS3" s="139"/>
      <c r="GT3" s="139"/>
      <c r="GU3" s="139"/>
      <c r="GV3" s="139"/>
      <c r="GW3" s="139"/>
      <c r="GX3" s="139"/>
      <c r="GY3" s="139"/>
      <c r="GZ3" s="139"/>
      <c r="HA3" s="139"/>
      <c r="HB3" s="139"/>
      <c r="HC3" s="139"/>
      <c r="HD3" s="139"/>
      <c r="HE3" s="139"/>
      <c r="HF3" s="139"/>
      <c r="HG3" s="139"/>
      <c r="HH3" s="139"/>
      <c r="HI3" s="139"/>
      <c r="HJ3" s="139"/>
      <c r="HK3" s="139"/>
      <c r="HL3" s="139"/>
      <c r="HM3" s="139"/>
      <c r="HN3" s="139"/>
      <c r="HO3" s="139"/>
      <c r="HP3" s="139"/>
      <c r="HQ3" s="139"/>
      <c r="HR3" s="139"/>
      <c r="HS3" s="139"/>
      <c r="HT3" s="139"/>
      <c r="HU3" s="139"/>
      <c r="HV3" s="139"/>
      <c r="HW3" s="139"/>
      <c r="HX3" s="139"/>
      <c r="HY3" s="139"/>
      <c r="HZ3" s="139"/>
      <c r="IA3" s="139"/>
      <c r="IB3" s="139"/>
      <c r="IC3" s="139"/>
      <c r="ID3" s="139"/>
      <c r="IE3" s="139"/>
      <c r="IF3" s="139"/>
      <c r="IG3" s="139"/>
      <c r="IH3" s="139"/>
      <c r="II3" s="139"/>
      <c r="IJ3" s="139"/>
      <c r="IK3" s="139"/>
      <c r="IL3" s="139"/>
      <c r="IM3" s="139"/>
      <c r="IN3" s="139"/>
      <c r="IO3" s="139"/>
      <c r="IP3" s="139"/>
      <c r="IQ3" s="139"/>
      <c r="IR3" s="139"/>
      <c r="IS3" s="139"/>
      <c r="IT3" s="139"/>
      <c r="IU3" s="139"/>
      <c r="IV3" s="139"/>
      <c r="IW3" s="139"/>
      <c r="IX3" s="139"/>
      <c r="IY3" s="139"/>
      <c r="IZ3" s="139"/>
      <c r="JA3" s="139"/>
      <c r="JB3" s="139"/>
      <c r="JC3" s="139"/>
      <c r="JD3" s="139"/>
      <c r="JE3" s="139"/>
      <c r="JF3" s="139"/>
      <c r="JG3" s="139"/>
      <c r="JH3" s="139"/>
      <c r="JI3" s="139"/>
      <c r="JJ3" s="139"/>
      <c r="JK3" s="139"/>
      <c r="JL3" s="139"/>
      <c r="JM3" s="139"/>
      <c r="JN3" s="139"/>
      <c r="JO3" s="139"/>
      <c r="JP3" s="139"/>
      <c r="JQ3" s="139"/>
      <c r="JR3" s="139"/>
      <c r="JS3" s="139"/>
      <c r="JT3" s="139"/>
      <c r="JU3" s="139"/>
      <c r="JV3" s="139"/>
      <c r="JW3" s="139"/>
      <c r="JX3" s="139"/>
      <c r="JY3" s="139"/>
      <c r="JZ3" s="139"/>
      <c r="KA3" s="139"/>
      <c r="KB3" s="139"/>
      <c r="KC3" s="139"/>
      <c r="KD3" s="139"/>
      <c r="KE3" s="139"/>
      <c r="KF3" s="139"/>
      <c r="KG3" s="139"/>
      <c r="KH3" s="139"/>
      <c r="KI3" s="139"/>
      <c r="KJ3" s="139"/>
      <c r="KK3" s="139"/>
      <c r="KL3" s="139"/>
      <c r="KM3" s="139"/>
      <c r="KN3" s="139"/>
      <c r="KO3" s="139"/>
      <c r="KP3" s="139"/>
      <c r="KQ3" s="139"/>
      <c r="KR3" s="139"/>
      <c r="KS3" s="139"/>
      <c r="KT3" s="139"/>
      <c r="KU3" s="139"/>
      <c r="KV3" s="139"/>
      <c r="KW3" s="139"/>
      <c r="KX3" s="139"/>
      <c r="KY3" s="139"/>
      <c r="KZ3" s="139"/>
      <c r="LA3" s="139"/>
      <c r="LB3" s="139"/>
      <c r="LC3" s="139"/>
      <c r="LD3" s="139"/>
      <c r="LE3" s="139"/>
      <c r="LF3" s="139"/>
      <c r="LG3" s="139"/>
      <c r="LH3" s="139"/>
      <c r="LI3" s="139"/>
      <c r="LJ3" s="139"/>
      <c r="LK3" s="139"/>
      <c r="LL3" s="139"/>
      <c r="LM3" s="139"/>
      <c r="LN3" s="139"/>
      <c r="LO3" s="139"/>
      <c r="LP3" s="139"/>
      <c r="LQ3" s="139"/>
      <c r="LR3" s="139"/>
      <c r="LS3" s="139"/>
      <c r="LT3" s="139"/>
      <c r="LU3" s="139"/>
      <c r="LV3" s="139"/>
      <c r="LW3" s="139"/>
      <c r="LX3" s="139"/>
      <c r="LY3" s="139"/>
      <c r="LZ3" s="139"/>
      <c r="MA3" s="139"/>
      <c r="MB3" s="139"/>
      <c r="MC3" s="139"/>
      <c r="MD3" s="139"/>
      <c r="ME3" s="139"/>
      <c r="MF3" s="139"/>
      <c r="MG3" s="139"/>
      <c r="MH3" s="139"/>
      <c r="MI3" s="139"/>
      <c r="MJ3" s="139"/>
      <c r="MK3" s="139"/>
      <c r="ML3" s="139"/>
      <c r="MM3" s="139"/>
      <c r="MN3" s="139"/>
      <c r="MO3" s="139"/>
      <c r="MP3" s="139"/>
      <c r="MQ3" s="139"/>
      <c r="MR3" s="139"/>
      <c r="MS3" s="139"/>
      <c r="MT3" s="139"/>
      <c r="MU3" s="139"/>
      <c r="MV3" s="139"/>
      <c r="MW3" s="139"/>
      <c r="MX3" s="139"/>
      <c r="MY3" s="139"/>
      <c r="MZ3" s="139"/>
      <c r="NA3" s="139"/>
      <c r="NB3" s="139"/>
      <c r="NC3" s="139"/>
      <c r="ND3" s="139"/>
      <c r="NE3" s="139"/>
      <c r="NF3" s="139"/>
      <c r="NG3" s="139"/>
      <c r="NH3" s="139"/>
      <c r="NI3" s="139"/>
      <c r="NJ3" s="139"/>
      <c r="NK3" s="139"/>
      <c r="NL3" s="139"/>
      <c r="NM3" s="139"/>
      <c r="NN3" s="139"/>
      <c r="NO3" s="139"/>
      <c r="NP3" s="139"/>
      <c r="NQ3" s="139"/>
      <c r="NR3" s="139"/>
      <c r="NS3" s="139"/>
      <c r="NT3" s="139"/>
      <c r="NU3" s="139"/>
      <c r="NV3" s="139"/>
      <c r="NW3" s="139"/>
      <c r="NX3" s="139"/>
    </row>
    <row r="4" spans="1:388" ht="9.75" customHeight="1">
      <c r="A4" s="2"/>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39"/>
      <c r="FE4" s="139"/>
      <c r="FF4" s="139"/>
      <c r="FG4" s="139"/>
      <c r="FH4" s="139"/>
      <c r="FI4" s="139"/>
      <c r="FJ4" s="139"/>
      <c r="FK4" s="139"/>
      <c r="FL4" s="139"/>
      <c r="FM4" s="139"/>
      <c r="FN4" s="139"/>
      <c r="FO4" s="139"/>
      <c r="FP4" s="139"/>
      <c r="FQ4" s="139"/>
      <c r="FR4" s="139"/>
      <c r="FS4" s="139"/>
      <c r="FT4" s="139"/>
      <c r="FU4" s="139"/>
      <c r="FV4" s="139"/>
      <c r="FW4" s="139"/>
      <c r="FX4" s="139"/>
      <c r="FY4" s="139"/>
      <c r="FZ4" s="139"/>
      <c r="GA4" s="139"/>
      <c r="GB4" s="139"/>
      <c r="GC4" s="139"/>
      <c r="GD4" s="139"/>
      <c r="GE4" s="139"/>
      <c r="GF4" s="139"/>
      <c r="GG4" s="139"/>
      <c r="GH4" s="139"/>
      <c r="GI4" s="139"/>
      <c r="GJ4" s="139"/>
      <c r="GK4" s="139"/>
      <c r="GL4" s="139"/>
      <c r="GM4" s="139"/>
      <c r="GN4" s="139"/>
      <c r="GO4" s="139"/>
      <c r="GP4" s="139"/>
      <c r="GQ4" s="139"/>
      <c r="GR4" s="139"/>
      <c r="GS4" s="139"/>
      <c r="GT4" s="139"/>
      <c r="GU4" s="139"/>
      <c r="GV4" s="139"/>
      <c r="GW4" s="139"/>
      <c r="GX4" s="139"/>
      <c r="GY4" s="139"/>
      <c r="GZ4" s="139"/>
      <c r="HA4" s="139"/>
      <c r="HB4" s="139"/>
      <c r="HC4" s="139"/>
      <c r="HD4" s="139"/>
      <c r="HE4" s="139"/>
      <c r="HF4" s="139"/>
      <c r="HG4" s="139"/>
      <c r="HH4" s="139"/>
      <c r="HI4" s="139"/>
      <c r="HJ4" s="139"/>
      <c r="HK4" s="139"/>
      <c r="HL4" s="139"/>
      <c r="HM4" s="139"/>
      <c r="HN4" s="139"/>
      <c r="HO4" s="139"/>
      <c r="HP4" s="139"/>
      <c r="HQ4" s="139"/>
      <c r="HR4" s="139"/>
      <c r="HS4" s="139"/>
      <c r="HT4" s="139"/>
      <c r="HU4" s="139"/>
      <c r="HV4" s="139"/>
      <c r="HW4" s="139"/>
      <c r="HX4" s="139"/>
      <c r="HY4" s="139"/>
      <c r="HZ4" s="139"/>
      <c r="IA4" s="139"/>
      <c r="IB4" s="139"/>
      <c r="IC4" s="139"/>
      <c r="ID4" s="139"/>
      <c r="IE4" s="139"/>
      <c r="IF4" s="139"/>
      <c r="IG4" s="139"/>
      <c r="IH4" s="139"/>
      <c r="II4" s="139"/>
      <c r="IJ4" s="139"/>
      <c r="IK4" s="139"/>
      <c r="IL4" s="139"/>
      <c r="IM4" s="139"/>
      <c r="IN4" s="139"/>
      <c r="IO4" s="139"/>
      <c r="IP4" s="139"/>
      <c r="IQ4" s="139"/>
      <c r="IR4" s="139"/>
      <c r="IS4" s="139"/>
      <c r="IT4" s="139"/>
      <c r="IU4" s="139"/>
      <c r="IV4" s="139"/>
      <c r="IW4" s="139"/>
      <c r="IX4" s="139"/>
      <c r="IY4" s="139"/>
      <c r="IZ4" s="139"/>
      <c r="JA4" s="139"/>
      <c r="JB4" s="139"/>
      <c r="JC4" s="139"/>
      <c r="JD4" s="139"/>
      <c r="JE4" s="139"/>
      <c r="JF4" s="139"/>
      <c r="JG4" s="139"/>
      <c r="JH4" s="139"/>
      <c r="JI4" s="139"/>
      <c r="JJ4" s="139"/>
      <c r="JK4" s="139"/>
      <c r="JL4" s="139"/>
      <c r="JM4" s="139"/>
      <c r="JN4" s="139"/>
      <c r="JO4" s="139"/>
      <c r="JP4" s="139"/>
      <c r="JQ4" s="139"/>
      <c r="JR4" s="139"/>
      <c r="JS4" s="139"/>
      <c r="JT4" s="139"/>
      <c r="JU4" s="139"/>
      <c r="JV4" s="139"/>
      <c r="JW4" s="139"/>
      <c r="JX4" s="139"/>
      <c r="JY4" s="139"/>
      <c r="JZ4" s="139"/>
      <c r="KA4" s="139"/>
      <c r="KB4" s="139"/>
      <c r="KC4" s="139"/>
      <c r="KD4" s="139"/>
      <c r="KE4" s="139"/>
      <c r="KF4" s="139"/>
      <c r="KG4" s="139"/>
      <c r="KH4" s="139"/>
      <c r="KI4" s="139"/>
      <c r="KJ4" s="139"/>
      <c r="KK4" s="139"/>
      <c r="KL4" s="139"/>
      <c r="KM4" s="139"/>
      <c r="KN4" s="139"/>
      <c r="KO4" s="139"/>
      <c r="KP4" s="139"/>
      <c r="KQ4" s="139"/>
      <c r="KR4" s="139"/>
      <c r="KS4" s="139"/>
      <c r="KT4" s="139"/>
      <c r="KU4" s="139"/>
      <c r="KV4" s="139"/>
      <c r="KW4" s="139"/>
      <c r="KX4" s="139"/>
      <c r="KY4" s="139"/>
      <c r="KZ4" s="139"/>
      <c r="LA4" s="139"/>
      <c r="LB4" s="139"/>
      <c r="LC4" s="139"/>
      <c r="LD4" s="139"/>
      <c r="LE4" s="139"/>
      <c r="LF4" s="139"/>
      <c r="LG4" s="139"/>
      <c r="LH4" s="139"/>
      <c r="LI4" s="139"/>
      <c r="LJ4" s="139"/>
      <c r="LK4" s="139"/>
      <c r="LL4" s="139"/>
      <c r="LM4" s="139"/>
      <c r="LN4" s="139"/>
      <c r="LO4" s="139"/>
      <c r="LP4" s="139"/>
      <c r="LQ4" s="139"/>
      <c r="LR4" s="139"/>
      <c r="LS4" s="139"/>
      <c r="LT4" s="139"/>
      <c r="LU4" s="139"/>
      <c r="LV4" s="139"/>
      <c r="LW4" s="139"/>
      <c r="LX4" s="139"/>
      <c r="LY4" s="139"/>
      <c r="LZ4" s="139"/>
      <c r="MA4" s="139"/>
      <c r="MB4" s="139"/>
      <c r="MC4" s="139"/>
      <c r="MD4" s="139"/>
      <c r="ME4" s="139"/>
      <c r="MF4" s="139"/>
      <c r="MG4" s="139"/>
      <c r="MH4" s="139"/>
      <c r="MI4" s="139"/>
      <c r="MJ4" s="139"/>
      <c r="MK4" s="139"/>
      <c r="ML4" s="139"/>
      <c r="MM4" s="139"/>
      <c r="MN4" s="139"/>
      <c r="MO4" s="139"/>
      <c r="MP4" s="139"/>
      <c r="MQ4" s="139"/>
      <c r="MR4" s="139"/>
      <c r="MS4" s="139"/>
      <c r="MT4" s="139"/>
      <c r="MU4" s="139"/>
      <c r="MV4" s="139"/>
      <c r="MW4" s="139"/>
      <c r="MX4" s="139"/>
      <c r="MY4" s="139"/>
      <c r="MZ4" s="139"/>
      <c r="NA4" s="139"/>
      <c r="NB4" s="139"/>
      <c r="NC4" s="139"/>
      <c r="ND4" s="139"/>
      <c r="NE4" s="139"/>
      <c r="NF4" s="139"/>
      <c r="NG4" s="139"/>
      <c r="NH4" s="139"/>
      <c r="NI4" s="139"/>
      <c r="NJ4" s="139"/>
      <c r="NK4" s="139"/>
      <c r="NL4" s="139"/>
      <c r="NM4" s="139"/>
      <c r="NN4" s="139"/>
      <c r="NO4" s="139"/>
      <c r="NP4" s="139"/>
      <c r="NQ4" s="139"/>
      <c r="NR4" s="139"/>
      <c r="NS4" s="139"/>
      <c r="NT4" s="139"/>
      <c r="NU4" s="139"/>
      <c r="NV4" s="139"/>
      <c r="NW4" s="139"/>
      <c r="NX4" s="13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0" t="str">
        <f>データ!H6</f>
        <v>群馬県伊勢崎市　伊勢崎市民病院</v>
      </c>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140"/>
      <c r="DK6" s="140"/>
      <c r="DL6" s="140"/>
      <c r="DM6" s="140"/>
      <c r="DN6" s="140"/>
      <c r="DO6" s="140"/>
      <c r="DP6" s="140"/>
      <c r="DQ6" s="140"/>
      <c r="DR6" s="140"/>
      <c r="DS6" s="140"/>
      <c r="DT6" s="140"/>
      <c r="DU6" s="140"/>
      <c r="DV6" s="140"/>
      <c r="DW6" s="140"/>
      <c r="DX6" s="140"/>
      <c r="DY6" s="140"/>
      <c r="DZ6" s="140"/>
      <c r="EA6" s="140"/>
      <c r="EB6" s="140"/>
      <c r="EC6" s="140"/>
      <c r="ED6" s="140"/>
      <c r="EE6" s="140"/>
      <c r="EF6" s="140"/>
      <c r="EG6" s="140"/>
      <c r="EH6" s="140"/>
      <c r="EI6" s="140"/>
      <c r="EJ6" s="140"/>
      <c r="EK6" s="140"/>
      <c r="EL6" s="140"/>
      <c r="EM6" s="140"/>
      <c r="EN6" s="140"/>
      <c r="EO6" s="140"/>
      <c r="EP6" s="140"/>
      <c r="EQ6" s="140"/>
      <c r="ER6" s="140"/>
      <c r="ES6" s="140"/>
      <c r="ET6" s="140"/>
      <c r="EU6" s="140"/>
      <c r="EV6" s="140"/>
      <c r="EW6" s="140"/>
      <c r="EX6" s="140"/>
      <c r="EY6" s="140"/>
      <c r="EZ6" s="140"/>
      <c r="FA6" s="140"/>
      <c r="FB6" s="140"/>
      <c r="FC6" s="140"/>
      <c r="FD6" s="140"/>
      <c r="FE6" s="140"/>
      <c r="FF6" s="140"/>
      <c r="FG6" s="140"/>
      <c r="FH6" s="140"/>
      <c r="FI6" s="140"/>
      <c r="FJ6" s="140"/>
      <c r="FK6" s="140"/>
      <c r="FL6" s="140"/>
      <c r="FM6" s="140"/>
      <c r="FN6" s="140"/>
      <c r="FO6" s="140"/>
      <c r="FP6" s="140"/>
      <c r="FQ6" s="140"/>
      <c r="FR6" s="140"/>
      <c r="FS6" s="140"/>
      <c r="FT6" s="140"/>
      <c r="FU6" s="140"/>
      <c r="FV6" s="140"/>
      <c r="FW6" s="140"/>
      <c r="FX6" s="140"/>
      <c r="FY6" s="14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4"/>
      <c r="AU7" s="132" t="s">
        <v>2</v>
      </c>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3"/>
      <c r="CF7" s="133"/>
      <c r="CG7" s="133"/>
      <c r="CH7" s="133"/>
      <c r="CI7" s="133"/>
      <c r="CJ7" s="133"/>
      <c r="CK7" s="133"/>
      <c r="CL7" s="133"/>
      <c r="CM7" s="134"/>
      <c r="CN7" s="132" t="s">
        <v>3</v>
      </c>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3"/>
      <c r="DU7" s="133"/>
      <c r="DV7" s="133"/>
      <c r="DW7" s="133"/>
      <c r="DX7" s="133"/>
      <c r="DY7" s="133"/>
      <c r="DZ7" s="133"/>
      <c r="EA7" s="133"/>
      <c r="EB7" s="133"/>
      <c r="EC7" s="133"/>
      <c r="ED7" s="133"/>
      <c r="EE7" s="133"/>
      <c r="EF7" s="134"/>
      <c r="EG7" s="132" t="s">
        <v>4</v>
      </c>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3"/>
      <c r="FK7" s="133"/>
      <c r="FL7" s="133"/>
      <c r="FM7" s="133"/>
      <c r="FN7" s="133"/>
      <c r="FO7" s="133"/>
      <c r="FP7" s="133"/>
      <c r="FQ7" s="133"/>
      <c r="FR7" s="133"/>
      <c r="FS7" s="133"/>
      <c r="FT7" s="133"/>
      <c r="FU7" s="133"/>
      <c r="FV7" s="133"/>
      <c r="FW7" s="133"/>
      <c r="FX7" s="133"/>
      <c r="FY7" s="134"/>
      <c r="FZ7" s="132" t="s">
        <v>5</v>
      </c>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133"/>
      <c r="GZ7" s="133"/>
      <c r="HA7" s="133"/>
      <c r="HB7" s="133"/>
      <c r="HC7" s="133"/>
      <c r="HD7" s="133"/>
      <c r="HE7" s="133"/>
      <c r="HF7" s="133"/>
      <c r="HG7" s="133"/>
      <c r="HH7" s="133"/>
      <c r="HI7" s="133"/>
      <c r="HJ7" s="133"/>
      <c r="HK7" s="133"/>
      <c r="HL7" s="133"/>
      <c r="HM7" s="133"/>
      <c r="HN7" s="133"/>
      <c r="HO7" s="133"/>
      <c r="HP7" s="133"/>
      <c r="HQ7" s="133"/>
      <c r="HR7" s="134"/>
      <c r="ID7" s="132" t="s">
        <v>6</v>
      </c>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c r="JR7" s="133"/>
      <c r="JS7" s="133"/>
      <c r="JT7" s="133"/>
      <c r="JU7" s="133"/>
      <c r="JV7" s="134"/>
      <c r="JW7" s="132" t="s">
        <v>7</v>
      </c>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c r="LK7" s="133"/>
      <c r="LL7" s="133"/>
      <c r="LM7" s="133"/>
      <c r="LN7" s="133"/>
      <c r="LO7" s="134"/>
      <c r="LP7" s="132" t="s">
        <v>8</v>
      </c>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133"/>
      <c r="ND7" s="133"/>
      <c r="NE7" s="133"/>
      <c r="NF7" s="133"/>
      <c r="NG7" s="133"/>
      <c r="NH7" s="134"/>
      <c r="NI7" s="3"/>
      <c r="NJ7" s="6" t="s">
        <v>9</v>
      </c>
      <c r="NK7" s="7"/>
      <c r="NL7" s="7"/>
      <c r="NM7" s="7"/>
      <c r="NN7" s="7"/>
      <c r="NO7" s="7"/>
      <c r="NP7" s="7"/>
      <c r="NQ7" s="7"/>
      <c r="NR7" s="7"/>
      <c r="NS7" s="7"/>
      <c r="NT7" s="7"/>
      <c r="NU7" s="7"/>
      <c r="NV7" s="7"/>
      <c r="NW7" s="8"/>
      <c r="NX7" s="3"/>
    </row>
    <row r="8" spans="1:388" ht="18.75" customHeight="1">
      <c r="A8" s="2"/>
      <c r="B8" s="127" t="str">
        <f>データ!K6</f>
        <v>当然財務</v>
      </c>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9"/>
      <c r="AU8" s="127" t="str">
        <f>データ!L6</f>
        <v>病院事業</v>
      </c>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9"/>
      <c r="CN8" s="127" t="str">
        <f>データ!M6</f>
        <v>一般病院</v>
      </c>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128"/>
      <c r="DR8" s="128"/>
      <c r="DS8" s="128"/>
      <c r="DT8" s="128"/>
      <c r="DU8" s="128"/>
      <c r="DV8" s="128"/>
      <c r="DW8" s="128"/>
      <c r="DX8" s="128"/>
      <c r="DY8" s="128"/>
      <c r="DZ8" s="128"/>
      <c r="EA8" s="128"/>
      <c r="EB8" s="128"/>
      <c r="EC8" s="128"/>
      <c r="ED8" s="128"/>
      <c r="EE8" s="128"/>
      <c r="EF8" s="129"/>
      <c r="EG8" s="127" t="str">
        <f>データ!N6</f>
        <v>400床以上～500床未満</v>
      </c>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c r="FK8" s="128"/>
      <c r="FL8" s="128"/>
      <c r="FM8" s="128"/>
      <c r="FN8" s="128"/>
      <c r="FO8" s="128"/>
      <c r="FP8" s="128"/>
      <c r="FQ8" s="128"/>
      <c r="FR8" s="128"/>
      <c r="FS8" s="128"/>
      <c r="FT8" s="128"/>
      <c r="FU8" s="128"/>
      <c r="FV8" s="128"/>
      <c r="FW8" s="128"/>
      <c r="FX8" s="128"/>
      <c r="FY8" s="129"/>
      <c r="FZ8" s="127" t="str">
        <f>データ!O7</f>
        <v>非設置</v>
      </c>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128"/>
      <c r="GZ8" s="128"/>
      <c r="HA8" s="128"/>
      <c r="HB8" s="128"/>
      <c r="HC8" s="128"/>
      <c r="HD8" s="128"/>
      <c r="HE8" s="128"/>
      <c r="HF8" s="128"/>
      <c r="HG8" s="128"/>
      <c r="HH8" s="128"/>
      <c r="HI8" s="128"/>
      <c r="HJ8" s="128"/>
      <c r="HK8" s="128"/>
      <c r="HL8" s="128"/>
      <c r="HM8" s="128"/>
      <c r="HN8" s="128"/>
      <c r="HO8" s="128"/>
      <c r="HP8" s="128"/>
      <c r="HQ8" s="128"/>
      <c r="HR8" s="129"/>
      <c r="ID8" s="112">
        <f>データ!Y6</f>
        <v>490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37" t="s">
        <v>10</v>
      </c>
      <c r="NK8" s="138"/>
      <c r="NL8" s="9" t="s">
        <v>11</v>
      </c>
      <c r="NM8" s="10"/>
      <c r="NN8" s="10"/>
      <c r="NO8" s="10"/>
      <c r="NP8" s="10"/>
      <c r="NQ8" s="10"/>
      <c r="NR8" s="10"/>
      <c r="NS8" s="10"/>
      <c r="NT8" s="10"/>
      <c r="NU8" s="10"/>
      <c r="NV8" s="10"/>
      <c r="NW8" s="11"/>
      <c r="NX8" s="3"/>
    </row>
    <row r="9" spans="1:388" ht="18.75" customHeight="1">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4"/>
      <c r="AU9" s="132" t="s">
        <v>13</v>
      </c>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3"/>
      <c r="CH9" s="133"/>
      <c r="CI9" s="133"/>
      <c r="CJ9" s="133"/>
      <c r="CK9" s="133"/>
      <c r="CL9" s="133"/>
      <c r="CM9" s="134"/>
      <c r="CN9" s="132" t="s">
        <v>14</v>
      </c>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3"/>
      <c r="DU9" s="133"/>
      <c r="DV9" s="133"/>
      <c r="DW9" s="133"/>
      <c r="DX9" s="133"/>
      <c r="DY9" s="133"/>
      <c r="DZ9" s="133"/>
      <c r="EA9" s="133"/>
      <c r="EB9" s="133"/>
      <c r="EC9" s="133"/>
      <c r="ED9" s="133"/>
      <c r="EE9" s="133"/>
      <c r="EF9" s="134"/>
      <c r="EG9" s="132" t="s">
        <v>15</v>
      </c>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133"/>
      <c r="FK9" s="133"/>
      <c r="FL9" s="133"/>
      <c r="FM9" s="133"/>
      <c r="FN9" s="133"/>
      <c r="FO9" s="133"/>
      <c r="FP9" s="133"/>
      <c r="FQ9" s="133"/>
      <c r="FR9" s="133"/>
      <c r="FS9" s="133"/>
      <c r="FT9" s="133"/>
      <c r="FU9" s="133"/>
      <c r="FV9" s="133"/>
      <c r="FW9" s="133"/>
      <c r="FX9" s="133"/>
      <c r="FY9" s="134"/>
      <c r="FZ9" s="132" t="s">
        <v>16</v>
      </c>
      <c r="GA9" s="133"/>
      <c r="GB9" s="133"/>
      <c r="GC9" s="133"/>
      <c r="GD9" s="133"/>
      <c r="GE9" s="133"/>
      <c r="GF9" s="133"/>
      <c r="GG9" s="133"/>
      <c r="GH9" s="133"/>
      <c r="GI9" s="133"/>
      <c r="GJ9" s="133"/>
      <c r="GK9" s="133"/>
      <c r="GL9" s="133"/>
      <c r="GM9" s="133"/>
      <c r="GN9" s="133"/>
      <c r="GO9" s="133"/>
      <c r="GP9" s="133"/>
      <c r="GQ9" s="133"/>
      <c r="GR9" s="133"/>
      <c r="GS9" s="133"/>
      <c r="GT9" s="133"/>
      <c r="GU9" s="133"/>
      <c r="GV9" s="133"/>
      <c r="GW9" s="133"/>
      <c r="GX9" s="133"/>
      <c r="GY9" s="133"/>
      <c r="GZ9" s="133"/>
      <c r="HA9" s="133"/>
      <c r="HB9" s="133"/>
      <c r="HC9" s="133"/>
      <c r="HD9" s="133"/>
      <c r="HE9" s="133"/>
      <c r="HF9" s="133"/>
      <c r="HG9" s="133"/>
      <c r="HH9" s="133"/>
      <c r="HI9" s="133"/>
      <c r="HJ9" s="133"/>
      <c r="HK9" s="133"/>
      <c r="HL9" s="133"/>
      <c r="HM9" s="133"/>
      <c r="HN9" s="133"/>
      <c r="HO9" s="133"/>
      <c r="HP9" s="133"/>
      <c r="HQ9" s="133"/>
      <c r="HR9" s="134"/>
      <c r="ID9" s="132" t="s">
        <v>17</v>
      </c>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c r="JR9" s="133"/>
      <c r="JS9" s="133"/>
      <c r="JT9" s="133"/>
      <c r="JU9" s="133"/>
      <c r="JV9" s="134"/>
      <c r="JW9" s="132" t="s">
        <v>18</v>
      </c>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c r="LK9" s="133"/>
      <c r="LL9" s="133"/>
      <c r="LM9" s="133"/>
      <c r="LN9" s="133"/>
      <c r="LO9" s="134"/>
      <c r="LP9" s="132" t="s">
        <v>19</v>
      </c>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133"/>
      <c r="ND9" s="133"/>
      <c r="NE9" s="133"/>
      <c r="NF9" s="133"/>
      <c r="NG9" s="133"/>
      <c r="NH9" s="134"/>
      <c r="NI9" s="3"/>
      <c r="NJ9" s="135" t="s">
        <v>20</v>
      </c>
      <c r="NK9" s="136"/>
      <c r="NL9" s="12" t="s">
        <v>21</v>
      </c>
      <c r="NM9" s="13"/>
      <c r="NN9" s="13"/>
      <c r="NO9" s="13"/>
      <c r="NP9" s="13"/>
      <c r="NQ9" s="13"/>
      <c r="NR9" s="13"/>
      <c r="NS9" s="13"/>
      <c r="NT9" s="13"/>
      <c r="NU9" s="14"/>
      <c r="NV9" s="14"/>
      <c r="NW9" s="15"/>
      <c r="NX9" s="3"/>
    </row>
    <row r="10" spans="1:388" ht="18.75" customHeight="1">
      <c r="A10" s="2"/>
      <c r="B10" s="127" t="str">
        <f>データ!P6</f>
        <v>直営</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9"/>
      <c r="AU10" s="112">
        <f>データ!Q6</f>
        <v>23</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27" t="str">
        <f>データ!R6</f>
        <v>対象</v>
      </c>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9"/>
      <c r="EG10" s="127" t="str">
        <f>データ!S6</f>
        <v>ド 透 I 未 訓 ガ</v>
      </c>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8"/>
      <c r="FN10" s="128"/>
      <c r="FO10" s="128"/>
      <c r="FP10" s="128"/>
      <c r="FQ10" s="128"/>
      <c r="FR10" s="128"/>
      <c r="FS10" s="128"/>
      <c r="FT10" s="128"/>
      <c r="FU10" s="128"/>
      <c r="FV10" s="128"/>
      <c r="FW10" s="128"/>
      <c r="FX10" s="128"/>
      <c r="FY10" s="129"/>
      <c r="FZ10" s="127" t="str">
        <f>データ!T6</f>
        <v>救 臨 が 感 災 地 輪</v>
      </c>
      <c r="GA10" s="128"/>
      <c r="GB10" s="128"/>
      <c r="GC10" s="128"/>
      <c r="GD10" s="128"/>
      <c r="GE10" s="128"/>
      <c r="GF10" s="128"/>
      <c r="GG10" s="128"/>
      <c r="GH10" s="128"/>
      <c r="GI10" s="128"/>
      <c r="GJ10" s="128"/>
      <c r="GK10" s="128"/>
      <c r="GL10" s="128"/>
      <c r="GM10" s="128"/>
      <c r="GN10" s="128"/>
      <c r="GO10" s="128"/>
      <c r="GP10" s="128"/>
      <c r="GQ10" s="128"/>
      <c r="GR10" s="128"/>
      <c r="GS10" s="128"/>
      <c r="GT10" s="128"/>
      <c r="GU10" s="128"/>
      <c r="GV10" s="128"/>
      <c r="GW10" s="128"/>
      <c r="GX10" s="128"/>
      <c r="GY10" s="128"/>
      <c r="GZ10" s="128"/>
      <c r="HA10" s="128"/>
      <c r="HB10" s="128"/>
      <c r="HC10" s="128"/>
      <c r="HD10" s="128"/>
      <c r="HE10" s="128"/>
      <c r="HF10" s="128"/>
      <c r="HG10" s="128"/>
      <c r="HH10" s="128"/>
      <c r="HI10" s="128"/>
      <c r="HJ10" s="128"/>
      <c r="HK10" s="128"/>
      <c r="HL10" s="128"/>
      <c r="HM10" s="128"/>
      <c r="HN10" s="128"/>
      <c r="HO10" s="128"/>
      <c r="HP10" s="128"/>
      <c r="HQ10" s="128"/>
      <c r="HR10" s="129"/>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データ!AC6</f>
        <v>4</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494</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30" t="s">
        <v>22</v>
      </c>
      <c r="NK10" s="131"/>
      <c r="NL10" s="16" t="s">
        <v>23</v>
      </c>
      <c r="NM10" s="17"/>
      <c r="NN10" s="17"/>
      <c r="NO10" s="17"/>
      <c r="NP10" s="17"/>
      <c r="NQ10" s="17"/>
      <c r="NR10" s="17"/>
      <c r="NS10" s="17"/>
      <c r="NT10" s="17"/>
      <c r="NU10" s="17"/>
      <c r="NV10" s="17"/>
      <c r="NW10" s="18"/>
      <c r="NX10" s="3"/>
    </row>
    <row r="11" spans="1:388" ht="18.75" customHeight="1">
      <c r="A11" s="2"/>
      <c r="B11" s="132" t="s">
        <v>24</v>
      </c>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4"/>
      <c r="AU11" s="132" t="s">
        <v>25</v>
      </c>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133"/>
      <c r="BS11" s="133"/>
      <c r="BT11" s="133"/>
      <c r="BU11" s="133"/>
      <c r="BV11" s="133"/>
      <c r="BW11" s="133"/>
      <c r="BX11" s="133"/>
      <c r="BY11" s="133"/>
      <c r="BZ11" s="133"/>
      <c r="CA11" s="133"/>
      <c r="CB11" s="133"/>
      <c r="CC11" s="133"/>
      <c r="CD11" s="133"/>
      <c r="CE11" s="133"/>
      <c r="CF11" s="133"/>
      <c r="CG11" s="133"/>
      <c r="CH11" s="133"/>
      <c r="CI11" s="133"/>
      <c r="CJ11" s="133"/>
      <c r="CK11" s="133"/>
      <c r="CL11" s="133"/>
      <c r="CM11" s="134"/>
      <c r="CN11" s="132" t="s">
        <v>26</v>
      </c>
      <c r="CO11" s="133"/>
      <c r="CP11" s="133"/>
      <c r="CQ11" s="133"/>
      <c r="CR11" s="133"/>
      <c r="CS11" s="133"/>
      <c r="CT11" s="133"/>
      <c r="CU11" s="133"/>
      <c r="CV11" s="133"/>
      <c r="CW11" s="133"/>
      <c r="CX11" s="133"/>
      <c r="CY11" s="133"/>
      <c r="CZ11" s="133"/>
      <c r="DA11" s="133"/>
      <c r="DB11" s="133"/>
      <c r="DC11" s="133"/>
      <c r="DD11" s="133"/>
      <c r="DE11" s="133"/>
      <c r="DF11" s="133"/>
      <c r="DG11" s="133"/>
      <c r="DH11" s="133"/>
      <c r="DI11" s="133"/>
      <c r="DJ11" s="133"/>
      <c r="DK11" s="133"/>
      <c r="DL11" s="133"/>
      <c r="DM11" s="133"/>
      <c r="DN11" s="133"/>
      <c r="DO11" s="133"/>
      <c r="DP11" s="133"/>
      <c r="DQ11" s="133"/>
      <c r="DR11" s="133"/>
      <c r="DS11" s="133"/>
      <c r="DT11" s="133"/>
      <c r="DU11" s="133"/>
      <c r="DV11" s="133"/>
      <c r="DW11" s="133"/>
      <c r="DX11" s="133"/>
      <c r="DY11" s="133"/>
      <c r="DZ11" s="133"/>
      <c r="EA11" s="133"/>
      <c r="EB11" s="133"/>
      <c r="EC11" s="133"/>
      <c r="ED11" s="133"/>
      <c r="EE11" s="133"/>
      <c r="EF11" s="134"/>
      <c r="EG11" s="132" t="s">
        <v>27</v>
      </c>
      <c r="EH11" s="133"/>
      <c r="EI11" s="133"/>
      <c r="EJ11" s="133"/>
      <c r="EK11" s="133"/>
      <c r="EL11" s="133"/>
      <c r="EM11" s="133"/>
      <c r="EN11" s="133"/>
      <c r="EO11" s="133"/>
      <c r="EP11" s="133"/>
      <c r="EQ11" s="133"/>
      <c r="ER11" s="133"/>
      <c r="ES11" s="133"/>
      <c r="ET11" s="133"/>
      <c r="EU11" s="133"/>
      <c r="EV11" s="133"/>
      <c r="EW11" s="133"/>
      <c r="EX11" s="133"/>
      <c r="EY11" s="133"/>
      <c r="EZ11" s="133"/>
      <c r="FA11" s="133"/>
      <c r="FB11" s="133"/>
      <c r="FC11" s="133"/>
      <c r="FD11" s="133"/>
      <c r="FE11" s="133"/>
      <c r="FF11" s="133"/>
      <c r="FG11" s="133"/>
      <c r="FH11" s="133"/>
      <c r="FI11" s="133"/>
      <c r="FJ11" s="133"/>
      <c r="FK11" s="133"/>
      <c r="FL11" s="133"/>
      <c r="FM11" s="133"/>
      <c r="FN11" s="133"/>
      <c r="FO11" s="133"/>
      <c r="FP11" s="133"/>
      <c r="FQ11" s="133"/>
      <c r="FR11" s="133"/>
      <c r="FS11" s="133"/>
      <c r="FT11" s="133"/>
      <c r="FU11" s="133"/>
      <c r="FV11" s="133"/>
      <c r="FW11" s="133"/>
      <c r="FX11" s="133"/>
      <c r="FY11" s="134"/>
      <c r="ID11" s="132" t="s">
        <v>28</v>
      </c>
      <c r="IE11" s="133"/>
      <c r="IF11" s="133"/>
      <c r="IG11" s="133"/>
      <c r="IH11" s="133"/>
      <c r="II11" s="133"/>
      <c r="IJ11" s="133"/>
      <c r="IK11" s="133"/>
      <c r="IL11" s="133"/>
      <c r="IM11" s="133"/>
      <c r="IN11" s="133"/>
      <c r="IO11" s="133"/>
      <c r="IP11" s="133"/>
      <c r="IQ11" s="133"/>
      <c r="IR11" s="133"/>
      <c r="IS11" s="133"/>
      <c r="IT11" s="133"/>
      <c r="IU11" s="133"/>
      <c r="IV11" s="133"/>
      <c r="IW11" s="133"/>
      <c r="IX11" s="133"/>
      <c r="IY11" s="133"/>
      <c r="IZ11" s="133"/>
      <c r="JA11" s="133"/>
      <c r="JB11" s="133"/>
      <c r="JC11" s="133"/>
      <c r="JD11" s="133"/>
      <c r="JE11" s="133"/>
      <c r="JF11" s="133"/>
      <c r="JG11" s="133"/>
      <c r="JH11" s="133"/>
      <c r="JI11" s="133"/>
      <c r="JJ11" s="133"/>
      <c r="JK11" s="133"/>
      <c r="JL11" s="133"/>
      <c r="JM11" s="133"/>
      <c r="JN11" s="133"/>
      <c r="JO11" s="133"/>
      <c r="JP11" s="133"/>
      <c r="JQ11" s="133"/>
      <c r="JR11" s="133"/>
      <c r="JS11" s="133"/>
      <c r="JT11" s="133"/>
      <c r="JU11" s="133"/>
      <c r="JV11" s="134"/>
      <c r="JW11" s="132" t="s">
        <v>29</v>
      </c>
      <c r="JX11" s="133"/>
      <c r="JY11" s="133"/>
      <c r="JZ11" s="133"/>
      <c r="KA11" s="133"/>
      <c r="KB11" s="133"/>
      <c r="KC11" s="133"/>
      <c r="KD11" s="133"/>
      <c r="KE11" s="133"/>
      <c r="KF11" s="133"/>
      <c r="KG11" s="133"/>
      <c r="KH11" s="133"/>
      <c r="KI11" s="133"/>
      <c r="KJ11" s="133"/>
      <c r="KK11" s="133"/>
      <c r="KL11" s="133"/>
      <c r="KM11" s="133"/>
      <c r="KN11" s="133"/>
      <c r="KO11" s="133"/>
      <c r="KP11" s="133"/>
      <c r="KQ11" s="133"/>
      <c r="KR11" s="133"/>
      <c r="KS11" s="133"/>
      <c r="KT11" s="133"/>
      <c r="KU11" s="133"/>
      <c r="KV11" s="133"/>
      <c r="KW11" s="133"/>
      <c r="KX11" s="133"/>
      <c r="KY11" s="133"/>
      <c r="KZ11" s="133"/>
      <c r="LA11" s="133"/>
      <c r="LB11" s="133"/>
      <c r="LC11" s="133"/>
      <c r="LD11" s="133"/>
      <c r="LE11" s="133"/>
      <c r="LF11" s="133"/>
      <c r="LG11" s="133"/>
      <c r="LH11" s="133"/>
      <c r="LI11" s="133"/>
      <c r="LJ11" s="133"/>
      <c r="LK11" s="133"/>
      <c r="LL11" s="133"/>
      <c r="LM11" s="133"/>
      <c r="LN11" s="133"/>
      <c r="LO11" s="134"/>
      <c r="LP11" s="132" t="s">
        <v>30</v>
      </c>
      <c r="LQ11" s="133"/>
      <c r="LR11" s="133"/>
      <c r="LS11" s="133"/>
      <c r="LT11" s="133"/>
      <c r="LU11" s="133"/>
      <c r="LV11" s="133"/>
      <c r="LW11" s="133"/>
      <c r="LX11" s="133"/>
      <c r="LY11" s="133"/>
      <c r="LZ11" s="133"/>
      <c r="MA11" s="133"/>
      <c r="MB11" s="133"/>
      <c r="MC11" s="133"/>
      <c r="MD11" s="133"/>
      <c r="ME11" s="133"/>
      <c r="MF11" s="133"/>
      <c r="MG11" s="133"/>
      <c r="MH11" s="133"/>
      <c r="MI11" s="133"/>
      <c r="MJ11" s="133"/>
      <c r="MK11" s="133"/>
      <c r="ML11" s="133"/>
      <c r="MM11" s="133"/>
      <c r="MN11" s="133"/>
      <c r="MO11" s="133"/>
      <c r="MP11" s="133"/>
      <c r="MQ11" s="133"/>
      <c r="MR11" s="133"/>
      <c r="MS11" s="133"/>
      <c r="MT11" s="133"/>
      <c r="MU11" s="133"/>
      <c r="MV11" s="133"/>
      <c r="MW11" s="133"/>
      <c r="MX11" s="133"/>
      <c r="MY11" s="133"/>
      <c r="MZ11" s="133"/>
      <c r="NA11" s="133"/>
      <c r="NB11" s="133"/>
      <c r="NC11" s="133"/>
      <c r="ND11" s="133"/>
      <c r="NE11" s="133"/>
      <c r="NF11" s="133"/>
      <c r="NG11" s="133"/>
      <c r="NH11" s="134"/>
      <c r="NI11" s="19"/>
      <c r="NJ11" s="3"/>
      <c r="NK11" s="3"/>
      <c r="NL11" s="3"/>
      <c r="NM11" s="3"/>
      <c r="NN11" s="3"/>
      <c r="NO11" s="3"/>
      <c r="NP11" s="3"/>
      <c r="NQ11" s="3"/>
      <c r="NR11" s="3"/>
      <c r="NS11" s="3"/>
      <c r="NT11" s="3"/>
      <c r="NU11" s="3"/>
      <c r="NV11" s="3"/>
      <c r="NW11" s="3"/>
      <c r="NX11" s="3"/>
    </row>
    <row r="12" spans="1:388" ht="18.75" customHeight="1">
      <c r="A12" s="2"/>
      <c r="B12" s="112">
        <f>データ!U6</f>
        <v>212965</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45421</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27" t="str">
        <f>データ!W6</f>
        <v>非該当</v>
      </c>
      <c r="CO12" s="128"/>
      <c r="CP12" s="128"/>
      <c r="CQ12" s="128"/>
      <c r="CR12" s="128"/>
      <c r="CS12" s="128"/>
      <c r="CT12" s="128"/>
      <c r="CU12" s="128"/>
      <c r="CV12" s="128"/>
      <c r="CW12" s="128"/>
      <c r="CX12" s="128"/>
      <c r="CY12" s="128"/>
      <c r="CZ12" s="128"/>
      <c r="DA12" s="128"/>
      <c r="DB12" s="128"/>
      <c r="DC12" s="128"/>
      <c r="DD12" s="128"/>
      <c r="DE12" s="128"/>
      <c r="DF12" s="128"/>
      <c r="DG12" s="128"/>
      <c r="DH12" s="128"/>
      <c r="DI12" s="128"/>
      <c r="DJ12" s="128"/>
      <c r="DK12" s="128"/>
      <c r="DL12" s="128"/>
      <c r="DM12" s="128"/>
      <c r="DN12" s="128"/>
      <c r="DO12" s="128"/>
      <c r="DP12" s="128"/>
      <c r="DQ12" s="128"/>
      <c r="DR12" s="128"/>
      <c r="DS12" s="128"/>
      <c r="DT12" s="128"/>
      <c r="DU12" s="128"/>
      <c r="DV12" s="128"/>
      <c r="DW12" s="128"/>
      <c r="DX12" s="128"/>
      <c r="DY12" s="128"/>
      <c r="DZ12" s="128"/>
      <c r="EA12" s="128"/>
      <c r="EB12" s="128"/>
      <c r="EC12" s="128"/>
      <c r="ED12" s="128"/>
      <c r="EE12" s="128"/>
      <c r="EF12" s="129"/>
      <c r="EG12" s="127" t="str">
        <f>データ!X6</f>
        <v>７：１</v>
      </c>
      <c r="EH12" s="128"/>
      <c r="EI12" s="128"/>
      <c r="EJ12" s="128"/>
      <c r="EK12" s="128"/>
      <c r="EL12" s="128"/>
      <c r="EM12" s="128"/>
      <c r="EN12" s="128"/>
      <c r="EO12" s="128"/>
      <c r="EP12" s="128"/>
      <c r="EQ12" s="128"/>
      <c r="ER12" s="128"/>
      <c r="ES12" s="128"/>
      <c r="ET12" s="128"/>
      <c r="EU12" s="128"/>
      <c r="EV12" s="128"/>
      <c r="EW12" s="128"/>
      <c r="EX12" s="128"/>
      <c r="EY12" s="128"/>
      <c r="EZ12" s="128"/>
      <c r="FA12" s="128"/>
      <c r="FB12" s="128"/>
      <c r="FC12" s="128"/>
      <c r="FD12" s="128"/>
      <c r="FE12" s="128"/>
      <c r="FF12" s="128"/>
      <c r="FG12" s="128"/>
      <c r="FH12" s="128"/>
      <c r="FI12" s="128"/>
      <c r="FJ12" s="128"/>
      <c r="FK12" s="128"/>
      <c r="FL12" s="128"/>
      <c r="FM12" s="128"/>
      <c r="FN12" s="128"/>
      <c r="FO12" s="128"/>
      <c r="FP12" s="128"/>
      <c r="FQ12" s="128"/>
      <c r="FR12" s="128"/>
      <c r="FS12" s="128"/>
      <c r="FT12" s="128"/>
      <c r="FU12" s="128"/>
      <c r="FV12" s="128"/>
      <c r="FW12" s="128"/>
      <c r="FX12" s="128"/>
      <c r="FY12" s="129"/>
      <c r="ID12" s="112">
        <f>データ!AE6</f>
        <v>490</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490</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6" t="s">
        <v>33</v>
      </c>
      <c r="NK14" s="116"/>
      <c r="NL14" s="116"/>
      <c r="NM14" s="116"/>
      <c r="NN14" s="116"/>
      <c r="NO14" s="116"/>
      <c r="NP14" s="116"/>
      <c r="NQ14" s="116"/>
      <c r="NR14" s="116"/>
      <c r="NS14" s="116"/>
      <c r="NT14" s="116"/>
      <c r="NU14" s="116"/>
      <c r="NV14" s="116"/>
      <c r="NW14" s="116"/>
      <c r="NX14" s="11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7"/>
      <c r="NK15" s="117"/>
      <c r="NL15" s="117"/>
      <c r="NM15" s="117"/>
      <c r="NN15" s="117"/>
      <c r="NO15" s="117"/>
      <c r="NP15" s="117"/>
      <c r="NQ15" s="117"/>
      <c r="NR15" s="117"/>
      <c r="NS15" s="117"/>
      <c r="NT15" s="117"/>
      <c r="NU15" s="117"/>
      <c r="NV15" s="117"/>
      <c r="NW15" s="117"/>
      <c r="NX15" s="117"/>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8" t="s">
        <v>152</v>
      </c>
      <c r="NK16" s="119"/>
      <c r="NL16" s="119"/>
      <c r="NM16" s="119"/>
      <c r="NN16" s="119"/>
      <c r="NO16" s="119"/>
      <c r="NP16" s="119"/>
      <c r="NQ16" s="119"/>
      <c r="NR16" s="119"/>
      <c r="NS16" s="119"/>
      <c r="NT16" s="119"/>
      <c r="NU16" s="119"/>
      <c r="NV16" s="119"/>
      <c r="NW16" s="119"/>
      <c r="NX16" s="120"/>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21"/>
      <c r="NK17" s="122"/>
      <c r="NL17" s="122"/>
      <c r="NM17" s="122"/>
      <c r="NN17" s="122"/>
      <c r="NO17" s="122"/>
      <c r="NP17" s="122"/>
      <c r="NQ17" s="122"/>
      <c r="NR17" s="122"/>
      <c r="NS17" s="122"/>
      <c r="NT17" s="122"/>
      <c r="NU17" s="122"/>
      <c r="NV17" s="122"/>
      <c r="NW17" s="122"/>
      <c r="NX17" s="123"/>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1"/>
      <c r="NK18" s="122"/>
      <c r="NL18" s="122"/>
      <c r="NM18" s="122"/>
      <c r="NN18" s="122"/>
      <c r="NO18" s="122"/>
      <c r="NP18" s="122"/>
      <c r="NQ18" s="122"/>
      <c r="NR18" s="122"/>
      <c r="NS18" s="122"/>
      <c r="NT18" s="122"/>
      <c r="NU18" s="122"/>
      <c r="NV18" s="122"/>
      <c r="NW18" s="122"/>
      <c r="NX18" s="123"/>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2"/>
      <c r="NN19" s="122"/>
      <c r="NO19" s="122"/>
      <c r="NP19" s="122"/>
      <c r="NQ19" s="122"/>
      <c r="NR19" s="122"/>
      <c r="NS19" s="122"/>
      <c r="NT19" s="122"/>
      <c r="NU19" s="122"/>
      <c r="NV19" s="122"/>
      <c r="NW19" s="122"/>
      <c r="NX19" s="123"/>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21"/>
      <c r="NK20" s="122"/>
      <c r="NL20" s="122"/>
      <c r="NM20" s="122"/>
      <c r="NN20" s="122"/>
      <c r="NO20" s="122"/>
      <c r="NP20" s="122"/>
      <c r="NQ20" s="122"/>
      <c r="NR20" s="122"/>
      <c r="NS20" s="122"/>
      <c r="NT20" s="122"/>
      <c r="NU20" s="122"/>
      <c r="NV20" s="122"/>
      <c r="NW20" s="122"/>
      <c r="NX20" s="123"/>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21"/>
      <c r="NK21" s="122"/>
      <c r="NL21" s="122"/>
      <c r="NM21" s="122"/>
      <c r="NN21" s="122"/>
      <c r="NO21" s="122"/>
      <c r="NP21" s="122"/>
      <c r="NQ21" s="122"/>
      <c r="NR21" s="122"/>
      <c r="NS21" s="122"/>
      <c r="NT21" s="122"/>
      <c r="NU21" s="122"/>
      <c r="NV21" s="122"/>
      <c r="NW21" s="122"/>
      <c r="NX21" s="123"/>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1"/>
      <c r="NK22" s="122"/>
      <c r="NL22" s="122"/>
      <c r="NM22" s="122"/>
      <c r="NN22" s="122"/>
      <c r="NO22" s="122"/>
      <c r="NP22" s="122"/>
      <c r="NQ22" s="122"/>
      <c r="NR22" s="122"/>
      <c r="NS22" s="122"/>
      <c r="NT22" s="122"/>
      <c r="NU22" s="122"/>
      <c r="NV22" s="122"/>
      <c r="NW22" s="122"/>
      <c r="NX22" s="123"/>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4"/>
      <c r="NK25" s="125"/>
      <c r="NL25" s="125"/>
      <c r="NM25" s="125"/>
      <c r="NN25" s="125"/>
      <c r="NO25" s="125"/>
      <c r="NP25" s="125"/>
      <c r="NQ25" s="125"/>
      <c r="NR25" s="125"/>
      <c r="NS25" s="125"/>
      <c r="NT25" s="125"/>
      <c r="NU25" s="125"/>
      <c r="NV25" s="125"/>
      <c r="NW25" s="125"/>
      <c r="NX25" s="126"/>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151</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106.8</v>
      </c>
      <c r="Q33" s="100"/>
      <c r="R33" s="100"/>
      <c r="S33" s="100"/>
      <c r="T33" s="100"/>
      <c r="U33" s="100"/>
      <c r="V33" s="100"/>
      <c r="W33" s="100"/>
      <c r="X33" s="100"/>
      <c r="Y33" s="100"/>
      <c r="Z33" s="100"/>
      <c r="AA33" s="100"/>
      <c r="AB33" s="100"/>
      <c r="AC33" s="100"/>
      <c r="AD33" s="101"/>
      <c r="AE33" s="99">
        <f>データ!AI7</f>
        <v>100.7</v>
      </c>
      <c r="AF33" s="100"/>
      <c r="AG33" s="100"/>
      <c r="AH33" s="100"/>
      <c r="AI33" s="100"/>
      <c r="AJ33" s="100"/>
      <c r="AK33" s="100"/>
      <c r="AL33" s="100"/>
      <c r="AM33" s="100"/>
      <c r="AN33" s="100"/>
      <c r="AO33" s="100"/>
      <c r="AP33" s="100"/>
      <c r="AQ33" s="100"/>
      <c r="AR33" s="100"/>
      <c r="AS33" s="101"/>
      <c r="AT33" s="99">
        <f>データ!AJ7</f>
        <v>97.4</v>
      </c>
      <c r="AU33" s="100"/>
      <c r="AV33" s="100"/>
      <c r="AW33" s="100"/>
      <c r="AX33" s="100"/>
      <c r="AY33" s="100"/>
      <c r="AZ33" s="100"/>
      <c r="BA33" s="100"/>
      <c r="BB33" s="100"/>
      <c r="BC33" s="100"/>
      <c r="BD33" s="100"/>
      <c r="BE33" s="100"/>
      <c r="BF33" s="100"/>
      <c r="BG33" s="100"/>
      <c r="BH33" s="101"/>
      <c r="BI33" s="99">
        <f>データ!AK7</f>
        <v>99.8</v>
      </c>
      <c r="BJ33" s="100"/>
      <c r="BK33" s="100"/>
      <c r="BL33" s="100"/>
      <c r="BM33" s="100"/>
      <c r="BN33" s="100"/>
      <c r="BO33" s="100"/>
      <c r="BP33" s="100"/>
      <c r="BQ33" s="100"/>
      <c r="BR33" s="100"/>
      <c r="BS33" s="100"/>
      <c r="BT33" s="100"/>
      <c r="BU33" s="100"/>
      <c r="BV33" s="100"/>
      <c r="BW33" s="101"/>
      <c r="BX33" s="99">
        <f>データ!AL7</f>
        <v>98.6</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108.7</v>
      </c>
      <c r="DE33" s="100"/>
      <c r="DF33" s="100"/>
      <c r="DG33" s="100"/>
      <c r="DH33" s="100"/>
      <c r="DI33" s="100"/>
      <c r="DJ33" s="100"/>
      <c r="DK33" s="100"/>
      <c r="DL33" s="100"/>
      <c r="DM33" s="100"/>
      <c r="DN33" s="100"/>
      <c r="DO33" s="100"/>
      <c r="DP33" s="100"/>
      <c r="DQ33" s="100"/>
      <c r="DR33" s="101"/>
      <c r="DS33" s="99">
        <f>データ!AT7</f>
        <v>103.2</v>
      </c>
      <c r="DT33" s="100"/>
      <c r="DU33" s="100"/>
      <c r="DV33" s="100"/>
      <c r="DW33" s="100"/>
      <c r="DX33" s="100"/>
      <c r="DY33" s="100"/>
      <c r="DZ33" s="100"/>
      <c r="EA33" s="100"/>
      <c r="EB33" s="100"/>
      <c r="EC33" s="100"/>
      <c r="ED33" s="100"/>
      <c r="EE33" s="100"/>
      <c r="EF33" s="100"/>
      <c r="EG33" s="101"/>
      <c r="EH33" s="99">
        <f>データ!AU7</f>
        <v>100.1</v>
      </c>
      <c r="EI33" s="100"/>
      <c r="EJ33" s="100"/>
      <c r="EK33" s="100"/>
      <c r="EL33" s="100"/>
      <c r="EM33" s="100"/>
      <c r="EN33" s="100"/>
      <c r="EO33" s="100"/>
      <c r="EP33" s="100"/>
      <c r="EQ33" s="100"/>
      <c r="ER33" s="100"/>
      <c r="ES33" s="100"/>
      <c r="ET33" s="100"/>
      <c r="EU33" s="100"/>
      <c r="EV33" s="101"/>
      <c r="EW33" s="99">
        <f>データ!AV7</f>
        <v>102</v>
      </c>
      <c r="EX33" s="100"/>
      <c r="EY33" s="100"/>
      <c r="EZ33" s="100"/>
      <c r="FA33" s="100"/>
      <c r="FB33" s="100"/>
      <c r="FC33" s="100"/>
      <c r="FD33" s="100"/>
      <c r="FE33" s="100"/>
      <c r="FF33" s="100"/>
      <c r="FG33" s="100"/>
      <c r="FH33" s="100"/>
      <c r="FI33" s="100"/>
      <c r="FJ33" s="100"/>
      <c r="FK33" s="101"/>
      <c r="FL33" s="99">
        <f>データ!AW7</f>
        <v>101.2</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12.9</v>
      </c>
      <c r="GS33" s="100"/>
      <c r="GT33" s="100"/>
      <c r="GU33" s="100"/>
      <c r="GV33" s="100"/>
      <c r="GW33" s="100"/>
      <c r="GX33" s="100"/>
      <c r="GY33" s="100"/>
      <c r="GZ33" s="100"/>
      <c r="HA33" s="100"/>
      <c r="HB33" s="100"/>
      <c r="HC33" s="100"/>
      <c r="HD33" s="100"/>
      <c r="HE33" s="100"/>
      <c r="HF33" s="101"/>
      <c r="HG33" s="99">
        <f>データ!BE7</f>
        <v>17.3</v>
      </c>
      <c r="HH33" s="100"/>
      <c r="HI33" s="100"/>
      <c r="HJ33" s="100"/>
      <c r="HK33" s="100"/>
      <c r="HL33" s="100"/>
      <c r="HM33" s="100"/>
      <c r="HN33" s="100"/>
      <c r="HO33" s="100"/>
      <c r="HP33" s="100"/>
      <c r="HQ33" s="100"/>
      <c r="HR33" s="100"/>
      <c r="HS33" s="100"/>
      <c r="HT33" s="100"/>
      <c r="HU33" s="101"/>
      <c r="HV33" s="99">
        <f>データ!BF7</f>
        <v>19.399999999999999</v>
      </c>
      <c r="HW33" s="100"/>
      <c r="HX33" s="100"/>
      <c r="HY33" s="100"/>
      <c r="HZ33" s="100"/>
      <c r="IA33" s="100"/>
      <c r="IB33" s="100"/>
      <c r="IC33" s="100"/>
      <c r="ID33" s="100"/>
      <c r="IE33" s="100"/>
      <c r="IF33" s="100"/>
      <c r="IG33" s="100"/>
      <c r="IH33" s="100"/>
      <c r="II33" s="100"/>
      <c r="IJ33" s="101"/>
      <c r="IK33" s="99">
        <f>データ!BG7</f>
        <v>19.399999999999999</v>
      </c>
      <c r="IL33" s="100"/>
      <c r="IM33" s="100"/>
      <c r="IN33" s="100"/>
      <c r="IO33" s="100"/>
      <c r="IP33" s="100"/>
      <c r="IQ33" s="100"/>
      <c r="IR33" s="100"/>
      <c r="IS33" s="100"/>
      <c r="IT33" s="100"/>
      <c r="IU33" s="100"/>
      <c r="IV33" s="100"/>
      <c r="IW33" s="100"/>
      <c r="IX33" s="100"/>
      <c r="IY33" s="101"/>
      <c r="IZ33" s="99">
        <f>データ!BH7</f>
        <v>20.8</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87.9</v>
      </c>
      <c r="KG33" s="100"/>
      <c r="KH33" s="100"/>
      <c r="KI33" s="100"/>
      <c r="KJ33" s="100"/>
      <c r="KK33" s="100"/>
      <c r="KL33" s="100"/>
      <c r="KM33" s="100"/>
      <c r="KN33" s="100"/>
      <c r="KO33" s="100"/>
      <c r="KP33" s="100"/>
      <c r="KQ33" s="100"/>
      <c r="KR33" s="100"/>
      <c r="KS33" s="100"/>
      <c r="KT33" s="101"/>
      <c r="KU33" s="99">
        <f>データ!BP7</f>
        <v>84.6</v>
      </c>
      <c r="KV33" s="100"/>
      <c r="KW33" s="100"/>
      <c r="KX33" s="100"/>
      <c r="KY33" s="100"/>
      <c r="KZ33" s="100"/>
      <c r="LA33" s="100"/>
      <c r="LB33" s="100"/>
      <c r="LC33" s="100"/>
      <c r="LD33" s="100"/>
      <c r="LE33" s="100"/>
      <c r="LF33" s="100"/>
      <c r="LG33" s="100"/>
      <c r="LH33" s="100"/>
      <c r="LI33" s="101"/>
      <c r="LJ33" s="99">
        <f>データ!BQ7</f>
        <v>82.2</v>
      </c>
      <c r="LK33" s="100"/>
      <c r="LL33" s="100"/>
      <c r="LM33" s="100"/>
      <c r="LN33" s="100"/>
      <c r="LO33" s="100"/>
      <c r="LP33" s="100"/>
      <c r="LQ33" s="100"/>
      <c r="LR33" s="100"/>
      <c r="LS33" s="100"/>
      <c r="LT33" s="100"/>
      <c r="LU33" s="100"/>
      <c r="LV33" s="100"/>
      <c r="LW33" s="100"/>
      <c r="LX33" s="101"/>
      <c r="LY33" s="99">
        <f>データ!BR7</f>
        <v>86.4</v>
      </c>
      <c r="LZ33" s="100"/>
      <c r="MA33" s="100"/>
      <c r="MB33" s="100"/>
      <c r="MC33" s="100"/>
      <c r="MD33" s="100"/>
      <c r="ME33" s="100"/>
      <c r="MF33" s="100"/>
      <c r="MG33" s="100"/>
      <c r="MH33" s="100"/>
      <c r="MI33" s="100"/>
      <c r="MJ33" s="100"/>
      <c r="MK33" s="100"/>
      <c r="ML33" s="100"/>
      <c r="MM33" s="101"/>
      <c r="MN33" s="99">
        <f>データ!BS7</f>
        <v>82.9</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101.7</v>
      </c>
      <c r="Q34" s="100"/>
      <c r="R34" s="100"/>
      <c r="S34" s="100"/>
      <c r="T34" s="100"/>
      <c r="U34" s="100"/>
      <c r="V34" s="100"/>
      <c r="W34" s="100"/>
      <c r="X34" s="100"/>
      <c r="Y34" s="100"/>
      <c r="Z34" s="100"/>
      <c r="AA34" s="100"/>
      <c r="AB34" s="100"/>
      <c r="AC34" s="100"/>
      <c r="AD34" s="101"/>
      <c r="AE34" s="99">
        <f>データ!AN7</f>
        <v>101.1</v>
      </c>
      <c r="AF34" s="100"/>
      <c r="AG34" s="100"/>
      <c r="AH34" s="100"/>
      <c r="AI34" s="100"/>
      <c r="AJ34" s="100"/>
      <c r="AK34" s="100"/>
      <c r="AL34" s="100"/>
      <c r="AM34" s="100"/>
      <c r="AN34" s="100"/>
      <c r="AO34" s="100"/>
      <c r="AP34" s="100"/>
      <c r="AQ34" s="100"/>
      <c r="AR34" s="100"/>
      <c r="AS34" s="101"/>
      <c r="AT34" s="99">
        <f>データ!AO7</f>
        <v>100.3</v>
      </c>
      <c r="AU34" s="100"/>
      <c r="AV34" s="100"/>
      <c r="AW34" s="100"/>
      <c r="AX34" s="100"/>
      <c r="AY34" s="100"/>
      <c r="AZ34" s="100"/>
      <c r="BA34" s="100"/>
      <c r="BB34" s="100"/>
      <c r="BC34" s="100"/>
      <c r="BD34" s="100"/>
      <c r="BE34" s="100"/>
      <c r="BF34" s="100"/>
      <c r="BG34" s="100"/>
      <c r="BH34" s="101"/>
      <c r="BI34" s="99">
        <f>データ!AP7</f>
        <v>98.5</v>
      </c>
      <c r="BJ34" s="100"/>
      <c r="BK34" s="100"/>
      <c r="BL34" s="100"/>
      <c r="BM34" s="100"/>
      <c r="BN34" s="100"/>
      <c r="BO34" s="100"/>
      <c r="BP34" s="100"/>
      <c r="BQ34" s="100"/>
      <c r="BR34" s="100"/>
      <c r="BS34" s="100"/>
      <c r="BT34" s="100"/>
      <c r="BU34" s="100"/>
      <c r="BV34" s="100"/>
      <c r="BW34" s="101"/>
      <c r="BX34" s="99">
        <f>データ!AQ7</f>
        <v>98.7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96</v>
      </c>
      <c r="DE34" s="100"/>
      <c r="DF34" s="100"/>
      <c r="DG34" s="100"/>
      <c r="DH34" s="100"/>
      <c r="DI34" s="100"/>
      <c r="DJ34" s="100"/>
      <c r="DK34" s="100"/>
      <c r="DL34" s="100"/>
      <c r="DM34" s="100"/>
      <c r="DN34" s="100"/>
      <c r="DO34" s="100"/>
      <c r="DP34" s="100"/>
      <c r="DQ34" s="100"/>
      <c r="DR34" s="101"/>
      <c r="DS34" s="99">
        <f>データ!AY7</f>
        <v>94.6</v>
      </c>
      <c r="DT34" s="100"/>
      <c r="DU34" s="100"/>
      <c r="DV34" s="100"/>
      <c r="DW34" s="100"/>
      <c r="DX34" s="100"/>
      <c r="DY34" s="100"/>
      <c r="DZ34" s="100"/>
      <c r="EA34" s="100"/>
      <c r="EB34" s="100"/>
      <c r="EC34" s="100"/>
      <c r="ED34" s="100"/>
      <c r="EE34" s="100"/>
      <c r="EF34" s="100"/>
      <c r="EG34" s="101"/>
      <c r="EH34" s="99">
        <f>データ!AZ7</f>
        <v>94.4</v>
      </c>
      <c r="EI34" s="100"/>
      <c r="EJ34" s="100"/>
      <c r="EK34" s="100"/>
      <c r="EL34" s="100"/>
      <c r="EM34" s="100"/>
      <c r="EN34" s="100"/>
      <c r="EO34" s="100"/>
      <c r="EP34" s="100"/>
      <c r="EQ34" s="100"/>
      <c r="ER34" s="100"/>
      <c r="ES34" s="100"/>
      <c r="ET34" s="100"/>
      <c r="EU34" s="100"/>
      <c r="EV34" s="101"/>
      <c r="EW34" s="99">
        <f>データ!BA7</f>
        <v>91.6</v>
      </c>
      <c r="EX34" s="100"/>
      <c r="EY34" s="100"/>
      <c r="EZ34" s="100"/>
      <c r="FA34" s="100"/>
      <c r="FB34" s="100"/>
      <c r="FC34" s="100"/>
      <c r="FD34" s="100"/>
      <c r="FE34" s="100"/>
      <c r="FF34" s="100"/>
      <c r="FG34" s="100"/>
      <c r="FH34" s="100"/>
      <c r="FI34" s="100"/>
      <c r="FJ34" s="100"/>
      <c r="FK34" s="101"/>
      <c r="FL34" s="99">
        <f>データ!BB7</f>
        <v>92.1</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41.7</v>
      </c>
      <c r="GS34" s="100"/>
      <c r="GT34" s="100"/>
      <c r="GU34" s="100"/>
      <c r="GV34" s="100"/>
      <c r="GW34" s="100"/>
      <c r="GX34" s="100"/>
      <c r="GY34" s="100"/>
      <c r="GZ34" s="100"/>
      <c r="HA34" s="100"/>
      <c r="HB34" s="100"/>
      <c r="HC34" s="100"/>
      <c r="HD34" s="100"/>
      <c r="HE34" s="100"/>
      <c r="HF34" s="101"/>
      <c r="HG34" s="99">
        <f>データ!BJ7</f>
        <v>37.700000000000003</v>
      </c>
      <c r="HH34" s="100"/>
      <c r="HI34" s="100"/>
      <c r="HJ34" s="100"/>
      <c r="HK34" s="100"/>
      <c r="HL34" s="100"/>
      <c r="HM34" s="100"/>
      <c r="HN34" s="100"/>
      <c r="HO34" s="100"/>
      <c r="HP34" s="100"/>
      <c r="HQ34" s="100"/>
      <c r="HR34" s="100"/>
      <c r="HS34" s="100"/>
      <c r="HT34" s="100"/>
      <c r="HU34" s="101"/>
      <c r="HV34" s="99">
        <f>データ!BK7</f>
        <v>36.799999999999997</v>
      </c>
      <c r="HW34" s="100"/>
      <c r="HX34" s="100"/>
      <c r="HY34" s="100"/>
      <c r="HZ34" s="100"/>
      <c r="IA34" s="100"/>
      <c r="IB34" s="100"/>
      <c r="IC34" s="100"/>
      <c r="ID34" s="100"/>
      <c r="IE34" s="100"/>
      <c r="IF34" s="100"/>
      <c r="IG34" s="100"/>
      <c r="IH34" s="100"/>
      <c r="II34" s="100"/>
      <c r="IJ34" s="101"/>
      <c r="IK34" s="99">
        <f>データ!BL7</f>
        <v>42.9</v>
      </c>
      <c r="IL34" s="100"/>
      <c r="IM34" s="100"/>
      <c r="IN34" s="100"/>
      <c r="IO34" s="100"/>
      <c r="IP34" s="100"/>
      <c r="IQ34" s="100"/>
      <c r="IR34" s="100"/>
      <c r="IS34" s="100"/>
      <c r="IT34" s="100"/>
      <c r="IU34" s="100"/>
      <c r="IV34" s="100"/>
      <c r="IW34" s="100"/>
      <c r="IX34" s="100"/>
      <c r="IY34" s="101"/>
      <c r="IZ34" s="99">
        <f>データ!BM7</f>
        <v>40.200000000000003</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80.3</v>
      </c>
      <c r="KG34" s="100"/>
      <c r="KH34" s="100"/>
      <c r="KI34" s="100"/>
      <c r="KJ34" s="100"/>
      <c r="KK34" s="100"/>
      <c r="KL34" s="100"/>
      <c r="KM34" s="100"/>
      <c r="KN34" s="100"/>
      <c r="KO34" s="100"/>
      <c r="KP34" s="100"/>
      <c r="KQ34" s="100"/>
      <c r="KR34" s="100"/>
      <c r="KS34" s="100"/>
      <c r="KT34" s="101"/>
      <c r="KU34" s="99">
        <f>データ!BU7</f>
        <v>80.7</v>
      </c>
      <c r="KV34" s="100"/>
      <c r="KW34" s="100"/>
      <c r="KX34" s="100"/>
      <c r="KY34" s="100"/>
      <c r="KZ34" s="100"/>
      <c r="LA34" s="100"/>
      <c r="LB34" s="100"/>
      <c r="LC34" s="100"/>
      <c r="LD34" s="100"/>
      <c r="LE34" s="100"/>
      <c r="LF34" s="100"/>
      <c r="LG34" s="100"/>
      <c r="LH34" s="100"/>
      <c r="LI34" s="101"/>
      <c r="LJ34" s="99">
        <f>データ!BV7</f>
        <v>80.7</v>
      </c>
      <c r="LK34" s="100"/>
      <c r="LL34" s="100"/>
      <c r="LM34" s="100"/>
      <c r="LN34" s="100"/>
      <c r="LO34" s="100"/>
      <c r="LP34" s="100"/>
      <c r="LQ34" s="100"/>
      <c r="LR34" s="100"/>
      <c r="LS34" s="100"/>
      <c r="LT34" s="100"/>
      <c r="LU34" s="100"/>
      <c r="LV34" s="100"/>
      <c r="LW34" s="100"/>
      <c r="LX34" s="101"/>
      <c r="LY34" s="99">
        <f>データ!BW7</f>
        <v>76.099999999999994</v>
      </c>
      <c r="LZ34" s="100"/>
      <c r="MA34" s="100"/>
      <c r="MB34" s="100"/>
      <c r="MC34" s="100"/>
      <c r="MD34" s="100"/>
      <c r="ME34" s="100"/>
      <c r="MF34" s="100"/>
      <c r="MG34" s="100"/>
      <c r="MH34" s="100"/>
      <c r="MI34" s="100"/>
      <c r="MJ34" s="100"/>
      <c r="MK34" s="100"/>
      <c r="ML34" s="100"/>
      <c r="MM34" s="101"/>
      <c r="MN34" s="99">
        <f>データ!BX7</f>
        <v>77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153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149</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59541</v>
      </c>
      <c r="Q55" s="103"/>
      <c r="R55" s="103"/>
      <c r="S55" s="103"/>
      <c r="T55" s="103"/>
      <c r="U55" s="103"/>
      <c r="V55" s="103"/>
      <c r="W55" s="103"/>
      <c r="X55" s="103"/>
      <c r="Y55" s="103"/>
      <c r="Z55" s="103"/>
      <c r="AA55" s="103"/>
      <c r="AB55" s="103"/>
      <c r="AC55" s="103"/>
      <c r="AD55" s="104"/>
      <c r="AE55" s="102">
        <f>データ!CA7</f>
        <v>60155</v>
      </c>
      <c r="AF55" s="103"/>
      <c r="AG55" s="103"/>
      <c r="AH55" s="103"/>
      <c r="AI55" s="103"/>
      <c r="AJ55" s="103"/>
      <c r="AK55" s="103"/>
      <c r="AL55" s="103"/>
      <c r="AM55" s="103"/>
      <c r="AN55" s="103"/>
      <c r="AO55" s="103"/>
      <c r="AP55" s="103"/>
      <c r="AQ55" s="103"/>
      <c r="AR55" s="103"/>
      <c r="AS55" s="104"/>
      <c r="AT55" s="102">
        <f>データ!CB7</f>
        <v>60565</v>
      </c>
      <c r="AU55" s="103"/>
      <c r="AV55" s="103"/>
      <c r="AW55" s="103"/>
      <c r="AX55" s="103"/>
      <c r="AY55" s="103"/>
      <c r="AZ55" s="103"/>
      <c r="BA55" s="103"/>
      <c r="BB55" s="103"/>
      <c r="BC55" s="103"/>
      <c r="BD55" s="103"/>
      <c r="BE55" s="103"/>
      <c r="BF55" s="103"/>
      <c r="BG55" s="103"/>
      <c r="BH55" s="104"/>
      <c r="BI55" s="102">
        <f>データ!CC7</f>
        <v>60373</v>
      </c>
      <c r="BJ55" s="103"/>
      <c r="BK55" s="103"/>
      <c r="BL55" s="103"/>
      <c r="BM55" s="103"/>
      <c r="BN55" s="103"/>
      <c r="BO55" s="103"/>
      <c r="BP55" s="103"/>
      <c r="BQ55" s="103"/>
      <c r="BR55" s="103"/>
      <c r="BS55" s="103"/>
      <c r="BT55" s="103"/>
      <c r="BU55" s="103"/>
      <c r="BV55" s="103"/>
      <c r="BW55" s="104"/>
      <c r="BX55" s="102">
        <f>データ!CD7</f>
        <v>62980</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14852</v>
      </c>
      <c r="DE55" s="103"/>
      <c r="DF55" s="103"/>
      <c r="DG55" s="103"/>
      <c r="DH55" s="103"/>
      <c r="DI55" s="103"/>
      <c r="DJ55" s="103"/>
      <c r="DK55" s="103"/>
      <c r="DL55" s="103"/>
      <c r="DM55" s="103"/>
      <c r="DN55" s="103"/>
      <c r="DO55" s="103"/>
      <c r="DP55" s="103"/>
      <c r="DQ55" s="103"/>
      <c r="DR55" s="104"/>
      <c r="DS55" s="102">
        <f>データ!CL7</f>
        <v>15578</v>
      </c>
      <c r="DT55" s="103"/>
      <c r="DU55" s="103"/>
      <c r="DV55" s="103"/>
      <c r="DW55" s="103"/>
      <c r="DX55" s="103"/>
      <c r="DY55" s="103"/>
      <c r="DZ55" s="103"/>
      <c r="EA55" s="103"/>
      <c r="EB55" s="103"/>
      <c r="EC55" s="103"/>
      <c r="ED55" s="103"/>
      <c r="EE55" s="103"/>
      <c r="EF55" s="103"/>
      <c r="EG55" s="104"/>
      <c r="EH55" s="102">
        <f>データ!CM7</f>
        <v>19235</v>
      </c>
      <c r="EI55" s="103"/>
      <c r="EJ55" s="103"/>
      <c r="EK55" s="103"/>
      <c r="EL55" s="103"/>
      <c r="EM55" s="103"/>
      <c r="EN55" s="103"/>
      <c r="EO55" s="103"/>
      <c r="EP55" s="103"/>
      <c r="EQ55" s="103"/>
      <c r="ER55" s="103"/>
      <c r="ES55" s="103"/>
      <c r="ET55" s="103"/>
      <c r="EU55" s="103"/>
      <c r="EV55" s="104"/>
      <c r="EW55" s="102">
        <f>データ!CN7</f>
        <v>18781</v>
      </c>
      <c r="EX55" s="103"/>
      <c r="EY55" s="103"/>
      <c r="EZ55" s="103"/>
      <c r="FA55" s="103"/>
      <c r="FB55" s="103"/>
      <c r="FC55" s="103"/>
      <c r="FD55" s="103"/>
      <c r="FE55" s="103"/>
      <c r="FF55" s="103"/>
      <c r="FG55" s="103"/>
      <c r="FH55" s="103"/>
      <c r="FI55" s="103"/>
      <c r="FJ55" s="103"/>
      <c r="FK55" s="104"/>
      <c r="FL55" s="102">
        <f>データ!CO7</f>
        <v>19187</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47.4</v>
      </c>
      <c r="GS55" s="100"/>
      <c r="GT55" s="100"/>
      <c r="GU55" s="100"/>
      <c r="GV55" s="100"/>
      <c r="GW55" s="100"/>
      <c r="GX55" s="100"/>
      <c r="GY55" s="100"/>
      <c r="GZ55" s="100"/>
      <c r="HA55" s="100"/>
      <c r="HB55" s="100"/>
      <c r="HC55" s="100"/>
      <c r="HD55" s="100"/>
      <c r="HE55" s="100"/>
      <c r="HF55" s="101"/>
      <c r="HG55" s="99">
        <f>データ!CW7</f>
        <v>51.1</v>
      </c>
      <c r="HH55" s="100"/>
      <c r="HI55" s="100"/>
      <c r="HJ55" s="100"/>
      <c r="HK55" s="100"/>
      <c r="HL55" s="100"/>
      <c r="HM55" s="100"/>
      <c r="HN55" s="100"/>
      <c r="HO55" s="100"/>
      <c r="HP55" s="100"/>
      <c r="HQ55" s="100"/>
      <c r="HR55" s="100"/>
      <c r="HS55" s="100"/>
      <c r="HT55" s="100"/>
      <c r="HU55" s="101"/>
      <c r="HV55" s="99">
        <f>データ!CX7</f>
        <v>51</v>
      </c>
      <c r="HW55" s="100"/>
      <c r="HX55" s="100"/>
      <c r="HY55" s="100"/>
      <c r="HZ55" s="100"/>
      <c r="IA55" s="100"/>
      <c r="IB55" s="100"/>
      <c r="IC55" s="100"/>
      <c r="ID55" s="100"/>
      <c r="IE55" s="100"/>
      <c r="IF55" s="100"/>
      <c r="IG55" s="100"/>
      <c r="IH55" s="100"/>
      <c r="II55" s="100"/>
      <c r="IJ55" s="101"/>
      <c r="IK55" s="99">
        <f>データ!CY7</f>
        <v>51.2</v>
      </c>
      <c r="IL55" s="100"/>
      <c r="IM55" s="100"/>
      <c r="IN55" s="100"/>
      <c r="IO55" s="100"/>
      <c r="IP55" s="100"/>
      <c r="IQ55" s="100"/>
      <c r="IR55" s="100"/>
      <c r="IS55" s="100"/>
      <c r="IT55" s="100"/>
      <c r="IU55" s="100"/>
      <c r="IV55" s="100"/>
      <c r="IW55" s="100"/>
      <c r="IX55" s="100"/>
      <c r="IY55" s="101"/>
      <c r="IZ55" s="99">
        <f>データ!CZ7</f>
        <v>50.9</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23.7</v>
      </c>
      <c r="KG55" s="100"/>
      <c r="KH55" s="100"/>
      <c r="KI55" s="100"/>
      <c r="KJ55" s="100"/>
      <c r="KK55" s="100"/>
      <c r="KL55" s="100"/>
      <c r="KM55" s="100"/>
      <c r="KN55" s="100"/>
      <c r="KO55" s="100"/>
      <c r="KP55" s="100"/>
      <c r="KQ55" s="100"/>
      <c r="KR55" s="100"/>
      <c r="KS55" s="100"/>
      <c r="KT55" s="101"/>
      <c r="KU55" s="99">
        <f>データ!DH7</f>
        <v>24.1</v>
      </c>
      <c r="KV55" s="100"/>
      <c r="KW55" s="100"/>
      <c r="KX55" s="100"/>
      <c r="KY55" s="100"/>
      <c r="KZ55" s="100"/>
      <c r="LA55" s="100"/>
      <c r="LB55" s="100"/>
      <c r="LC55" s="100"/>
      <c r="LD55" s="100"/>
      <c r="LE55" s="100"/>
      <c r="LF55" s="100"/>
      <c r="LG55" s="100"/>
      <c r="LH55" s="100"/>
      <c r="LI55" s="101"/>
      <c r="LJ55" s="99">
        <f>データ!DI7</f>
        <v>27.5</v>
      </c>
      <c r="LK55" s="100"/>
      <c r="LL55" s="100"/>
      <c r="LM55" s="100"/>
      <c r="LN55" s="100"/>
      <c r="LO55" s="100"/>
      <c r="LP55" s="100"/>
      <c r="LQ55" s="100"/>
      <c r="LR55" s="100"/>
      <c r="LS55" s="100"/>
      <c r="LT55" s="100"/>
      <c r="LU55" s="100"/>
      <c r="LV55" s="100"/>
      <c r="LW55" s="100"/>
      <c r="LX55" s="101"/>
      <c r="LY55" s="99">
        <f>データ!DJ7</f>
        <v>27</v>
      </c>
      <c r="LZ55" s="100"/>
      <c r="MA55" s="100"/>
      <c r="MB55" s="100"/>
      <c r="MC55" s="100"/>
      <c r="MD55" s="100"/>
      <c r="ME55" s="100"/>
      <c r="MF55" s="100"/>
      <c r="MG55" s="100"/>
      <c r="MH55" s="100"/>
      <c r="MI55" s="100"/>
      <c r="MJ55" s="100"/>
      <c r="MK55" s="100"/>
      <c r="ML55" s="100"/>
      <c r="MM55" s="101"/>
      <c r="MN55" s="99">
        <f>データ!DK7</f>
        <v>28.1</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59159</v>
      </c>
      <c r="Q56" s="103"/>
      <c r="R56" s="103"/>
      <c r="S56" s="103"/>
      <c r="T56" s="103"/>
      <c r="U56" s="103"/>
      <c r="V56" s="103"/>
      <c r="W56" s="103"/>
      <c r="X56" s="103"/>
      <c r="Y56" s="103"/>
      <c r="Z56" s="103"/>
      <c r="AA56" s="103"/>
      <c r="AB56" s="103"/>
      <c r="AC56" s="103"/>
      <c r="AD56" s="104"/>
      <c r="AE56" s="102">
        <f>データ!CF7</f>
        <v>60787</v>
      </c>
      <c r="AF56" s="103"/>
      <c r="AG56" s="103"/>
      <c r="AH56" s="103"/>
      <c r="AI56" s="103"/>
      <c r="AJ56" s="103"/>
      <c r="AK56" s="103"/>
      <c r="AL56" s="103"/>
      <c r="AM56" s="103"/>
      <c r="AN56" s="103"/>
      <c r="AO56" s="103"/>
      <c r="AP56" s="103"/>
      <c r="AQ56" s="103"/>
      <c r="AR56" s="103"/>
      <c r="AS56" s="104"/>
      <c r="AT56" s="102">
        <f>データ!CG7</f>
        <v>62913</v>
      </c>
      <c r="AU56" s="103"/>
      <c r="AV56" s="103"/>
      <c r="AW56" s="103"/>
      <c r="AX56" s="103"/>
      <c r="AY56" s="103"/>
      <c r="AZ56" s="103"/>
      <c r="BA56" s="103"/>
      <c r="BB56" s="103"/>
      <c r="BC56" s="103"/>
      <c r="BD56" s="103"/>
      <c r="BE56" s="103"/>
      <c r="BF56" s="103"/>
      <c r="BG56" s="103"/>
      <c r="BH56" s="104"/>
      <c r="BI56" s="102">
        <f>データ!CH7</f>
        <v>55265</v>
      </c>
      <c r="BJ56" s="103"/>
      <c r="BK56" s="103"/>
      <c r="BL56" s="103"/>
      <c r="BM56" s="103"/>
      <c r="BN56" s="103"/>
      <c r="BO56" s="103"/>
      <c r="BP56" s="103"/>
      <c r="BQ56" s="103"/>
      <c r="BR56" s="103"/>
      <c r="BS56" s="103"/>
      <c r="BT56" s="103"/>
      <c r="BU56" s="103"/>
      <c r="BV56" s="103"/>
      <c r="BW56" s="104"/>
      <c r="BX56" s="102">
        <f>データ!CI7</f>
        <v>56892</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14865</v>
      </c>
      <c r="DE56" s="103"/>
      <c r="DF56" s="103"/>
      <c r="DG56" s="103"/>
      <c r="DH56" s="103"/>
      <c r="DI56" s="103"/>
      <c r="DJ56" s="103"/>
      <c r="DK56" s="103"/>
      <c r="DL56" s="103"/>
      <c r="DM56" s="103"/>
      <c r="DN56" s="103"/>
      <c r="DO56" s="103"/>
      <c r="DP56" s="103"/>
      <c r="DQ56" s="103"/>
      <c r="DR56" s="104"/>
      <c r="DS56" s="102">
        <f>データ!CQ7</f>
        <v>15610</v>
      </c>
      <c r="DT56" s="103"/>
      <c r="DU56" s="103"/>
      <c r="DV56" s="103"/>
      <c r="DW56" s="103"/>
      <c r="DX56" s="103"/>
      <c r="DY56" s="103"/>
      <c r="DZ56" s="103"/>
      <c r="EA56" s="103"/>
      <c r="EB56" s="103"/>
      <c r="EC56" s="103"/>
      <c r="ED56" s="103"/>
      <c r="EE56" s="103"/>
      <c r="EF56" s="103"/>
      <c r="EG56" s="104"/>
      <c r="EH56" s="102">
        <f>データ!CR7</f>
        <v>16993</v>
      </c>
      <c r="EI56" s="103"/>
      <c r="EJ56" s="103"/>
      <c r="EK56" s="103"/>
      <c r="EL56" s="103"/>
      <c r="EM56" s="103"/>
      <c r="EN56" s="103"/>
      <c r="EO56" s="103"/>
      <c r="EP56" s="103"/>
      <c r="EQ56" s="103"/>
      <c r="ER56" s="103"/>
      <c r="ES56" s="103"/>
      <c r="ET56" s="103"/>
      <c r="EU56" s="103"/>
      <c r="EV56" s="104"/>
      <c r="EW56" s="102">
        <f>データ!CS7</f>
        <v>14455</v>
      </c>
      <c r="EX56" s="103"/>
      <c r="EY56" s="103"/>
      <c r="EZ56" s="103"/>
      <c r="FA56" s="103"/>
      <c r="FB56" s="103"/>
      <c r="FC56" s="103"/>
      <c r="FD56" s="103"/>
      <c r="FE56" s="103"/>
      <c r="FF56" s="103"/>
      <c r="FG56" s="103"/>
      <c r="FH56" s="103"/>
      <c r="FI56" s="103"/>
      <c r="FJ56" s="103"/>
      <c r="FK56" s="104"/>
      <c r="FL56" s="102">
        <f>データ!CT7</f>
        <v>15171</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47.8</v>
      </c>
      <c r="GS56" s="100"/>
      <c r="GT56" s="100"/>
      <c r="GU56" s="100"/>
      <c r="GV56" s="100"/>
      <c r="GW56" s="100"/>
      <c r="GX56" s="100"/>
      <c r="GY56" s="100"/>
      <c r="GZ56" s="100"/>
      <c r="HA56" s="100"/>
      <c r="HB56" s="100"/>
      <c r="HC56" s="100"/>
      <c r="HD56" s="100"/>
      <c r="HE56" s="100"/>
      <c r="HF56" s="101"/>
      <c r="HG56" s="99">
        <f>データ!DB7</f>
        <v>48.7</v>
      </c>
      <c r="HH56" s="100"/>
      <c r="HI56" s="100"/>
      <c r="HJ56" s="100"/>
      <c r="HK56" s="100"/>
      <c r="HL56" s="100"/>
      <c r="HM56" s="100"/>
      <c r="HN56" s="100"/>
      <c r="HO56" s="100"/>
      <c r="HP56" s="100"/>
      <c r="HQ56" s="100"/>
      <c r="HR56" s="100"/>
      <c r="HS56" s="100"/>
      <c r="HT56" s="100"/>
      <c r="HU56" s="101"/>
      <c r="HV56" s="99">
        <f>データ!DC7</f>
        <v>48.5</v>
      </c>
      <c r="HW56" s="100"/>
      <c r="HX56" s="100"/>
      <c r="HY56" s="100"/>
      <c r="HZ56" s="100"/>
      <c r="IA56" s="100"/>
      <c r="IB56" s="100"/>
      <c r="IC56" s="100"/>
      <c r="ID56" s="100"/>
      <c r="IE56" s="100"/>
      <c r="IF56" s="100"/>
      <c r="IG56" s="100"/>
      <c r="IH56" s="100"/>
      <c r="II56" s="100"/>
      <c r="IJ56" s="101"/>
      <c r="IK56" s="99">
        <f>データ!DD7</f>
        <v>54.1</v>
      </c>
      <c r="IL56" s="100"/>
      <c r="IM56" s="100"/>
      <c r="IN56" s="100"/>
      <c r="IO56" s="100"/>
      <c r="IP56" s="100"/>
      <c r="IQ56" s="100"/>
      <c r="IR56" s="100"/>
      <c r="IS56" s="100"/>
      <c r="IT56" s="100"/>
      <c r="IU56" s="100"/>
      <c r="IV56" s="100"/>
      <c r="IW56" s="100"/>
      <c r="IX56" s="100"/>
      <c r="IY56" s="101"/>
      <c r="IZ56" s="99">
        <f>データ!DE7</f>
        <v>53.8</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26.2</v>
      </c>
      <c r="KG56" s="100"/>
      <c r="KH56" s="100"/>
      <c r="KI56" s="100"/>
      <c r="KJ56" s="100"/>
      <c r="KK56" s="100"/>
      <c r="KL56" s="100"/>
      <c r="KM56" s="100"/>
      <c r="KN56" s="100"/>
      <c r="KO56" s="100"/>
      <c r="KP56" s="100"/>
      <c r="KQ56" s="100"/>
      <c r="KR56" s="100"/>
      <c r="KS56" s="100"/>
      <c r="KT56" s="101"/>
      <c r="KU56" s="99">
        <f>データ!DM7</f>
        <v>26.3</v>
      </c>
      <c r="KV56" s="100"/>
      <c r="KW56" s="100"/>
      <c r="KX56" s="100"/>
      <c r="KY56" s="100"/>
      <c r="KZ56" s="100"/>
      <c r="LA56" s="100"/>
      <c r="LB56" s="100"/>
      <c r="LC56" s="100"/>
      <c r="LD56" s="100"/>
      <c r="LE56" s="100"/>
      <c r="LF56" s="100"/>
      <c r="LG56" s="100"/>
      <c r="LH56" s="100"/>
      <c r="LI56" s="101"/>
      <c r="LJ56" s="99">
        <f>データ!DN7</f>
        <v>27.5</v>
      </c>
      <c r="LK56" s="100"/>
      <c r="LL56" s="100"/>
      <c r="LM56" s="100"/>
      <c r="LN56" s="100"/>
      <c r="LO56" s="100"/>
      <c r="LP56" s="100"/>
      <c r="LQ56" s="100"/>
      <c r="LR56" s="100"/>
      <c r="LS56" s="100"/>
      <c r="LT56" s="100"/>
      <c r="LU56" s="100"/>
      <c r="LV56" s="100"/>
      <c r="LW56" s="100"/>
      <c r="LX56" s="101"/>
      <c r="LY56" s="99">
        <f>データ!DO7</f>
        <v>25.2</v>
      </c>
      <c r="LZ56" s="100"/>
      <c r="MA56" s="100"/>
      <c r="MB56" s="100"/>
      <c r="MC56" s="100"/>
      <c r="MD56" s="100"/>
      <c r="ME56" s="100"/>
      <c r="MF56" s="100"/>
      <c r="MG56" s="100"/>
      <c r="MH56" s="100"/>
      <c r="MI56" s="100"/>
      <c r="MJ56" s="100"/>
      <c r="MK56" s="100"/>
      <c r="ML56" s="100"/>
      <c r="MM56" s="101"/>
      <c r="MN56" s="99">
        <f>データ!DP7</f>
        <v>25.4</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43</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44</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45</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46</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47</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154</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150</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63.2</v>
      </c>
      <c r="V79" s="82"/>
      <c r="W79" s="82"/>
      <c r="X79" s="82"/>
      <c r="Y79" s="82"/>
      <c r="Z79" s="82"/>
      <c r="AA79" s="82"/>
      <c r="AB79" s="82"/>
      <c r="AC79" s="82"/>
      <c r="AD79" s="82"/>
      <c r="AE79" s="82"/>
      <c r="AF79" s="82"/>
      <c r="AG79" s="82"/>
      <c r="AH79" s="82"/>
      <c r="AI79" s="82"/>
      <c r="AJ79" s="82"/>
      <c r="AK79" s="82"/>
      <c r="AL79" s="82"/>
      <c r="AM79" s="82"/>
      <c r="AN79" s="82">
        <f>データ!DS7</f>
        <v>65.2</v>
      </c>
      <c r="AO79" s="82"/>
      <c r="AP79" s="82"/>
      <c r="AQ79" s="82"/>
      <c r="AR79" s="82"/>
      <c r="AS79" s="82"/>
      <c r="AT79" s="82"/>
      <c r="AU79" s="82"/>
      <c r="AV79" s="82"/>
      <c r="AW79" s="82"/>
      <c r="AX79" s="82"/>
      <c r="AY79" s="82"/>
      <c r="AZ79" s="82"/>
      <c r="BA79" s="82"/>
      <c r="BB79" s="82"/>
      <c r="BC79" s="82"/>
      <c r="BD79" s="82"/>
      <c r="BE79" s="82"/>
      <c r="BF79" s="82"/>
      <c r="BG79" s="82">
        <f>データ!DT7</f>
        <v>66.900000000000006</v>
      </c>
      <c r="BH79" s="82"/>
      <c r="BI79" s="82"/>
      <c r="BJ79" s="82"/>
      <c r="BK79" s="82"/>
      <c r="BL79" s="82"/>
      <c r="BM79" s="82"/>
      <c r="BN79" s="82"/>
      <c r="BO79" s="82"/>
      <c r="BP79" s="82"/>
      <c r="BQ79" s="82"/>
      <c r="BR79" s="82"/>
      <c r="BS79" s="82"/>
      <c r="BT79" s="82"/>
      <c r="BU79" s="82"/>
      <c r="BV79" s="82"/>
      <c r="BW79" s="82"/>
      <c r="BX79" s="82"/>
      <c r="BY79" s="82"/>
      <c r="BZ79" s="82">
        <f>データ!DU7</f>
        <v>68.400000000000006</v>
      </c>
      <c r="CA79" s="82"/>
      <c r="CB79" s="82"/>
      <c r="CC79" s="82"/>
      <c r="CD79" s="82"/>
      <c r="CE79" s="82"/>
      <c r="CF79" s="82"/>
      <c r="CG79" s="82"/>
      <c r="CH79" s="82"/>
      <c r="CI79" s="82"/>
      <c r="CJ79" s="82"/>
      <c r="CK79" s="82"/>
      <c r="CL79" s="82"/>
      <c r="CM79" s="82"/>
      <c r="CN79" s="82"/>
      <c r="CO79" s="82"/>
      <c r="CP79" s="82"/>
      <c r="CQ79" s="82"/>
      <c r="CR79" s="82"/>
      <c r="CS79" s="82">
        <f>データ!DV7</f>
        <v>69.3</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65.400000000000006</v>
      </c>
      <c r="EP79" s="82"/>
      <c r="EQ79" s="82"/>
      <c r="ER79" s="82"/>
      <c r="ES79" s="82"/>
      <c r="ET79" s="82"/>
      <c r="EU79" s="82"/>
      <c r="EV79" s="82"/>
      <c r="EW79" s="82"/>
      <c r="EX79" s="82"/>
      <c r="EY79" s="82"/>
      <c r="EZ79" s="82"/>
      <c r="FA79" s="82"/>
      <c r="FB79" s="82"/>
      <c r="FC79" s="82"/>
      <c r="FD79" s="82"/>
      <c r="FE79" s="82"/>
      <c r="FF79" s="82"/>
      <c r="FG79" s="82"/>
      <c r="FH79" s="82">
        <f>データ!ED7</f>
        <v>68.8</v>
      </c>
      <c r="FI79" s="82"/>
      <c r="FJ79" s="82"/>
      <c r="FK79" s="82"/>
      <c r="FL79" s="82"/>
      <c r="FM79" s="82"/>
      <c r="FN79" s="82"/>
      <c r="FO79" s="82"/>
      <c r="FP79" s="82"/>
      <c r="FQ79" s="82"/>
      <c r="FR79" s="82"/>
      <c r="FS79" s="82"/>
      <c r="FT79" s="82"/>
      <c r="FU79" s="82"/>
      <c r="FV79" s="82"/>
      <c r="FW79" s="82"/>
      <c r="FX79" s="82"/>
      <c r="FY79" s="82"/>
      <c r="FZ79" s="82"/>
      <c r="GA79" s="82">
        <f>データ!EE7</f>
        <v>71.5</v>
      </c>
      <c r="GB79" s="82"/>
      <c r="GC79" s="82"/>
      <c r="GD79" s="82"/>
      <c r="GE79" s="82"/>
      <c r="GF79" s="82"/>
      <c r="GG79" s="82"/>
      <c r="GH79" s="82"/>
      <c r="GI79" s="82"/>
      <c r="GJ79" s="82"/>
      <c r="GK79" s="82"/>
      <c r="GL79" s="82"/>
      <c r="GM79" s="82"/>
      <c r="GN79" s="82"/>
      <c r="GO79" s="82"/>
      <c r="GP79" s="82"/>
      <c r="GQ79" s="82"/>
      <c r="GR79" s="82"/>
      <c r="GS79" s="82"/>
      <c r="GT79" s="82">
        <f>データ!EF7</f>
        <v>73.900000000000006</v>
      </c>
      <c r="GU79" s="82"/>
      <c r="GV79" s="82"/>
      <c r="GW79" s="82"/>
      <c r="GX79" s="82"/>
      <c r="GY79" s="82"/>
      <c r="GZ79" s="82"/>
      <c r="HA79" s="82"/>
      <c r="HB79" s="82"/>
      <c r="HC79" s="82"/>
      <c r="HD79" s="82"/>
      <c r="HE79" s="82"/>
      <c r="HF79" s="82"/>
      <c r="HG79" s="82"/>
      <c r="HH79" s="82"/>
      <c r="HI79" s="82"/>
      <c r="HJ79" s="82"/>
      <c r="HK79" s="82"/>
      <c r="HL79" s="82"/>
      <c r="HM79" s="82">
        <f>データ!EG7</f>
        <v>74.7</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60879290</v>
      </c>
      <c r="JK79" s="78"/>
      <c r="JL79" s="78"/>
      <c r="JM79" s="78"/>
      <c r="JN79" s="78"/>
      <c r="JO79" s="78"/>
      <c r="JP79" s="78"/>
      <c r="JQ79" s="78"/>
      <c r="JR79" s="78"/>
      <c r="JS79" s="78"/>
      <c r="JT79" s="78"/>
      <c r="JU79" s="78"/>
      <c r="JV79" s="78"/>
      <c r="JW79" s="78"/>
      <c r="JX79" s="78"/>
      <c r="JY79" s="78"/>
      <c r="JZ79" s="78"/>
      <c r="KA79" s="78"/>
      <c r="KB79" s="78"/>
      <c r="KC79" s="78">
        <f>データ!EO7</f>
        <v>63696597</v>
      </c>
      <c r="KD79" s="78"/>
      <c r="KE79" s="78"/>
      <c r="KF79" s="78"/>
      <c r="KG79" s="78"/>
      <c r="KH79" s="78"/>
      <c r="KI79" s="78"/>
      <c r="KJ79" s="78"/>
      <c r="KK79" s="78"/>
      <c r="KL79" s="78"/>
      <c r="KM79" s="78"/>
      <c r="KN79" s="78"/>
      <c r="KO79" s="78"/>
      <c r="KP79" s="78"/>
      <c r="KQ79" s="78"/>
      <c r="KR79" s="78"/>
      <c r="KS79" s="78"/>
      <c r="KT79" s="78"/>
      <c r="KU79" s="78"/>
      <c r="KV79" s="78">
        <f>データ!EP7</f>
        <v>63429911</v>
      </c>
      <c r="KW79" s="78"/>
      <c r="KX79" s="78"/>
      <c r="KY79" s="78"/>
      <c r="KZ79" s="78"/>
      <c r="LA79" s="78"/>
      <c r="LB79" s="78"/>
      <c r="LC79" s="78"/>
      <c r="LD79" s="78"/>
      <c r="LE79" s="78"/>
      <c r="LF79" s="78"/>
      <c r="LG79" s="78"/>
      <c r="LH79" s="78"/>
      <c r="LI79" s="78"/>
      <c r="LJ79" s="78"/>
      <c r="LK79" s="78"/>
      <c r="LL79" s="78"/>
      <c r="LM79" s="78"/>
      <c r="LN79" s="78"/>
      <c r="LO79" s="78">
        <f>データ!EQ7</f>
        <v>64847964</v>
      </c>
      <c r="LP79" s="78"/>
      <c r="LQ79" s="78"/>
      <c r="LR79" s="78"/>
      <c r="LS79" s="78"/>
      <c r="LT79" s="78"/>
      <c r="LU79" s="78"/>
      <c r="LV79" s="78"/>
      <c r="LW79" s="78"/>
      <c r="LX79" s="78"/>
      <c r="LY79" s="78"/>
      <c r="LZ79" s="78"/>
      <c r="MA79" s="78"/>
      <c r="MB79" s="78"/>
      <c r="MC79" s="78"/>
      <c r="MD79" s="78"/>
      <c r="ME79" s="78"/>
      <c r="MF79" s="78"/>
      <c r="MG79" s="78"/>
      <c r="MH79" s="78">
        <f>データ!ER7</f>
        <v>64689257</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45.9</v>
      </c>
      <c r="V80" s="82"/>
      <c r="W80" s="82"/>
      <c r="X80" s="82"/>
      <c r="Y80" s="82"/>
      <c r="Z80" s="82"/>
      <c r="AA80" s="82"/>
      <c r="AB80" s="82"/>
      <c r="AC80" s="82"/>
      <c r="AD80" s="82"/>
      <c r="AE80" s="82"/>
      <c r="AF80" s="82"/>
      <c r="AG80" s="82"/>
      <c r="AH80" s="82"/>
      <c r="AI80" s="82"/>
      <c r="AJ80" s="82"/>
      <c r="AK80" s="82"/>
      <c r="AL80" s="82"/>
      <c r="AM80" s="82"/>
      <c r="AN80" s="82">
        <f>データ!DX7</f>
        <v>50.7</v>
      </c>
      <c r="AO80" s="82"/>
      <c r="AP80" s="82"/>
      <c r="AQ80" s="82"/>
      <c r="AR80" s="82"/>
      <c r="AS80" s="82"/>
      <c r="AT80" s="82"/>
      <c r="AU80" s="82"/>
      <c r="AV80" s="82"/>
      <c r="AW80" s="82"/>
      <c r="AX80" s="82"/>
      <c r="AY80" s="82"/>
      <c r="AZ80" s="82"/>
      <c r="BA80" s="82"/>
      <c r="BB80" s="82"/>
      <c r="BC80" s="82"/>
      <c r="BD80" s="82"/>
      <c r="BE80" s="82"/>
      <c r="BF80" s="82"/>
      <c r="BG80" s="82">
        <f>データ!DY7</f>
        <v>51.3</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52.7</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56.6</v>
      </c>
      <c r="EP80" s="82"/>
      <c r="EQ80" s="82"/>
      <c r="ER80" s="82"/>
      <c r="ES80" s="82"/>
      <c r="ET80" s="82"/>
      <c r="EU80" s="82"/>
      <c r="EV80" s="82"/>
      <c r="EW80" s="82"/>
      <c r="EX80" s="82"/>
      <c r="EY80" s="82"/>
      <c r="EZ80" s="82"/>
      <c r="FA80" s="82"/>
      <c r="FB80" s="82"/>
      <c r="FC80" s="82"/>
      <c r="FD80" s="82"/>
      <c r="FE80" s="82"/>
      <c r="FF80" s="82"/>
      <c r="FG80" s="82"/>
      <c r="FH80" s="82">
        <f>データ!EI7</f>
        <v>62.6</v>
      </c>
      <c r="FI80" s="82"/>
      <c r="FJ80" s="82"/>
      <c r="FK80" s="82"/>
      <c r="FL80" s="82"/>
      <c r="FM80" s="82"/>
      <c r="FN80" s="82"/>
      <c r="FO80" s="82"/>
      <c r="FP80" s="82"/>
      <c r="FQ80" s="82"/>
      <c r="FR80" s="82"/>
      <c r="FS80" s="82"/>
      <c r="FT80" s="82"/>
      <c r="FU80" s="82"/>
      <c r="FV80" s="82"/>
      <c r="FW80" s="82"/>
      <c r="FX80" s="82"/>
      <c r="FY80" s="82"/>
      <c r="FZ80" s="82"/>
      <c r="GA80" s="82">
        <f>データ!EJ7</f>
        <v>64.099999999999994</v>
      </c>
      <c r="GB80" s="82"/>
      <c r="GC80" s="82"/>
      <c r="GD80" s="82"/>
      <c r="GE80" s="82"/>
      <c r="GF80" s="82"/>
      <c r="GG80" s="82"/>
      <c r="GH80" s="82"/>
      <c r="GI80" s="82"/>
      <c r="GJ80" s="82"/>
      <c r="GK80" s="82"/>
      <c r="GL80" s="82"/>
      <c r="GM80" s="82"/>
      <c r="GN80" s="82"/>
      <c r="GO80" s="82"/>
      <c r="GP80" s="82"/>
      <c r="GQ80" s="82"/>
      <c r="GR80" s="82"/>
      <c r="GS80" s="82"/>
      <c r="GT80" s="82">
        <f>データ!EK7</f>
        <v>66.099999999999994</v>
      </c>
      <c r="GU80" s="82"/>
      <c r="GV80" s="82"/>
      <c r="GW80" s="82"/>
      <c r="GX80" s="82"/>
      <c r="GY80" s="82"/>
      <c r="GZ80" s="82"/>
      <c r="HA80" s="82"/>
      <c r="HB80" s="82"/>
      <c r="HC80" s="82"/>
      <c r="HD80" s="82"/>
      <c r="HE80" s="82"/>
      <c r="HF80" s="82"/>
      <c r="HG80" s="82"/>
      <c r="HH80" s="82"/>
      <c r="HI80" s="82"/>
      <c r="HJ80" s="82"/>
      <c r="HK80" s="82"/>
      <c r="HL80" s="82"/>
      <c r="HM80" s="82">
        <f>データ!EL7</f>
        <v>68.400000000000006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50135188</v>
      </c>
      <c r="JK80" s="78"/>
      <c r="JL80" s="78"/>
      <c r="JM80" s="78"/>
      <c r="JN80" s="78"/>
      <c r="JO80" s="78"/>
      <c r="JP80" s="78"/>
      <c r="JQ80" s="78"/>
      <c r="JR80" s="78"/>
      <c r="JS80" s="78"/>
      <c r="JT80" s="78"/>
      <c r="JU80" s="78"/>
      <c r="JV80" s="78"/>
      <c r="JW80" s="78"/>
      <c r="JX80" s="78"/>
      <c r="JY80" s="78"/>
      <c r="JZ80" s="78"/>
      <c r="KA80" s="78"/>
      <c r="KB80" s="78"/>
      <c r="KC80" s="78">
        <f>データ!ET7</f>
        <v>50543381</v>
      </c>
      <c r="KD80" s="78"/>
      <c r="KE80" s="78"/>
      <c r="KF80" s="78"/>
      <c r="KG80" s="78"/>
      <c r="KH80" s="78"/>
      <c r="KI80" s="78"/>
      <c r="KJ80" s="78"/>
      <c r="KK80" s="78"/>
      <c r="KL80" s="78"/>
      <c r="KM80" s="78"/>
      <c r="KN80" s="78"/>
      <c r="KO80" s="78"/>
      <c r="KP80" s="78"/>
      <c r="KQ80" s="78"/>
      <c r="KR80" s="78"/>
      <c r="KS80" s="78"/>
      <c r="KT80" s="78"/>
      <c r="KU80" s="78"/>
      <c r="KV80" s="78">
        <f>データ!EU7</f>
        <v>51238617</v>
      </c>
      <c r="KW80" s="78"/>
      <c r="KX80" s="78"/>
      <c r="KY80" s="78"/>
      <c r="KZ80" s="78"/>
      <c r="LA80" s="78"/>
      <c r="LB80" s="78"/>
      <c r="LC80" s="78"/>
      <c r="LD80" s="78"/>
      <c r="LE80" s="78"/>
      <c r="LF80" s="78"/>
      <c r="LG80" s="78"/>
      <c r="LH80" s="78"/>
      <c r="LI80" s="78"/>
      <c r="LJ80" s="78"/>
      <c r="LK80" s="78"/>
      <c r="LL80" s="78"/>
      <c r="LM80" s="78"/>
      <c r="LN80" s="78"/>
      <c r="LO80" s="78">
        <f>データ!EV7</f>
        <v>44446754</v>
      </c>
      <c r="LP80" s="78"/>
      <c r="LQ80" s="78"/>
      <c r="LR80" s="78"/>
      <c r="LS80" s="78"/>
      <c r="LT80" s="78"/>
      <c r="LU80" s="78"/>
      <c r="LV80" s="78"/>
      <c r="LW80" s="78"/>
      <c r="LX80" s="78"/>
      <c r="LY80" s="78"/>
      <c r="LZ80" s="78"/>
      <c r="MA80" s="78"/>
      <c r="MB80" s="78"/>
      <c r="MC80" s="78"/>
      <c r="MD80" s="78"/>
      <c r="ME80" s="78"/>
      <c r="MF80" s="78"/>
      <c r="MG80" s="78"/>
      <c r="MH80" s="78">
        <f>データ!EW7</f>
        <v>45729936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48</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49</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50</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ht="13.5">
      <c r="B85" t="s">
        <v>51</v>
      </c>
      <c r="C85" s="2"/>
      <c r="BH85" s="2"/>
      <c r="GR85" s="2"/>
      <c r="IV85" s="2"/>
      <c r="LD85" s="2"/>
    </row>
    <row r="86" spans="1:388" ht="13.5">
      <c r="C86" s="2"/>
      <c r="BH86" s="2"/>
      <c r="GR86" s="2"/>
      <c r="IV86" s="2"/>
      <c r="LD86" s="2"/>
    </row>
    <row r="87" spans="1:388" ht="13.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ht="13.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t="13.5" hidden="1">
      <c r="A89" s="43"/>
      <c r="B89" s="44" t="s">
        <v>52</v>
      </c>
      <c r="C89" s="44" t="s">
        <v>53</v>
      </c>
      <c r="D89" s="44" t="s">
        <v>54</v>
      </c>
      <c r="E89" s="44" t="s">
        <v>55</v>
      </c>
      <c r="F89" s="44" t="s">
        <v>56</v>
      </c>
      <c r="G89" s="44" t="s">
        <v>57</v>
      </c>
      <c r="H89" s="44" t="s">
        <v>58</v>
      </c>
      <c r="I89" s="44" t="s">
        <v>59</v>
      </c>
      <c r="J89" s="44" t="s">
        <v>60</v>
      </c>
      <c r="K89" s="44" t="s">
        <v>53</v>
      </c>
      <c r="L89" s="44" t="s">
        <v>54</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t="13.5"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ht="13.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FD+Zbw5xbWlub/lArEnWa3GhIplpDrKQXVrr5pbKRDqeh7CWwo++hW6OcM8G+PFKGstJzH8YjmjcuDnHTNlZ5g==" saltValue="05UWeIbu0QMORe74ANE7/g=="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7"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61</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62</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63</v>
      </c>
      <c r="B3" s="48" t="s">
        <v>64</v>
      </c>
      <c r="C3" s="48" t="s">
        <v>65</v>
      </c>
      <c r="D3" s="48" t="s">
        <v>66</v>
      </c>
      <c r="E3" s="48" t="s">
        <v>67</v>
      </c>
      <c r="F3" s="48" t="s">
        <v>68</v>
      </c>
      <c r="G3" s="48" t="s">
        <v>69</v>
      </c>
      <c r="H3" s="49" t="s">
        <v>70</v>
      </c>
      <c r="I3" s="50"/>
      <c r="J3" s="50"/>
      <c r="K3" s="50"/>
      <c r="L3" s="50"/>
      <c r="M3" s="50"/>
      <c r="N3" s="50"/>
      <c r="O3" s="50"/>
      <c r="P3" s="50"/>
      <c r="Q3" s="50"/>
      <c r="R3" s="50"/>
      <c r="S3" s="50"/>
      <c r="T3" s="50"/>
      <c r="U3" s="50"/>
      <c r="V3" s="50"/>
      <c r="W3" s="50"/>
      <c r="X3" s="50"/>
      <c r="Y3" s="50"/>
      <c r="Z3" s="50"/>
      <c r="AA3" s="50"/>
      <c r="AB3" s="50"/>
      <c r="AC3" s="50"/>
      <c r="AD3" s="50"/>
      <c r="AE3" s="50"/>
      <c r="AF3" s="50"/>
      <c r="AG3" s="50"/>
      <c r="AH3" s="51" t="s">
        <v>71</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72</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2" t="s">
        <v>74</v>
      </c>
      <c r="AI4" s="143"/>
      <c r="AJ4" s="143"/>
      <c r="AK4" s="143"/>
      <c r="AL4" s="143"/>
      <c r="AM4" s="143"/>
      <c r="AN4" s="143"/>
      <c r="AO4" s="143"/>
      <c r="AP4" s="143"/>
      <c r="AQ4" s="143"/>
      <c r="AR4" s="144"/>
      <c r="AS4" s="145" t="s">
        <v>75</v>
      </c>
      <c r="AT4" s="141"/>
      <c r="AU4" s="141"/>
      <c r="AV4" s="141"/>
      <c r="AW4" s="141"/>
      <c r="AX4" s="141"/>
      <c r="AY4" s="141"/>
      <c r="AZ4" s="141"/>
      <c r="BA4" s="141"/>
      <c r="BB4" s="141"/>
      <c r="BC4" s="141"/>
      <c r="BD4" s="145" t="s">
        <v>76</v>
      </c>
      <c r="BE4" s="141"/>
      <c r="BF4" s="141"/>
      <c r="BG4" s="141"/>
      <c r="BH4" s="141"/>
      <c r="BI4" s="141"/>
      <c r="BJ4" s="141"/>
      <c r="BK4" s="141"/>
      <c r="BL4" s="141"/>
      <c r="BM4" s="141"/>
      <c r="BN4" s="141"/>
      <c r="BO4" s="142" t="s">
        <v>77</v>
      </c>
      <c r="BP4" s="143"/>
      <c r="BQ4" s="143"/>
      <c r="BR4" s="143"/>
      <c r="BS4" s="143"/>
      <c r="BT4" s="143"/>
      <c r="BU4" s="143"/>
      <c r="BV4" s="143"/>
      <c r="BW4" s="143"/>
      <c r="BX4" s="143"/>
      <c r="BY4" s="144"/>
      <c r="BZ4" s="141" t="s">
        <v>78</v>
      </c>
      <c r="CA4" s="141"/>
      <c r="CB4" s="141"/>
      <c r="CC4" s="141"/>
      <c r="CD4" s="141"/>
      <c r="CE4" s="141"/>
      <c r="CF4" s="141"/>
      <c r="CG4" s="141"/>
      <c r="CH4" s="141"/>
      <c r="CI4" s="141"/>
      <c r="CJ4" s="141"/>
      <c r="CK4" s="145" t="s">
        <v>79</v>
      </c>
      <c r="CL4" s="141"/>
      <c r="CM4" s="141"/>
      <c r="CN4" s="141"/>
      <c r="CO4" s="141"/>
      <c r="CP4" s="141"/>
      <c r="CQ4" s="141"/>
      <c r="CR4" s="141"/>
      <c r="CS4" s="141"/>
      <c r="CT4" s="141"/>
      <c r="CU4" s="141"/>
      <c r="CV4" s="141" t="s">
        <v>80</v>
      </c>
      <c r="CW4" s="141"/>
      <c r="CX4" s="141"/>
      <c r="CY4" s="141"/>
      <c r="CZ4" s="141"/>
      <c r="DA4" s="141"/>
      <c r="DB4" s="141"/>
      <c r="DC4" s="141"/>
      <c r="DD4" s="141"/>
      <c r="DE4" s="141"/>
      <c r="DF4" s="141"/>
      <c r="DG4" s="141" t="s">
        <v>81</v>
      </c>
      <c r="DH4" s="141"/>
      <c r="DI4" s="141"/>
      <c r="DJ4" s="141"/>
      <c r="DK4" s="141"/>
      <c r="DL4" s="141"/>
      <c r="DM4" s="141"/>
      <c r="DN4" s="141"/>
      <c r="DO4" s="141"/>
      <c r="DP4" s="141"/>
      <c r="DQ4" s="141"/>
      <c r="DR4" s="142" t="s">
        <v>82</v>
      </c>
      <c r="DS4" s="143"/>
      <c r="DT4" s="143"/>
      <c r="DU4" s="143"/>
      <c r="DV4" s="143"/>
      <c r="DW4" s="143"/>
      <c r="DX4" s="143"/>
      <c r="DY4" s="143"/>
      <c r="DZ4" s="143"/>
      <c r="EA4" s="143"/>
      <c r="EB4" s="144"/>
      <c r="EC4" s="141" t="s">
        <v>83</v>
      </c>
      <c r="ED4" s="141"/>
      <c r="EE4" s="141"/>
      <c r="EF4" s="141"/>
      <c r="EG4" s="141"/>
      <c r="EH4" s="141"/>
      <c r="EI4" s="141"/>
      <c r="EJ4" s="141"/>
      <c r="EK4" s="141"/>
      <c r="EL4" s="141"/>
      <c r="EM4" s="141"/>
      <c r="EN4" s="141" t="s">
        <v>84</v>
      </c>
      <c r="EO4" s="141"/>
      <c r="EP4" s="141"/>
      <c r="EQ4" s="141"/>
      <c r="ER4" s="141"/>
      <c r="ES4" s="141"/>
      <c r="ET4" s="141"/>
      <c r="EU4" s="141"/>
      <c r="EV4" s="141"/>
      <c r="EW4" s="141"/>
      <c r="EX4" s="141"/>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119</v>
      </c>
      <c r="AT5" s="61" t="s">
        <v>109</v>
      </c>
      <c r="AU5" s="61" t="s">
        <v>110</v>
      </c>
      <c r="AV5" s="61" t="s">
        <v>120</v>
      </c>
      <c r="AW5" s="61" t="s">
        <v>112</v>
      </c>
      <c r="AX5" s="61" t="s">
        <v>113</v>
      </c>
      <c r="AY5" s="61" t="s">
        <v>114</v>
      </c>
      <c r="AZ5" s="61" t="s">
        <v>115</v>
      </c>
      <c r="BA5" s="61" t="s">
        <v>116</v>
      </c>
      <c r="BB5" s="61" t="s">
        <v>117</v>
      </c>
      <c r="BC5" s="61" t="s">
        <v>118</v>
      </c>
      <c r="BD5" s="61" t="s">
        <v>119</v>
      </c>
      <c r="BE5" s="61" t="s">
        <v>109</v>
      </c>
      <c r="BF5" s="61" t="s">
        <v>110</v>
      </c>
      <c r="BG5" s="61" t="s">
        <v>120</v>
      </c>
      <c r="BH5" s="61" t="s">
        <v>112</v>
      </c>
      <c r="BI5" s="61" t="s">
        <v>113</v>
      </c>
      <c r="BJ5" s="61" t="s">
        <v>114</v>
      </c>
      <c r="BK5" s="61" t="s">
        <v>115</v>
      </c>
      <c r="BL5" s="61" t="s">
        <v>116</v>
      </c>
      <c r="BM5" s="61" t="s">
        <v>117</v>
      </c>
      <c r="BN5" s="61" t="s">
        <v>118</v>
      </c>
      <c r="BO5" s="61" t="s">
        <v>119</v>
      </c>
      <c r="BP5" s="61" t="s">
        <v>109</v>
      </c>
      <c r="BQ5" s="61" t="s">
        <v>110</v>
      </c>
      <c r="BR5" s="61" t="s">
        <v>111</v>
      </c>
      <c r="BS5" s="61" t="s">
        <v>112</v>
      </c>
      <c r="BT5" s="61" t="s">
        <v>113</v>
      </c>
      <c r="BU5" s="61" t="s">
        <v>114</v>
      </c>
      <c r="BV5" s="61" t="s">
        <v>115</v>
      </c>
      <c r="BW5" s="61" t="s">
        <v>116</v>
      </c>
      <c r="BX5" s="61" t="s">
        <v>117</v>
      </c>
      <c r="BY5" s="61" t="s">
        <v>118</v>
      </c>
      <c r="BZ5" s="61" t="s">
        <v>108</v>
      </c>
      <c r="CA5" s="61" t="s">
        <v>121</v>
      </c>
      <c r="CB5" s="61" t="s">
        <v>122</v>
      </c>
      <c r="CC5" s="61" t="s">
        <v>111</v>
      </c>
      <c r="CD5" s="61" t="s">
        <v>112</v>
      </c>
      <c r="CE5" s="61" t="s">
        <v>113</v>
      </c>
      <c r="CF5" s="61" t="s">
        <v>114</v>
      </c>
      <c r="CG5" s="61" t="s">
        <v>115</v>
      </c>
      <c r="CH5" s="61" t="s">
        <v>116</v>
      </c>
      <c r="CI5" s="61" t="s">
        <v>117</v>
      </c>
      <c r="CJ5" s="61" t="s">
        <v>118</v>
      </c>
      <c r="CK5" s="61" t="s">
        <v>119</v>
      </c>
      <c r="CL5" s="61" t="s">
        <v>109</v>
      </c>
      <c r="CM5" s="61" t="s">
        <v>110</v>
      </c>
      <c r="CN5" s="61" t="s">
        <v>120</v>
      </c>
      <c r="CO5" s="61" t="s">
        <v>112</v>
      </c>
      <c r="CP5" s="61" t="s">
        <v>113</v>
      </c>
      <c r="CQ5" s="61" t="s">
        <v>114</v>
      </c>
      <c r="CR5" s="61" t="s">
        <v>115</v>
      </c>
      <c r="CS5" s="61" t="s">
        <v>116</v>
      </c>
      <c r="CT5" s="61" t="s">
        <v>117</v>
      </c>
      <c r="CU5" s="61" t="s">
        <v>118</v>
      </c>
      <c r="CV5" s="61" t="s">
        <v>119</v>
      </c>
      <c r="CW5" s="61" t="s">
        <v>109</v>
      </c>
      <c r="CX5" s="61" t="s">
        <v>110</v>
      </c>
      <c r="CY5" s="61" t="s">
        <v>120</v>
      </c>
      <c r="CZ5" s="61" t="s">
        <v>123</v>
      </c>
      <c r="DA5" s="61" t="s">
        <v>113</v>
      </c>
      <c r="DB5" s="61" t="s">
        <v>114</v>
      </c>
      <c r="DC5" s="61" t="s">
        <v>115</v>
      </c>
      <c r="DD5" s="61" t="s">
        <v>116</v>
      </c>
      <c r="DE5" s="61" t="s">
        <v>117</v>
      </c>
      <c r="DF5" s="61" t="s">
        <v>118</v>
      </c>
      <c r="DG5" s="61" t="s">
        <v>119</v>
      </c>
      <c r="DH5" s="61" t="s">
        <v>121</v>
      </c>
      <c r="DI5" s="61" t="s">
        <v>122</v>
      </c>
      <c r="DJ5" s="61" t="s">
        <v>111</v>
      </c>
      <c r="DK5" s="61" t="s">
        <v>112</v>
      </c>
      <c r="DL5" s="61" t="s">
        <v>113</v>
      </c>
      <c r="DM5" s="61" t="s">
        <v>114</v>
      </c>
      <c r="DN5" s="61" t="s">
        <v>115</v>
      </c>
      <c r="DO5" s="61" t="s">
        <v>116</v>
      </c>
      <c r="DP5" s="61" t="s">
        <v>117</v>
      </c>
      <c r="DQ5" s="61" t="s">
        <v>118</v>
      </c>
      <c r="DR5" s="61" t="s">
        <v>108</v>
      </c>
      <c r="DS5" s="61" t="s">
        <v>109</v>
      </c>
      <c r="DT5" s="61" t="s">
        <v>122</v>
      </c>
      <c r="DU5" s="61" t="s">
        <v>111</v>
      </c>
      <c r="DV5" s="61" t="s">
        <v>112</v>
      </c>
      <c r="DW5" s="61" t="s">
        <v>113</v>
      </c>
      <c r="DX5" s="61" t="s">
        <v>114</v>
      </c>
      <c r="DY5" s="61" t="s">
        <v>115</v>
      </c>
      <c r="DZ5" s="61" t="s">
        <v>116</v>
      </c>
      <c r="EA5" s="61" t="s">
        <v>117</v>
      </c>
      <c r="EB5" s="61" t="s">
        <v>118</v>
      </c>
      <c r="EC5" s="61" t="s">
        <v>119</v>
      </c>
      <c r="ED5" s="61" t="s">
        <v>109</v>
      </c>
      <c r="EE5" s="61" t="s">
        <v>110</v>
      </c>
      <c r="EF5" s="61" t="s">
        <v>120</v>
      </c>
      <c r="EG5" s="61" t="s">
        <v>123</v>
      </c>
      <c r="EH5" s="61" t="s">
        <v>113</v>
      </c>
      <c r="EI5" s="61" t="s">
        <v>114</v>
      </c>
      <c r="EJ5" s="61" t="s">
        <v>115</v>
      </c>
      <c r="EK5" s="61" t="s">
        <v>116</v>
      </c>
      <c r="EL5" s="61" t="s">
        <v>117</v>
      </c>
      <c r="EM5" s="61" t="s">
        <v>124</v>
      </c>
      <c r="EN5" s="61" t="s">
        <v>125</v>
      </c>
      <c r="EO5" s="61" t="s">
        <v>121</v>
      </c>
      <c r="EP5" s="61" t="s">
        <v>110</v>
      </c>
      <c r="EQ5" s="61" t="s">
        <v>111</v>
      </c>
      <c r="ER5" s="61" t="s">
        <v>112</v>
      </c>
      <c r="ES5" s="61" t="s">
        <v>113</v>
      </c>
      <c r="ET5" s="61" t="s">
        <v>114</v>
      </c>
      <c r="EU5" s="61" t="s">
        <v>115</v>
      </c>
      <c r="EV5" s="61" t="s">
        <v>116</v>
      </c>
      <c r="EW5" s="61" t="s">
        <v>117</v>
      </c>
      <c r="EX5" s="61" t="s">
        <v>118</v>
      </c>
    </row>
    <row r="6" spans="1:154" s="66" customFormat="1">
      <c r="A6" s="47" t="s">
        <v>126</v>
      </c>
      <c r="B6" s="62">
        <f>B8</f>
        <v>2017</v>
      </c>
      <c r="C6" s="62">
        <f t="shared" ref="C6:M6" si="2">C8</f>
        <v>102041</v>
      </c>
      <c r="D6" s="62">
        <f t="shared" si="2"/>
        <v>46</v>
      </c>
      <c r="E6" s="62">
        <f t="shared" si="2"/>
        <v>6</v>
      </c>
      <c r="F6" s="62">
        <f t="shared" si="2"/>
        <v>0</v>
      </c>
      <c r="G6" s="62">
        <f t="shared" si="2"/>
        <v>1</v>
      </c>
      <c r="H6" s="146" t="str">
        <f>IF(H8&lt;&gt;I8,H8,"")&amp;IF(I8&lt;&gt;J8,I8,"")&amp;"　"&amp;J8</f>
        <v>群馬県伊勢崎市　伊勢崎市民病院</v>
      </c>
      <c r="I6" s="147"/>
      <c r="J6" s="148"/>
      <c r="K6" s="62" t="str">
        <f t="shared" si="2"/>
        <v>当然財務</v>
      </c>
      <c r="L6" s="62" t="str">
        <f t="shared" si="2"/>
        <v>病院事業</v>
      </c>
      <c r="M6" s="62" t="str">
        <f t="shared" si="2"/>
        <v>一般病院</v>
      </c>
      <c r="N6" s="62" t="str">
        <f>N8</f>
        <v>400床以上～500床未満</v>
      </c>
      <c r="O6" s="62" t="str">
        <f>O8</f>
        <v>非設置</v>
      </c>
      <c r="P6" s="62" t="str">
        <f>P8</f>
        <v>直営</v>
      </c>
      <c r="Q6" s="63">
        <f t="shared" ref="Q6:AG6" si="3">Q8</f>
        <v>23</v>
      </c>
      <c r="R6" s="62" t="str">
        <f t="shared" si="3"/>
        <v>対象</v>
      </c>
      <c r="S6" s="62" t="str">
        <f t="shared" si="3"/>
        <v>ド 透 I 未 訓 ガ</v>
      </c>
      <c r="T6" s="62" t="str">
        <f t="shared" si="3"/>
        <v>救 臨 が 感 災 地 輪</v>
      </c>
      <c r="U6" s="63">
        <f>U8</f>
        <v>212965</v>
      </c>
      <c r="V6" s="63">
        <f>V8</f>
        <v>45421</v>
      </c>
      <c r="W6" s="62" t="str">
        <f>W8</f>
        <v>非該当</v>
      </c>
      <c r="X6" s="62" t="str">
        <f t="shared" si="3"/>
        <v>７：１</v>
      </c>
      <c r="Y6" s="63">
        <f t="shared" si="3"/>
        <v>490</v>
      </c>
      <c r="Z6" s="63" t="str">
        <f t="shared" si="3"/>
        <v>-</v>
      </c>
      <c r="AA6" s="63" t="str">
        <f t="shared" si="3"/>
        <v>-</v>
      </c>
      <c r="AB6" s="63" t="str">
        <f t="shared" si="3"/>
        <v>-</v>
      </c>
      <c r="AC6" s="63">
        <f t="shared" si="3"/>
        <v>4</v>
      </c>
      <c r="AD6" s="63">
        <f t="shared" si="3"/>
        <v>494</v>
      </c>
      <c r="AE6" s="63">
        <f t="shared" si="3"/>
        <v>490</v>
      </c>
      <c r="AF6" s="63" t="str">
        <f t="shared" si="3"/>
        <v>-</v>
      </c>
      <c r="AG6" s="63">
        <f t="shared" si="3"/>
        <v>490</v>
      </c>
      <c r="AH6" s="64">
        <f>IF(AH8="-",NA(),AH8)</f>
        <v>106.8</v>
      </c>
      <c r="AI6" s="64">
        <f t="shared" ref="AI6:AQ6" si="4">IF(AI8="-",NA(),AI8)</f>
        <v>100.7</v>
      </c>
      <c r="AJ6" s="64">
        <f t="shared" si="4"/>
        <v>97.4</v>
      </c>
      <c r="AK6" s="64">
        <f t="shared" si="4"/>
        <v>99.8</v>
      </c>
      <c r="AL6" s="64">
        <f t="shared" si="4"/>
        <v>98.6</v>
      </c>
      <c r="AM6" s="64">
        <f t="shared" si="4"/>
        <v>101.7</v>
      </c>
      <c r="AN6" s="64">
        <f t="shared" si="4"/>
        <v>101.1</v>
      </c>
      <c r="AO6" s="64">
        <f t="shared" si="4"/>
        <v>100.3</v>
      </c>
      <c r="AP6" s="64">
        <f t="shared" si="4"/>
        <v>98.5</v>
      </c>
      <c r="AQ6" s="64">
        <f t="shared" si="4"/>
        <v>98.7</v>
      </c>
      <c r="AR6" s="64" t="str">
        <f>IF(AR8="-","【-】","【"&amp;SUBSTITUTE(TEXT(AR8,"#,##0.0"),"-","△")&amp;"】")</f>
        <v>【98.5】</v>
      </c>
      <c r="AS6" s="64">
        <f>IF(AS8="-",NA(),AS8)</f>
        <v>108.7</v>
      </c>
      <c r="AT6" s="64">
        <f t="shared" ref="AT6:BB6" si="5">IF(AT8="-",NA(),AT8)</f>
        <v>103.2</v>
      </c>
      <c r="AU6" s="64">
        <f t="shared" si="5"/>
        <v>100.1</v>
      </c>
      <c r="AV6" s="64">
        <f t="shared" si="5"/>
        <v>102</v>
      </c>
      <c r="AW6" s="64">
        <f t="shared" si="5"/>
        <v>101.2</v>
      </c>
      <c r="AX6" s="64">
        <f t="shared" si="5"/>
        <v>96</v>
      </c>
      <c r="AY6" s="64">
        <f t="shared" si="5"/>
        <v>94.6</v>
      </c>
      <c r="AZ6" s="64">
        <f t="shared" si="5"/>
        <v>94.4</v>
      </c>
      <c r="BA6" s="64">
        <f t="shared" si="5"/>
        <v>91.6</v>
      </c>
      <c r="BB6" s="64">
        <f t="shared" si="5"/>
        <v>92.1</v>
      </c>
      <c r="BC6" s="64" t="str">
        <f>IF(BC8="-","【-】","【"&amp;SUBSTITUTE(TEXT(BC8,"#,##0.0"),"-","△")&amp;"】")</f>
        <v>【89.7】</v>
      </c>
      <c r="BD6" s="64">
        <f>IF(BD8="-",NA(),BD8)</f>
        <v>12.9</v>
      </c>
      <c r="BE6" s="64">
        <f t="shared" ref="BE6:BM6" si="6">IF(BE8="-",NA(),BE8)</f>
        <v>17.3</v>
      </c>
      <c r="BF6" s="64">
        <f t="shared" si="6"/>
        <v>19.399999999999999</v>
      </c>
      <c r="BG6" s="64">
        <f t="shared" si="6"/>
        <v>19.399999999999999</v>
      </c>
      <c r="BH6" s="64">
        <f t="shared" si="6"/>
        <v>20.8</v>
      </c>
      <c r="BI6" s="64">
        <f t="shared" si="6"/>
        <v>41.7</v>
      </c>
      <c r="BJ6" s="64">
        <f t="shared" si="6"/>
        <v>37.700000000000003</v>
      </c>
      <c r="BK6" s="64">
        <f t="shared" si="6"/>
        <v>36.799999999999997</v>
      </c>
      <c r="BL6" s="64">
        <f t="shared" si="6"/>
        <v>42.9</v>
      </c>
      <c r="BM6" s="64">
        <f t="shared" si="6"/>
        <v>40.200000000000003</v>
      </c>
      <c r="BN6" s="64" t="str">
        <f>IF(BN8="-","【-】","【"&amp;SUBSTITUTE(TEXT(BN8,"#,##0.0"),"-","△")&amp;"】")</f>
        <v>【64.7】</v>
      </c>
      <c r="BO6" s="64">
        <f>IF(BO8="-",NA(),BO8)</f>
        <v>87.9</v>
      </c>
      <c r="BP6" s="64">
        <f t="shared" ref="BP6:BX6" si="7">IF(BP8="-",NA(),BP8)</f>
        <v>84.6</v>
      </c>
      <c r="BQ6" s="64">
        <f t="shared" si="7"/>
        <v>82.2</v>
      </c>
      <c r="BR6" s="64">
        <f t="shared" si="7"/>
        <v>86.4</v>
      </c>
      <c r="BS6" s="64">
        <f t="shared" si="7"/>
        <v>82.9</v>
      </c>
      <c r="BT6" s="64">
        <f t="shared" si="7"/>
        <v>80.3</v>
      </c>
      <c r="BU6" s="64">
        <f t="shared" si="7"/>
        <v>80.7</v>
      </c>
      <c r="BV6" s="64">
        <f t="shared" si="7"/>
        <v>80.7</v>
      </c>
      <c r="BW6" s="64">
        <f t="shared" si="7"/>
        <v>76.099999999999994</v>
      </c>
      <c r="BX6" s="64">
        <f t="shared" si="7"/>
        <v>77</v>
      </c>
      <c r="BY6" s="64" t="str">
        <f>IF(BY8="-","【-】","【"&amp;SUBSTITUTE(TEXT(BY8,"#,##0.0"),"-","△")&amp;"】")</f>
        <v>【74.8】</v>
      </c>
      <c r="BZ6" s="65">
        <f>IF(BZ8="-",NA(),BZ8)</f>
        <v>59541</v>
      </c>
      <c r="CA6" s="65">
        <f t="shared" ref="CA6:CI6" si="8">IF(CA8="-",NA(),CA8)</f>
        <v>60155</v>
      </c>
      <c r="CB6" s="65">
        <f t="shared" si="8"/>
        <v>60565</v>
      </c>
      <c r="CC6" s="65">
        <f t="shared" si="8"/>
        <v>60373</v>
      </c>
      <c r="CD6" s="65">
        <f t="shared" si="8"/>
        <v>62980</v>
      </c>
      <c r="CE6" s="65">
        <f t="shared" si="8"/>
        <v>59159</v>
      </c>
      <c r="CF6" s="65">
        <f t="shared" si="8"/>
        <v>60787</v>
      </c>
      <c r="CG6" s="65">
        <f t="shared" si="8"/>
        <v>62913</v>
      </c>
      <c r="CH6" s="65">
        <f t="shared" si="8"/>
        <v>55265</v>
      </c>
      <c r="CI6" s="65">
        <f t="shared" si="8"/>
        <v>56892</v>
      </c>
      <c r="CJ6" s="64" t="str">
        <f>IF(CJ8="-","【-】","【"&amp;SUBSTITUTE(TEXT(CJ8,"#,##0"),"-","△")&amp;"】")</f>
        <v>【50,718】</v>
      </c>
      <c r="CK6" s="65">
        <f>IF(CK8="-",NA(),CK8)</f>
        <v>14852</v>
      </c>
      <c r="CL6" s="65">
        <f t="shared" ref="CL6:CT6" si="9">IF(CL8="-",NA(),CL8)</f>
        <v>15578</v>
      </c>
      <c r="CM6" s="65">
        <f t="shared" si="9"/>
        <v>19235</v>
      </c>
      <c r="CN6" s="65">
        <f t="shared" si="9"/>
        <v>18781</v>
      </c>
      <c r="CO6" s="65">
        <f t="shared" si="9"/>
        <v>19187</v>
      </c>
      <c r="CP6" s="65">
        <f t="shared" si="9"/>
        <v>14865</v>
      </c>
      <c r="CQ6" s="65">
        <f t="shared" si="9"/>
        <v>15610</v>
      </c>
      <c r="CR6" s="65">
        <f t="shared" si="9"/>
        <v>16993</v>
      </c>
      <c r="CS6" s="65">
        <f t="shared" si="9"/>
        <v>14455</v>
      </c>
      <c r="CT6" s="65">
        <f t="shared" si="9"/>
        <v>15171</v>
      </c>
      <c r="CU6" s="64" t="str">
        <f>IF(CU8="-","【-】","【"&amp;SUBSTITUTE(TEXT(CU8,"#,##0"),"-","△")&amp;"】")</f>
        <v>【14,202】</v>
      </c>
      <c r="CV6" s="64">
        <f>IF(CV8="-",NA(),CV8)</f>
        <v>47.4</v>
      </c>
      <c r="CW6" s="64">
        <f t="shared" ref="CW6:DE6" si="10">IF(CW8="-",NA(),CW8)</f>
        <v>51.1</v>
      </c>
      <c r="CX6" s="64">
        <f t="shared" si="10"/>
        <v>51</v>
      </c>
      <c r="CY6" s="64">
        <f t="shared" si="10"/>
        <v>51.2</v>
      </c>
      <c r="CZ6" s="64">
        <f t="shared" si="10"/>
        <v>50.9</v>
      </c>
      <c r="DA6" s="64">
        <f t="shared" si="10"/>
        <v>47.8</v>
      </c>
      <c r="DB6" s="64">
        <f t="shared" si="10"/>
        <v>48.7</v>
      </c>
      <c r="DC6" s="64">
        <f t="shared" si="10"/>
        <v>48.5</v>
      </c>
      <c r="DD6" s="64">
        <f t="shared" si="10"/>
        <v>54.1</v>
      </c>
      <c r="DE6" s="64">
        <f t="shared" si="10"/>
        <v>53.8</v>
      </c>
      <c r="DF6" s="64" t="str">
        <f>IF(DF8="-","【-】","【"&amp;SUBSTITUTE(TEXT(DF8,"#,##0.0"),"-","△")&amp;"】")</f>
        <v>【55.0】</v>
      </c>
      <c r="DG6" s="64">
        <f>IF(DG8="-",NA(),DG8)</f>
        <v>23.7</v>
      </c>
      <c r="DH6" s="64">
        <f t="shared" ref="DH6:DP6" si="11">IF(DH8="-",NA(),DH8)</f>
        <v>24.1</v>
      </c>
      <c r="DI6" s="64">
        <f t="shared" si="11"/>
        <v>27.5</v>
      </c>
      <c r="DJ6" s="64">
        <f t="shared" si="11"/>
        <v>27</v>
      </c>
      <c r="DK6" s="64">
        <f t="shared" si="11"/>
        <v>28.1</v>
      </c>
      <c r="DL6" s="64">
        <f t="shared" si="11"/>
        <v>26.2</v>
      </c>
      <c r="DM6" s="64">
        <f t="shared" si="11"/>
        <v>26.3</v>
      </c>
      <c r="DN6" s="64">
        <f t="shared" si="11"/>
        <v>27.5</v>
      </c>
      <c r="DO6" s="64">
        <f t="shared" si="11"/>
        <v>25.2</v>
      </c>
      <c r="DP6" s="64">
        <f t="shared" si="11"/>
        <v>25.4</v>
      </c>
      <c r="DQ6" s="64" t="str">
        <f>IF(DQ8="-","【-】","【"&amp;SUBSTITUTE(TEXT(DQ8,"#,##0.0"),"-","△")&amp;"】")</f>
        <v>【24.3】</v>
      </c>
      <c r="DR6" s="64">
        <f>IF(DR8="-",NA(),DR8)</f>
        <v>63.2</v>
      </c>
      <c r="DS6" s="64">
        <f t="shared" ref="DS6:EA6" si="12">IF(DS8="-",NA(),DS8)</f>
        <v>65.2</v>
      </c>
      <c r="DT6" s="64">
        <f t="shared" si="12"/>
        <v>66.900000000000006</v>
      </c>
      <c r="DU6" s="64">
        <f t="shared" si="12"/>
        <v>68.400000000000006</v>
      </c>
      <c r="DV6" s="64">
        <f t="shared" si="12"/>
        <v>69.3</v>
      </c>
      <c r="DW6" s="64">
        <f t="shared" si="12"/>
        <v>45.9</v>
      </c>
      <c r="DX6" s="64">
        <f t="shared" si="12"/>
        <v>50.7</v>
      </c>
      <c r="DY6" s="64">
        <f t="shared" si="12"/>
        <v>51.3</v>
      </c>
      <c r="DZ6" s="64">
        <f t="shared" si="12"/>
        <v>52.5</v>
      </c>
      <c r="EA6" s="64">
        <f t="shared" si="12"/>
        <v>52.7</v>
      </c>
      <c r="EB6" s="64" t="str">
        <f>IF(EB8="-","【-】","【"&amp;SUBSTITUTE(TEXT(EB8,"#,##0.0"),"-","△")&amp;"】")</f>
        <v>【51.6】</v>
      </c>
      <c r="EC6" s="64">
        <f>IF(EC8="-",NA(),EC8)</f>
        <v>65.400000000000006</v>
      </c>
      <c r="ED6" s="64">
        <f t="shared" ref="ED6:EL6" si="13">IF(ED8="-",NA(),ED8)</f>
        <v>68.8</v>
      </c>
      <c r="EE6" s="64">
        <f t="shared" si="13"/>
        <v>71.5</v>
      </c>
      <c r="EF6" s="64">
        <f t="shared" si="13"/>
        <v>73.900000000000006</v>
      </c>
      <c r="EG6" s="64">
        <f t="shared" si="13"/>
        <v>74.7</v>
      </c>
      <c r="EH6" s="64">
        <f t="shared" si="13"/>
        <v>56.6</v>
      </c>
      <c r="EI6" s="64">
        <f t="shared" si="13"/>
        <v>62.6</v>
      </c>
      <c r="EJ6" s="64">
        <f t="shared" si="13"/>
        <v>64.099999999999994</v>
      </c>
      <c r="EK6" s="64">
        <f t="shared" si="13"/>
        <v>66.099999999999994</v>
      </c>
      <c r="EL6" s="64">
        <f t="shared" si="13"/>
        <v>68.400000000000006</v>
      </c>
      <c r="EM6" s="64" t="str">
        <f>IF(EM8="-","【-】","【"&amp;SUBSTITUTE(TEXT(EM8,"#,##0.0"),"-","△")&amp;"】")</f>
        <v>【67.6】</v>
      </c>
      <c r="EN6" s="65">
        <f>IF(EN8="-",NA(),EN8)</f>
        <v>60879290</v>
      </c>
      <c r="EO6" s="65">
        <f t="shared" ref="EO6:EW6" si="14">IF(EO8="-",NA(),EO8)</f>
        <v>63696597</v>
      </c>
      <c r="EP6" s="65">
        <f t="shared" si="14"/>
        <v>63429911</v>
      </c>
      <c r="EQ6" s="65">
        <f t="shared" si="14"/>
        <v>64847964</v>
      </c>
      <c r="ER6" s="65">
        <f t="shared" si="14"/>
        <v>64689257</v>
      </c>
      <c r="ES6" s="65">
        <f t="shared" si="14"/>
        <v>50135188</v>
      </c>
      <c r="ET6" s="65">
        <f t="shared" si="14"/>
        <v>50543381</v>
      </c>
      <c r="EU6" s="65">
        <f t="shared" si="14"/>
        <v>51238617</v>
      </c>
      <c r="EV6" s="65">
        <f t="shared" si="14"/>
        <v>44446754</v>
      </c>
      <c r="EW6" s="65">
        <f t="shared" si="14"/>
        <v>45729936</v>
      </c>
      <c r="EX6" s="65" t="str">
        <f>IF(EX8="-","【-】","【"&amp;SUBSTITUTE(TEXT(EX8,"#,##0"),"-","△")&amp;"】")</f>
        <v>【45,442,498】</v>
      </c>
    </row>
    <row r="7" spans="1:154" s="66" customFormat="1">
      <c r="A7" s="47" t="s">
        <v>127</v>
      </c>
      <c r="B7" s="62">
        <f t="shared" ref="B7:AG7" si="15">B8</f>
        <v>2017</v>
      </c>
      <c r="C7" s="62">
        <f t="shared" si="15"/>
        <v>102041</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400床以上～500床未満</v>
      </c>
      <c r="O7" s="62" t="str">
        <f>O8</f>
        <v>非設置</v>
      </c>
      <c r="P7" s="62" t="str">
        <f>P8</f>
        <v>直営</v>
      </c>
      <c r="Q7" s="63">
        <f t="shared" si="15"/>
        <v>23</v>
      </c>
      <c r="R7" s="62" t="str">
        <f t="shared" si="15"/>
        <v>対象</v>
      </c>
      <c r="S7" s="62" t="str">
        <f t="shared" si="15"/>
        <v>ド 透 I 未 訓 ガ</v>
      </c>
      <c r="T7" s="62" t="str">
        <f t="shared" si="15"/>
        <v>救 臨 が 感 災 地 輪</v>
      </c>
      <c r="U7" s="63">
        <f>U8</f>
        <v>212965</v>
      </c>
      <c r="V7" s="63">
        <f>V8</f>
        <v>45421</v>
      </c>
      <c r="W7" s="62" t="str">
        <f>W8</f>
        <v>非該当</v>
      </c>
      <c r="X7" s="62" t="str">
        <f t="shared" si="15"/>
        <v>７：１</v>
      </c>
      <c r="Y7" s="63">
        <f t="shared" si="15"/>
        <v>490</v>
      </c>
      <c r="Z7" s="63" t="str">
        <f t="shared" si="15"/>
        <v>-</v>
      </c>
      <c r="AA7" s="63" t="str">
        <f t="shared" si="15"/>
        <v>-</v>
      </c>
      <c r="AB7" s="63" t="str">
        <f t="shared" si="15"/>
        <v>-</v>
      </c>
      <c r="AC7" s="63">
        <f t="shared" si="15"/>
        <v>4</v>
      </c>
      <c r="AD7" s="63">
        <f t="shared" si="15"/>
        <v>494</v>
      </c>
      <c r="AE7" s="63">
        <f t="shared" si="15"/>
        <v>490</v>
      </c>
      <c r="AF7" s="63" t="str">
        <f t="shared" si="15"/>
        <v>-</v>
      </c>
      <c r="AG7" s="63">
        <f t="shared" si="15"/>
        <v>490</v>
      </c>
      <c r="AH7" s="64">
        <f>AH8</f>
        <v>106.8</v>
      </c>
      <c r="AI7" s="64">
        <f t="shared" ref="AI7:AQ7" si="16">AI8</f>
        <v>100.7</v>
      </c>
      <c r="AJ7" s="64">
        <f t="shared" si="16"/>
        <v>97.4</v>
      </c>
      <c r="AK7" s="64">
        <f t="shared" si="16"/>
        <v>99.8</v>
      </c>
      <c r="AL7" s="64">
        <f t="shared" si="16"/>
        <v>98.6</v>
      </c>
      <c r="AM7" s="64">
        <f t="shared" si="16"/>
        <v>101.7</v>
      </c>
      <c r="AN7" s="64">
        <f t="shared" si="16"/>
        <v>101.1</v>
      </c>
      <c r="AO7" s="64">
        <f t="shared" si="16"/>
        <v>100.3</v>
      </c>
      <c r="AP7" s="64">
        <f t="shared" si="16"/>
        <v>98.5</v>
      </c>
      <c r="AQ7" s="64">
        <f t="shared" si="16"/>
        <v>98.7</v>
      </c>
      <c r="AR7" s="64"/>
      <c r="AS7" s="64">
        <f>AS8</f>
        <v>108.7</v>
      </c>
      <c r="AT7" s="64">
        <f t="shared" ref="AT7:BB7" si="17">AT8</f>
        <v>103.2</v>
      </c>
      <c r="AU7" s="64">
        <f t="shared" si="17"/>
        <v>100.1</v>
      </c>
      <c r="AV7" s="64">
        <f t="shared" si="17"/>
        <v>102</v>
      </c>
      <c r="AW7" s="64">
        <f t="shared" si="17"/>
        <v>101.2</v>
      </c>
      <c r="AX7" s="64">
        <f t="shared" si="17"/>
        <v>96</v>
      </c>
      <c r="AY7" s="64">
        <f t="shared" si="17"/>
        <v>94.6</v>
      </c>
      <c r="AZ7" s="64">
        <f t="shared" si="17"/>
        <v>94.4</v>
      </c>
      <c r="BA7" s="64">
        <f t="shared" si="17"/>
        <v>91.6</v>
      </c>
      <c r="BB7" s="64">
        <f t="shared" si="17"/>
        <v>92.1</v>
      </c>
      <c r="BC7" s="64"/>
      <c r="BD7" s="64">
        <f>BD8</f>
        <v>12.9</v>
      </c>
      <c r="BE7" s="64">
        <f t="shared" ref="BE7:BM7" si="18">BE8</f>
        <v>17.3</v>
      </c>
      <c r="BF7" s="64">
        <f t="shared" si="18"/>
        <v>19.399999999999999</v>
      </c>
      <c r="BG7" s="64">
        <f t="shared" si="18"/>
        <v>19.399999999999999</v>
      </c>
      <c r="BH7" s="64">
        <f t="shared" si="18"/>
        <v>20.8</v>
      </c>
      <c r="BI7" s="64">
        <f t="shared" si="18"/>
        <v>41.7</v>
      </c>
      <c r="BJ7" s="64">
        <f t="shared" si="18"/>
        <v>37.700000000000003</v>
      </c>
      <c r="BK7" s="64">
        <f t="shared" si="18"/>
        <v>36.799999999999997</v>
      </c>
      <c r="BL7" s="64">
        <f t="shared" si="18"/>
        <v>42.9</v>
      </c>
      <c r="BM7" s="64">
        <f t="shared" si="18"/>
        <v>40.200000000000003</v>
      </c>
      <c r="BN7" s="64"/>
      <c r="BO7" s="64">
        <f>BO8</f>
        <v>87.9</v>
      </c>
      <c r="BP7" s="64">
        <f t="shared" ref="BP7:BX7" si="19">BP8</f>
        <v>84.6</v>
      </c>
      <c r="BQ7" s="64">
        <f t="shared" si="19"/>
        <v>82.2</v>
      </c>
      <c r="BR7" s="64">
        <f t="shared" si="19"/>
        <v>86.4</v>
      </c>
      <c r="BS7" s="64">
        <f t="shared" si="19"/>
        <v>82.9</v>
      </c>
      <c r="BT7" s="64">
        <f t="shared" si="19"/>
        <v>80.3</v>
      </c>
      <c r="BU7" s="64">
        <f t="shared" si="19"/>
        <v>80.7</v>
      </c>
      <c r="BV7" s="64">
        <f t="shared" si="19"/>
        <v>80.7</v>
      </c>
      <c r="BW7" s="64">
        <f t="shared" si="19"/>
        <v>76.099999999999994</v>
      </c>
      <c r="BX7" s="64">
        <f t="shared" si="19"/>
        <v>77</v>
      </c>
      <c r="BY7" s="64"/>
      <c r="BZ7" s="65">
        <f>BZ8</f>
        <v>59541</v>
      </c>
      <c r="CA7" s="65">
        <f t="shared" ref="CA7:CI7" si="20">CA8</f>
        <v>60155</v>
      </c>
      <c r="CB7" s="65">
        <f t="shared" si="20"/>
        <v>60565</v>
      </c>
      <c r="CC7" s="65">
        <f t="shared" si="20"/>
        <v>60373</v>
      </c>
      <c r="CD7" s="65">
        <f t="shared" si="20"/>
        <v>62980</v>
      </c>
      <c r="CE7" s="65">
        <f t="shared" si="20"/>
        <v>59159</v>
      </c>
      <c r="CF7" s="65">
        <f t="shared" si="20"/>
        <v>60787</v>
      </c>
      <c r="CG7" s="65">
        <f t="shared" si="20"/>
        <v>62913</v>
      </c>
      <c r="CH7" s="65">
        <f t="shared" si="20"/>
        <v>55265</v>
      </c>
      <c r="CI7" s="65">
        <f t="shared" si="20"/>
        <v>56892</v>
      </c>
      <c r="CJ7" s="64"/>
      <c r="CK7" s="65">
        <f>CK8</f>
        <v>14852</v>
      </c>
      <c r="CL7" s="65">
        <f t="shared" ref="CL7:CT7" si="21">CL8</f>
        <v>15578</v>
      </c>
      <c r="CM7" s="65">
        <f t="shared" si="21"/>
        <v>19235</v>
      </c>
      <c r="CN7" s="65">
        <f t="shared" si="21"/>
        <v>18781</v>
      </c>
      <c r="CO7" s="65">
        <f t="shared" si="21"/>
        <v>19187</v>
      </c>
      <c r="CP7" s="65">
        <f t="shared" si="21"/>
        <v>14865</v>
      </c>
      <c r="CQ7" s="65">
        <f t="shared" si="21"/>
        <v>15610</v>
      </c>
      <c r="CR7" s="65">
        <f t="shared" si="21"/>
        <v>16993</v>
      </c>
      <c r="CS7" s="65">
        <f t="shared" si="21"/>
        <v>14455</v>
      </c>
      <c r="CT7" s="65">
        <f t="shared" si="21"/>
        <v>15171</v>
      </c>
      <c r="CU7" s="64"/>
      <c r="CV7" s="64">
        <f>CV8</f>
        <v>47.4</v>
      </c>
      <c r="CW7" s="64">
        <f t="shared" ref="CW7:DE7" si="22">CW8</f>
        <v>51.1</v>
      </c>
      <c r="CX7" s="64">
        <f t="shared" si="22"/>
        <v>51</v>
      </c>
      <c r="CY7" s="64">
        <f t="shared" si="22"/>
        <v>51.2</v>
      </c>
      <c r="CZ7" s="64">
        <f t="shared" si="22"/>
        <v>50.9</v>
      </c>
      <c r="DA7" s="64">
        <f t="shared" si="22"/>
        <v>47.8</v>
      </c>
      <c r="DB7" s="64">
        <f t="shared" si="22"/>
        <v>48.7</v>
      </c>
      <c r="DC7" s="64">
        <f t="shared" si="22"/>
        <v>48.5</v>
      </c>
      <c r="DD7" s="64">
        <f t="shared" si="22"/>
        <v>54.1</v>
      </c>
      <c r="DE7" s="64">
        <f t="shared" si="22"/>
        <v>53.8</v>
      </c>
      <c r="DF7" s="64"/>
      <c r="DG7" s="64">
        <f>DG8</f>
        <v>23.7</v>
      </c>
      <c r="DH7" s="64">
        <f t="shared" ref="DH7:DP7" si="23">DH8</f>
        <v>24.1</v>
      </c>
      <c r="DI7" s="64">
        <f t="shared" si="23"/>
        <v>27.5</v>
      </c>
      <c r="DJ7" s="64">
        <f t="shared" si="23"/>
        <v>27</v>
      </c>
      <c r="DK7" s="64">
        <f t="shared" si="23"/>
        <v>28.1</v>
      </c>
      <c r="DL7" s="64">
        <f t="shared" si="23"/>
        <v>26.2</v>
      </c>
      <c r="DM7" s="64">
        <f t="shared" si="23"/>
        <v>26.3</v>
      </c>
      <c r="DN7" s="64">
        <f t="shared" si="23"/>
        <v>27.5</v>
      </c>
      <c r="DO7" s="64">
        <f t="shared" si="23"/>
        <v>25.2</v>
      </c>
      <c r="DP7" s="64">
        <f t="shared" si="23"/>
        <v>25.4</v>
      </c>
      <c r="DQ7" s="64"/>
      <c r="DR7" s="64">
        <f>DR8</f>
        <v>63.2</v>
      </c>
      <c r="DS7" s="64">
        <f t="shared" ref="DS7:EA7" si="24">DS8</f>
        <v>65.2</v>
      </c>
      <c r="DT7" s="64">
        <f t="shared" si="24"/>
        <v>66.900000000000006</v>
      </c>
      <c r="DU7" s="64">
        <f t="shared" si="24"/>
        <v>68.400000000000006</v>
      </c>
      <c r="DV7" s="64">
        <f t="shared" si="24"/>
        <v>69.3</v>
      </c>
      <c r="DW7" s="64">
        <f t="shared" si="24"/>
        <v>45.9</v>
      </c>
      <c r="DX7" s="64">
        <f t="shared" si="24"/>
        <v>50.7</v>
      </c>
      <c r="DY7" s="64">
        <f t="shared" si="24"/>
        <v>51.3</v>
      </c>
      <c r="DZ7" s="64">
        <f t="shared" si="24"/>
        <v>52.5</v>
      </c>
      <c r="EA7" s="64">
        <f t="shared" si="24"/>
        <v>52.7</v>
      </c>
      <c r="EB7" s="64"/>
      <c r="EC7" s="64">
        <f>EC8</f>
        <v>65.400000000000006</v>
      </c>
      <c r="ED7" s="64">
        <f t="shared" ref="ED7:EL7" si="25">ED8</f>
        <v>68.8</v>
      </c>
      <c r="EE7" s="64">
        <f t="shared" si="25"/>
        <v>71.5</v>
      </c>
      <c r="EF7" s="64">
        <f t="shared" si="25"/>
        <v>73.900000000000006</v>
      </c>
      <c r="EG7" s="64">
        <f t="shared" si="25"/>
        <v>74.7</v>
      </c>
      <c r="EH7" s="64">
        <f t="shared" si="25"/>
        <v>56.6</v>
      </c>
      <c r="EI7" s="64">
        <f t="shared" si="25"/>
        <v>62.6</v>
      </c>
      <c r="EJ7" s="64">
        <f t="shared" si="25"/>
        <v>64.099999999999994</v>
      </c>
      <c r="EK7" s="64">
        <f t="shared" si="25"/>
        <v>66.099999999999994</v>
      </c>
      <c r="EL7" s="64">
        <f t="shared" si="25"/>
        <v>68.400000000000006</v>
      </c>
      <c r="EM7" s="64"/>
      <c r="EN7" s="65">
        <f>EN8</f>
        <v>60879290</v>
      </c>
      <c r="EO7" s="65">
        <f t="shared" ref="EO7:EW7" si="26">EO8</f>
        <v>63696597</v>
      </c>
      <c r="EP7" s="65">
        <f t="shared" si="26"/>
        <v>63429911</v>
      </c>
      <c r="EQ7" s="65">
        <f t="shared" si="26"/>
        <v>64847964</v>
      </c>
      <c r="ER7" s="65">
        <f t="shared" si="26"/>
        <v>64689257</v>
      </c>
      <c r="ES7" s="65">
        <f t="shared" si="26"/>
        <v>50135188</v>
      </c>
      <c r="ET7" s="65">
        <f t="shared" si="26"/>
        <v>50543381</v>
      </c>
      <c r="EU7" s="65">
        <f t="shared" si="26"/>
        <v>51238617</v>
      </c>
      <c r="EV7" s="65">
        <f t="shared" si="26"/>
        <v>44446754</v>
      </c>
      <c r="EW7" s="65">
        <f t="shared" si="26"/>
        <v>45729936</v>
      </c>
      <c r="EX7" s="65"/>
    </row>
    <row r="8" spans="1:154" s="66" customFormat="1">
      <c r="A8" s="47"/>
      <c r="B8" s="67">
        <v>2017</v>
      </c>
      <c r="C8" s="67">
        <v>102041</v>
      </c>
      <c r="D8" s="67">
        <v>46</v>
      </c>
      <c r="E8" s="67">
        <v>6</v>
      </c>
      <c r="F8" s="67">
        <v>0</v>
      </c>
      <c r="G8" s="67">
        <v>1</v>
      </c>
      <c r="H8" s="67" t="s">
        <v>128</v>
      </c>
      <c r="I8" s="67" t="s">
        <v>129</v>
      </c>
      <c r="J8" s="67" t="s">
        <v>130</v>
      </c>
      <c r="K8" s="67" t="s">
        <v>131</v>
      </c>
      <c r="L8" s="67" t="s">
        <v>132</v>
      </c>
      <c r="M8" s="67" t="s">
        <v>133</v>
      </c>
      <c r="N8" s="67" t="s">
        <v>134</v>
      </c>
      <c r="O8" s="67" t="s">
        <v>135</v>
      </c>
      <c r="P8" s="67" t="s">
        <v>136</v>
      </c>
      <c r="Q8" s="68">
        <v>23</v>
      </c>
      <c r="R8" s="67" t="s">
        <v>137</v>
      </c>
      <c r="S8" s="67" t="s">
        <v>138</v>
      </c>
      <c r="T8" s="67" t="s">
        <v>139</v>
      </c>
      <c r="U8" s="68">
        <v>212965</v>
      </c>
      <c r="V8" s="68">
        <v>45421</v>
      </c>
      <c r="W8" s="67" t="s">
        <v>140</v>
      </c>
      <c r="X8" s="69" t="s">
        <v>141</v>
      </c>
      <c r="Y8" s="68">
        <v>490</v>
      </c>
      <c r="Z8" s="68" t="s">
        <v>142</v>
      </c>
      <c r="AA8" s="68" t="s">
        <v>142</v>
      </c>
      <c r="AB8" s="68" t="s">
        <v>142</v>
      </c>
      <c r="AC8" s="68">
        <v>4</v>
      </c>
      <c r="AD8" s="68">
        <v>494</v>
      </c>
      <c r="AE8" s="68">
        <v>490</v>
      </c>
      <c r="AF8" s="68" t="s">
        <v>142</v>
      </c>
      <c r="AG8" s="68">
        <v>490</v>
      </c>
      <c r="AH8" s="70">
        <v>106.8</v>
      </c>
      <c r="AI8" s="70">
        <v>100.7</v>
      </c>
      <c r="AJ8" s="70">
        <v>97.4</v>
      </c>
      <c r="AK8" s="70">
        <v>99.8</v>
      </c>
      <c r="AL8" s="70">
        <v>98.6</v>
      </c>
      <c r="AM8" s="70">
        <v>101.7</v>
      </c>
      <c r="AN8" s="70">
        <v>101.1</v>
      </c>
      <c r="AO8" s="70">
        <v>100.3</v>
      </c>
      <c r="AP8" s="70">
        <v>98.5</v>
      </c>
      <c r="AQ8" s="70">
        <v>98.7</v>
      </c>
      <c r="AR8" s="70">
        <v>98.5</v>
      </c>
      <c r="AS8" s="70">
        <v>108.7</v>
      </c>
      <c r="AT8" s="70">
        <v>103.2</v>
      </c>
      <c r="AU8" s="70">
        <v>100.1</v>
      </c>
      <c r="AV8" s="70">
        <v>102</v>
      </c>
      <c r="AW8" s="70">
        <v>101.2</v>
      </c>
      <c r="AX8" s="70">
        <v>96</v>
      </c>
      <c r="AY8" s="70">
        <v>94.6</v>
      </c>
      <c r="AZ8" s="70">
        <v>94.4</v>
      </c>
      <c r="BA8" s="70">
        <v>91.6</v>
      </c>
      <c r="BB8" s="70">
        <v>92.1</v>
      </c>
      <c r="BC8" s="70">
        <v>89.7</v>
      </c>
      <c r="BD8" s="71">
        <v>12.9</v>
      </c>
      <c r="BE8" s="71">
        <v>17.3</v>
      </c>
      <c r="BF8" s="71">
        <v>19.399999999999999</v>
      </c>
      <c r="BG8" s="71">
        <v>19.399999999999999</v>
      </c>
      <c r="BH8" s="71">
        <v>20.8</v>
      </c>
      <c r="BI8" s="71">
        <v>41.7</v>
      </c>
      <c r="BJ8" s="71">
        <v>37.700000000000003</v>
      </c>
      <c r="BK8" s="71">
        <v>36.799999999999997</v>
      </c>
      <c r="BL8" s="71">
        <v>42.9</v>
      </c>
      <c r="BM8" s="71">
        <v>40.200000000000003</v>
      </c>
      <c r="BN8" s="71">
        <v>64.7</v>
      </c>
      <c r="BO8" s="70">
        <v>87.9</v>
      </c>
      <c r="BP8" s="70">
        <v>84.6</v>
      </c>
      <c r="BQ8" s="70">
        <v>82.2</v>
      </c>
      <c r="BR8" s="70">
        <v>86.4</v>
      </c>
      <c r="BS8" s="70">
        <v>82.9</v>
      </c>
      <c r="BT8" s="70">
        <v>80.3</v>
      </c>
      <c r="BU8" s="70">
        <v>80.7</v>
      </c>
      <c r="BV8" s="70">
        <v>80.7</v>
      </c>
      <c r="BW8" s="70">
        <v>76.099999999999994</v>
      </c>
      <c r="BX8" s="70">
        <v>77</v>
      </c>
      <c r="BY8" s="70">
        <v>74.8</v>
      </c>
      <c r="BZ8" s="71">
        <v>59541</v>
      </c>
      <c r="CA8" s="71">
        <v>60155</v>
      </c>
      <c r="CB8" s="71">
        <v>60565</v>
      </c>
      <c r="CC8" s="71">
        <v>60373</v>
      </c>
      <c r="CD8" s="71">
        <v>62980</v>
      </c>
      <c r="CE8" s="71">
        <v>59159</v>
      </c>
      <c r="CF8" s="71">
        <v>60787</v>
      </c>
      <c r="CG8" s="71">
        <v>62913</v>
      </c>
      <c r="CH8" s="71">
        <v>55265</v>
      </c>
      <c r="CI8" s="71">
        <v>56892</v>
      </c>
      <c r="CJ8" s="70">
        <v>50718</v>
      </c>
      <c r="CK8" s="71">
        <v>14852</v>
      </c>
      <c r="CL8" s="71">
        <v>15578</v>
      </c>
      <c r="CM8" s="71">
        <v>19235</v>
      </c>
      <c r="CN8" s="71">
        <v>18781</v>
      </c>
      <c r="CO8" s="71">
        <v>19187</v>
      </c>
      <c r="CP8" s="71">
        <v>14865</v>
      </c>
      <c r="CQ8" s="71">
        <v>15610</v>
      </c>
      <c r="CR8" s="71">
        <v>16993</v>
      </c>
      <c r="CS8" s="71">
        <v>14455</v>
      </c>
      <c r="CT8" s="71">
        <v>15171</v>
      </c>
      <c r="CU8" s="70">
        <v>14202</v>
      </c>
      <c r="CV8" s="71">
        <v>47.4</v>
      </c>
      <c r="CW8" s="71">
        <v>51.1</v>
      </c>
      <c r="CX8" s="71">
        <v>51</v>
      </c>
      <c r="CY8" s="71">
        <v>51.2</v>
      </c>
      <c r="CZ8" s="71">
        <v>50.9</v>
      </c>
      <c r="DA8" s="71">
        <v>47.8</v>
      </c>
      <c r="DB8" s="71">
        <v>48.7</v>
      </c>
      <c r="DC8" s="71">
        <v>48.5</v>
      </c>
      <c r="DD8" s="71">
        <v>54.1</v>
      </c>
      <c r="DE8" s="71">
        <v>53.8</v>
      </c>
      <c r="DF8" s="71">
        <v>55</v>
      </c>
      <c r="DG8" s="71">
        <v>23.7</v>
      </c>
      <c r="DH8" s="71">
        <v>24.1</v>
      </c>
      <c r="DI8" s="71">
        <v>27.5</v>
      </c>
      <c r="DJ8" s="71">
        <v>27</v>
      </c>
      <c r="DK8" s="71">
        <v>28.1</v>
      </c>
      <c r="DL8" s="71">
        <v>26.2</v>
      </c>
      <c r="DM8" s="71">
        <v>26.3</v>
      </c>
      <c r="DN8" s="71">
        <v>27.5</v>
      </c>
      <c r="DO8" s="71">
        <v>25.2</v>
      </c>
      <c r="DP8" s="71">
        <v>25.4</v>
      </c>
      <c r="DQ8" s="71">
        <v>24.3</v>
      </c>
      <c r="DR8" s="70">
        <v>63.2</v>
      </c>
      <c r="DS8" s="70">
        <v>65.2</v>
      </c>
      <c r="DT8" s="70">
        <v>66.900000000000006</v>
      </c>
      <c r="DU8" s="70">
        <v>68.400000000000006</v>
      </c>
      <c r="DV8" s="70">
        <v>69.3</v>
      </c>
      <c r="DW8" s="70">
        <v>45.9</v>
      </c>
      <c r="DX8" s="70">
        <v>50.7</v>
      </c>
      <c r="DY8" s="70">
        <v>51.3</v>
      </c>
      <c r="DZ8" s="70">
        <v>52.5</v>
      </c>
      <c r="EA8" s="70">
        <v>52.7</v>
      </c>
      <c r="EB8" s="70">
        <v>51.6</v>
      </c>
      <c r="EC8" s="70">
        <v>65.400000000000006</v>
      </c>
      <c r="ED8" s="70">
        <v>68.8</v>
      </c>
      <c r="EE8" s="70">
        <v>71.5</v>
      </c>
      <c r="EF8" s="70">
        <v>73.900000000000006</v>
      </c>
      <c r="EG8" s="70">
        <v>74.7</v>
      </c>
      <c r="EH8" s="70">
        <v>56.6</v>
      </c>
      <c r="EI8" s="70">
        <v>62.6</v>
      </c>
      <c r="EJ8" s="70">
        <v>64.099999999999994</v>
      </c>
      <c r="EK8" s="70">
        <v>66.099999999999994</v>
      </c>
      <c r="EL8" s="70">
        <v>68.400000000000006</v>
      </c>
      <c r="EM8" s="70">
        <v>67.599999999999994</v>
      </c>
      <c r="EN8" s="71">
        <v>60879290</v>
      </c>
      <c r="EO8" s="71">
        <v>63696597</v>
      </c>
      <c r="EP8" s="71">
        <v>63429911</v>
      </c>
      <c r="EQ8" s="71">
        <v>64847964</v>
      </c>
      <c r="ER8" s="71">
        <v>64689257</v>
      </c>
      <c r="ES8" s="71">
        <v>50135188</v>
      </c>
      <c r="ET8" s="71">
        <v>50543381</v>
      </c>
      <c r="EU8" s="71">
        <v>51238617</v>
      </c>
      <c r="EV8" s="71">
        <v>44446754</v>
      </c>
      <c r="EW8" s="71">
        <v>45729936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143</v>
      </c>
      <c r="C10" s="76" t="s">
        <v>144</v>
      </c>
      <c r="D10" s="76" t="s">
        <v>145</v>
      </c>
      <c r="E10" s="76" t="s">
        <v>146</v>
      </c>
      <c r="F10" s="76" t="s">
        <v>147</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148</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2019-02-18T01:51:00Z</cp:lastPrinted>
  <dcterms:created xsi:type="dcterms:W3CDTF">2018-12-07T10:41:07Z</dcterms:created>
  <dcterms:modified xsi:type="dcterms:W3CDTF">2019-02-18T01:51:39Z</dcterms:modified>
  <cp:category/>
</cp:coreProperties>
</file>