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7○下仁田町\"/>
    </mc:Choice>
  </mc:AlternateContent>
  <workbookProtection workbookAlgorithmName="SHA-512" workbookHashValue="YWk6JSR5cR9F6LK6Z57K1Z4olDf5YKdjMp9IzpFfdMVspb9xjAKt1DtZJZweDWPOdUZqKa6l3sV78rBUck5VVA==" workbookSaltValue="XrLHvmPcC6WzgxCQ4OBXqw==" workbookSpinCount="100000" lockStructure="1"/>
  <bookViews>
    <workbookView xWindow="14505" yWindow="-15" windowWidth="14310" windowHeight="1276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<sst xmlns="http://schemas.openxmlformats.org/spreadsheetml/2006/main" count="232" uniqueCount="120">
  <si>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</si>
  <si>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</si>
  <si>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</si>
  <si>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</si>
  <si>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</si>
  <si>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</si>
  <si>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</si>
  <si>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</si>
  <si>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</si>
  <si>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</si>
  <si>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</si>
  <si>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</si>
  <si>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</si>
  <si>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</si>
  <si>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</si>
  <si>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</si>
  <si>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</si>
  <si>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</si>
  <si>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</si>
  <si>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</si>
  <si>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</si>
  <si>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</si>
  <si>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</si>
  <si>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</si>
  <si>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</si>
  <si>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</si>
  <si>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</si>
  <si>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</si>
  <si>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</si>
  <si>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</si>
  <si>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</si>
  <si>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</si>
  <si>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</si>
  <si>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</si>
  <si>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</si>
  <si>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</si>
  <si>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</si>
  <si>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</si>
  <si>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</si>
  <si>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</si>
  <si>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</si>
  <si>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</si>
  <si>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</si>
  <si>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</si>
  <si>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</si>
  <si>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</si>
  <si>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</si>
  <si>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</si>
  <si>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</si>
  <si>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</si>
  <si>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</si>
  <si>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</si>
  <si>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</si>
  <si>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</si>
  <si>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</si>
  <si>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</si>
  <si>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</si>
  <si>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</si>
  <si>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</si>
  <si>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</si>
  <si>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</si>
  <si>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</si>
  <si>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</si>
  <si>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</si>
  <si>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</si>
  <si>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</si>
  <si>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</si>
  <si>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</si>
  <si>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</si>
  <si>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</si>
  <si>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</si>
  <si>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</si>
  <si>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</si>
  <si>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</si>
  <si>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</si>
  <si>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</si>
  <si>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</si>
  <si>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</si>
  <si>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</si>
  <si>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</si>
  <si>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</si>
  <si>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</si>
  <si>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</si>
  <si>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</si>
  <si>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</si>
  <si>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</si>
  <si>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</si>
  <si>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</si>
  <si>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</si>
  <si>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</si>
  <si>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</si>
  <si>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</si>
  <si>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</si>
  <si>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</si>
  <si>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</si>
  <si>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</si>
  <si>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</si>
  <si>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</si>
  <si>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</si>
  <si>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</si>
  <si>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</si>
  <si>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</si>
  <si>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</si>
  <si>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</si>
  <si>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</si>
  <si>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</si>
  <si>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</si>
  <si>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</si>
  <si>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</si>
  <si>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</si>
  <si>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</si>
  <si>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</si>
  <si>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</si>
  <si>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</si>
  <si>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</si>
  <si>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</si>
  <si>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</si>
  <si>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①有形固定資産減価償却率：資産の老朽化度合は類似団体平均値をやや下回っているが、前年より減価償却率は上回っている。
②管路経年化率：前年より管路経年化率は上昇したが、①と異なり、管路の老朽化度合は類似団体平均値を大きく上回っている。
③管路更新率：年度により変動するがH29は類似団体平均値を下回っている。②管路経年化率も合わせてみると、維持及び向上の努力が必要である。
(2)
全体的な老朽化の状況は数値的に、類似団体と比較しても大きく上回っている状況である。人口減少等により経営が厳しい状況の中ではあるが、今後とも計画的な更新が必要である。</t>
    <rPh sb="5" eb="7">
      <t>ユウケイ</t>
    </rPh>
    <rPh sb="7" eb="9">
      <t>コテイ</t>
    </rPh>
    <rPh sb="9" eb="11">
      <t>シサン</t>
    </rPh>
    <rPh sb="13" eb="15">
      <t>ショウキャク</t>
    </rPh>
    <rPh sb="15" eb="16">
      <t>リツ</t>
    </rPh>
    <rPh sb="17" eb="19">
      <t>シサン</t>
    </rPh>
    <rPh sb="20" eb="23">
      <t>ロウキュウカ</t>
    </rPh>
    <rPh sb="23" eb="25">
      <t>ドアイ</t>
    </rPh>
    <rPh sb="26" eb="28">
      <t>ルイジ</t>
    </rPh>
    <rPh sb="28" eb="30">
      <t>ダンタイ</t>
    </rPh>
    <rPh sb="30" eb="33">
      <t>ヘイキンチ</t>
    </rPh>
    <rPh sb="36" eb="38">
      <t>シタマワ</t>
    </rPh>
    <rPh sb="44" eb="46">
      <t>ゼンネン</t>
    </rPh>
    <rPh sb="48" eb="50">
      <t>ゲンカ</t>
    </rPh>
    <rPh sb="50" eb="53">
      <t>ショウキャクリツ</t>
    </rPh>
    <rPh sb="54" eb="56">
      <t>ウワマワ</t>
    </rPh>
    <rPh sb="63" eb="65">
      <t>カンロ</t>
    </rPh>
    <rPh sb="65" eb="68">
      <t>ケイネンカ</t>
    </rPh>
    <rPh sb="68" eb="69">
      <t>リツ</t>
    </rPh>
    <rPh sb="70" eb="72">
      <t>ゼンネン</t>
    </rPh>
    <rPh sb="74" eb="76">
      <t>カンロ</t>
    </rPh>
    <rPh sb="76" eb="79">
      <t>ケイネンカ</t>
    </rPh>
    <rPh sb="79" eb="80">
      <t>リツ</t>
    </rPh>
    <rPh sb="81" eb="83">
      <t>ジョウショウ</t>
    </rPh>
    <rPh sb="89" eb="90">
      <t>コト</t>
    </rPh>
    <rPh sb="93" eb="95">
      <t>カンロ</t>
    </rPh>
    <rPh sb="96" eb="99">
      <t>ロウキュウカ</t>
    </rPh>
    <rPh sb="99" eb="101">
      <t>ドアイ</t>
    </rPh>
    <rPh sb="102" eb="104">
      <t>ルイジ</t>
    </rPh>
    <rPh sb="104" eb="106">
      <t>ダンタイ</t>
    </rPh>
    <rPh sb="106" eb="109">
      <t>ヘイキンチ</t>
    </rPh>
    <rPh sb="109" eb="110">
      <t>カエリチ</t>
    </rPh>
    <rPh sb="110" eb="111">
      <t>オオ</t>
    </rPh>
    <rPh sb="113" eb="115">
      <t>ウワマワ</t>
    </rPh>
    <rPh sb="122" eb="124">
      <t>カンロ</t>
    </rPh>
    <rPh sb="124" eb="126">
      <t>コウシン</t>
    </rPh>
    <rPh sb="126" eb="127">
      <t>リツ</t>
    </rPh>
    <rPh sb="128" eb="130">
      <t>ネンド</t>
    </rPh>
    <rPh sb="133" eb="135">
      <t>ヘンドウ</t>
    </rPh>
    <rPh sb="142" eb="144">
      <t>ルイジ</t>
    </rPh>
    <rPh sb="144" eb="146">
      <t>ダンタイ</t>
    </rPh>
    <rPh sb="146" eb="149">
      <t>ヘイキンチ</t>
    </rPh>
    <rPh sb="158" eb="160">
      <t>カンロ</t>
    </rPh>
    <rPh sb="160" eb="163">
      <t>ケイネンカ</t>
    </rPh>
    <rPh sb="163" eb="164">
      <t>リツ</t>
    </rPh>
    <rPh sb="165" eb="166">
      <t>ア</t>
    </rPh>
    <rPh sb="173" eb="175">
      <t>イジ</t>
    </rPh>
    <rPh sb="175" eb="176">
      <t>オヨ</t>
    </rPh>
    <rPh sb="177" eb="179">
      <t>コウジョウ</t>
    </rPh>
    <rPh sb="180" eb="182">
      <t>ドリョク</t>
    </rPh>
    <rPh sb="183" eb="185">
      <t>ヒツヨウ</t>
    </rPh>
    <rPh sb="235" eb="237">
      <t>ジンコウ</t>
    </rPh>
    <rPh sb="237" eb="239">
      <t>ゲンショウ</t>
    </rPh>
    <rPh sb="239" eb="240">
      <t>トウ</t>
    </rPh>
    <rPh sb="243" eb="245">
      <t>ケイエイ</t>
    </rPh>
    <rPh sb="246" eb="247">
      <t>キビ</t>
    </rPh>
    <rPh sb="249" eb="251">
      <t>ジョウキョウ</t>
    </rPh>
    <rPh sb="252" eb="253">
      <t>ナカ</t>
    </rPh>
    <rPh sb="259" eb="261">
      <t>コンゴ</t>
    </rPh>
    <rPh sb="263" eb="265">
      <t>ケイカク</t>
    </rPh>
    <rPh sb="265" eb="266">
      <t>テキ</t>
    </rPh>
    <rPh sb="267" eb="269">
      <t>コウシン</t>
    </rPh>
    <rPh sb="270" eb="272">
      <t>ヒツヨウ</t>
    </rPh>
    <phoneticPr fontId="4"/>
  </si>
  <si>
    <t xml:space="preserve">今後は赤字経営を脱却し、支払い能力を維持したうえ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5" eb="7">
      <t>ケイエイ</t>
    </rPh>
    <rPh sb="8" eb="10">
      <t>ダッキャク</t>
    </rPh>
    <rPh sb="12" eb="14">
      <t>シハラ</t>
    </rPh>
    <rPh sb="15" eb="17">
      <t>ノウリョク</t>
    </rPh>
    <rPh sb="18" eb="20">
      <t>イジ</t>
    </rPh>
    <rPh sb="26" eb="28">
      <t>ユウシュウ</t>
    </rPh>
    <rPh sb="28" eb="29">
      <t>リツ</t>
    </rPh>
    <rPh sb="30" eb="32">
      <t>リョウキン</t>
    </rPh>
    <rPh sb="32" eb="34">
      <t>カイシュウ</t>
    </rPh>
    <rPh sb="34" eb="35">
      <t>リツ</t>
    </rPh>
    <rPh sb="36" eb="38">
      <t>イジ</t>
    </rPh>
    <rPh sb="38" eb="39">
      <t>オヨ</t>
    </rPh>
    <rPh sb="40" eb="42">
      <t>コウジョウ</t>
    </rPh>
    <rPh sb="43" eb="45">
      <t>ヒツヨウ</t>
    </rPh>
    <rPh sb="53" eb="55">
      <t>キギョウ</t>
    </rPh>
    <rPh sb="55" eb="56">
      <t>サイ</t>
    </rPh>
    <rPh sb="57" eb="59">
      <t>イゾン</t>
    </rPh>
    <rPh sb="61" eb="64">
      <t>ロウキュウカ</t>
    </rPh>
    <rPh sb="64" eb="66">
      <t>タイサク</t>
    </rPh>
    <rPh sb="67" eb="69">
      <t>シハラ</t>
    </rPh>
    <rPh sb="69" eb="71">
      <t>ノウリョク</t>
    </rPh>
    <rPh sb="72" eb="73">
      <t>コ</t>
    </rPh>
    <rPh sb="75" eb="76">
      <t>オソ</t>
    </rPh>
    <rPh sb="81" eb="83">
      <t>カンイ</t>
    </rPh>
    <rPh sb="83" eb="85">
      <t>スイドウ</t>
    </rPh>
    <rPh sb="85" eb="87">
      <t>トウゴウ</t>
    </rPh>
    <rPh sb="90" eb="92">
      <t>シセツ</t>
    </rPh>
    <rPh sb="93" eb="95">
      <t>ゾウカ</t>
    </rPh>
    <rPh sb="99" eb="101">
      <t>キュウスイ</t>
    </rPh>
    <rPh sb="101" eb="103">
      <t>ゲンカ</t>
    </rPh>
    <rPh sb="104" eb="106">
      <t>オオハバ</t>
    </rPh>
    <rPh sb="107" eb="109">
      <t>ヨクセイ</t>
    </rPh>
    <rPh sb="110" eb="112">
      <t>コンナン</t>
    </rPh>
    <rPh sb="116" eb="118">
      <t>ゲンザイ</t>
    </rPh>
    <rPh sb="118" eb="119">
      <t>スス</t>
    </rPh>
    <rPh sb="123" eb="124">
      <t>カン</t>
    </rPh>
    <rPh sb="125" eb="127">
      <t>フセツ</t>
    </rPh>
    <rPh sb="127" eb="128">
      <t>カエ</t>
    </rPh>
    <rPh sb="128" eb="129">
      <t>トウ</t>
    </rPh>
    <rPh sb="130" eb="132">
      <t>ヒツヨウ</t>
    </rPh>
    <rPh sb="133" eb="136">
      <t>チョウキテキ</t>
    </rPh>
    <rPh sb="137" eb="139">
      <t>トウシ</t>
    </rPh>
    <rPh sb="139" eb="140">
      <t>ガク</t>
    </rPh>
    <rPh sb="141" eb="143">
      <t>ショウライ</t>
    </rPh>
    <rPh sb="144" eb="146">
      <t>ケイエイ</t>
    </rPh>
    <rPh sb="146" eb="148">
      <t>ヨソク</t>
    </rPh>
    <rPh sb="149" eb="150">
      <t>タ</t>
    </rPh>
    <rPh sb="152" eb="153">
      <t>ウエ</t>
    </rPh>
    <rPh sb="154" eb="156">
      <t>サンテイ</t>
    </rPh>
    <rPh sb="158" eb="161">
      <t>ケイカクテキ</t>
    </rPh>
    <rPh sb="162" eb="164">
      <t>ジッシ</t>
    </rPh>
    <rPh sb="166" eb="168">
      <t>ヒツヨウ</t>
    </rPh>
    <phoneticPr fontId="4"/>
  </si>
  <si>
    <t xml:space="preserve">(1)①経常収支比率：経年で見ると類似団体と同様の変動をしているが、ほぼ常に類似団体平均値を下回っている。Ｈ29は赤字ではあるが、人口減少等を想定した改善が必要である。
②累積欠損金比率：累積欠損金は発生していないため、今後もこれを維持する必要がある。
③流動比率：緩やかな下降からH25にやや上昇したが、会計制度の見直しに伴いH26からは大きく下降し類似団体平均値を下回った。
④企業債残高対給水収益比率：企業債の償還に伴い緩やかに下降、減少しているが、類似団体平均値に比べ高い比率である。
⑤料金回収率：年度により変動するがH29は類似団体平均値を下回っている。また、全国平均値は上回っており100％を超える年度はない。
⑥給水原価：H25以外は常に類似団体平均値を上回っている。
⑦施設利用率：常に能力の50％以下で稼働していたが、H27簡水統合により向上し、類似団体平均を上回っている。
⑧有収率：常に類次団体平均値を下回っており、Ｈ30に漏水調査を予定するなど改善に努める。
(2)①に見るように経営は赤字であるが、④給水収益に対する企業債残高は大きく③支払い能力の維持が必須である。⑧については段階的に本管の布設替を行っているが、上記の理由からも大幅な向上は困難である。⑤の向上については、⑥給水原価を抑えた上で、料金制度自体の見直しが必要と考えられる。
</t>
    <rPh sb="4" eb="6">
      <t>ケイツネ</t>
    </rPh>
    <rPh sb="6" eb="8">
      <t>シュウシ</t>
    </rPh>
    <rPh sb="8" eb="10">
      <t>ヒリツ</t>
    </rPh>
    <rPh sb="57" eb="58">
      <t>アカ</t>
    </rPh>
    <rPh sb="65" eb="67">
      <t>ジンコウ</t>
    </rPh>
    <rPh sb="67" eb="69">
      <t>ゲンショウ</t>
    </rPh>
    <rPh sb="69" eb="70">
      <t>トウ</t>
    </rPh>
    <rPh sb="71" eb="73">
      <t>ソウテイ</t>
    </rPh>
    <rPh sb="86" eb="88">
      <t>ルイセキ</t>
    </rPh>
    <rPh sb="88" eb="91">
      <t>ケッソンキン</t>
    </rPh>
    <rPh sb="91" eb="93">
      <t>ヒリツ</t>
    </rPh>
    <rPh sb="94" eb="96">
      <t>ルイセキ</t>
    </rPh>
    <rPh sb="96" eb="99">
      <t>ケッソンキン</t>
    </rPh>
    <rPh sb="100" eb="102">
      <t>ハッセイ</t>
    </rPh>
    <rPh sb="110" eb="112">
      <t>コンゴ</t>
    </rPh>
    <rPh sb="116" eb="118">
      <t>イジ</t>
    </rPh>
    <rPh sb="120" eb="122">
      <t>ヒツヨウ</t>
    </rPh>
    <rPh sb="128" eb="130">
      <t>リュウドウ</t>
    </rPh>
    <rPh sb="130" eb="132">
      <t>ヒリツ</t>
    </rPh>
    <rPh sb="133" eb="134">
      <t>ユル</t>
    </rPh>
    <rPh sb="137" eb="139">
      <t>カコウ</t>
    </rPh>
    <rPh sb="147" eb="149">
      <t>ジョウショウ</t>
    </rPh>
    <rPh sb="153" eb="155">
      <t>カイケイ</t>
    </rPh>
    <rPh sb="155" eb="157">
      <t>セイド</t>
    </rPh>
    <rPh sb="158" eb="160">
      <t>ミナオ</t>
    </rPh>
    <rPh sb="162" eb="163">
      <t>トモナ</t>
    </rPh>
    <rPh sb="170" eb="171">
      <t>オオ</t>
    </rPh>
    <rPh sb="173" eb="175">
      <t>カコウ</t>
    </rPh>
    <rPh sb="176" eb="178">
      <t>ルイジ</t>
    </rPh>
    <rPh sb="178" eb="180">
      <t>ダンタイ</t>
    </rPh>
    <rPh sb="180" eb="183">
      <t>ヘイキンチ</t>
    </rPh>
    <rPh sb="184" eb="186">
      <t>シタマワ</t>
    </rPh>
    <rPh sb="191" eb="193">
      <t>キギョウ</t>
    </rPh>
    <rPh sb="193" eb="194">
      <t>サイ</t>
    </rPh>
    <rPh sb="194" eb="196">
      <t>ザンダカ</t>
    </rPh>
    <rPh sb="196" eb="197">
      <t>タイ</t>
    </rPh>
    <rPh sb="197" eb="199">
      <t>キュウスイ</t>
    </rPh>
    <rPh sb="199" eb="201">
      <t>シュウエキ</t>
    </rPh>
    <rPh sb="201" eb="203">
      <t>ヒリツ</t>
    </rPh>
    <rPh sb="204" eb="206">
      <t>キギョウ</t>
    </rPh>
    <rPh sb="206" eb="207">
      <t>サイ</t>
    </rPh>
    <rPh sb="208" eb="210">
      <t>ショウカン</t>
    </rPh>
    <rPh sb="211" eb="212">
      <t>トモナ</t>
    </rPh>
    <rPh sb="213" eb="214">
      <t>ユル</t>
    </rPh>
    <rPh sb="217" eb="219">
      <t>カコウ</t>
    </rPh>
    <rPh sb="220" eb="222">
      <t>ゲンショウ</t>
    </rPh>
    <rPh sb="228" eb="230">
      <t>ルイジ</t>
    </rPh>
    <rPh sb="230" eb="232">
      <t>ダンタイ</t>
    </rPh>
    <rPh sb="232" eb="235">
      <t>ヘイキンチ</t>
    </rPh>
    <rPh sb="236" eb="237">
      <t>クラ</t>
    </rPh>
    <rPh sb="238" eb="239">
      <t>タカ</t>
    </rPh>
    <rPh sb="240" eb="242">
      <t>ヒリツ</t>
    </rPh>
    <rPh sb="248" eb="250">
      <t>リョウキン</t>
    </rPh>
    <rPh sb="250" eb="252">
      <t>カイシュウ</t>
    </rPh>
    <rPh sb="252" eb="253">
      <t>リツ</t>
    </rPh>
    <rPh sb="254" eb="256">
      <t>ネンド</t>
    </rPh>
    <rPh sb="259" eb="261">
      <t>ヘンドウ</t>
    </rPh>
    <rPh sb="268" eb="270">
      <t>ルイジ</t>
    </rPh>
    <rPh sb="270" eb="272">
      <t>ダンタイ</t>
    </rPh>
    <rPh sb="272" eb="275">
      <t>ヘイキンチ</t>
    </rPh>
    <rPh sb="286" eb="288">
      <t>ゼンコク</t>
    </rPh>
    <rPh sb="288" eb="291">
      <t>ヘイキンチ</t>
    </rPh>
    <rPh sb="303" eb="304">
      <t>コ</t>
    </rPh>
    <rPh sb="306" eb="307">
      <t>ネン</t>
    </rPh>
    <rPh sb="307" eb="308">
      <t>ド</t>
    </rPh>
    <rPh sb="314" eb="316">
      <t>キュウスイ</t>
    </rPh>
    <rPh sb="316" eb="318">
      <t>ゲンカ</t>
    </rPh>
    <rPh sb="322" eb="324">
      <t>イガイ</t>
    </rPh>
    <rPh sb="325" eb="326">
      <t>ツネ</t>
    </rPh>
    <rPh sb="327" eb="329">
      <t>ルイジ</t>
    </rPh>
    <rPh sb="329" eb="331">
      <t>ダンタイ</t>
    </rPh>
    <rPh sb="331" eb="334">
      <t>ヘイキンチ</t>
    </rPh>
    <rPh sb="335" eb="337">
      <t>ウワマワ</t>
    </rPh>
    <rPh sb="344" eb="346">
      <t>シセツ</t>
    </rPh>
    <rPh sb="346" eb="349">
      <t>リヨウリツ</t>
    </rPh>
    <rPh sb="350" eb="351">
      <t>ツネ</t>
    </rPh>
    <rPh sb="352" eb="354">
      <t>ノウリョク</t>
    </rPh>
    <rPh sb="358" eb="360">
      <t>イカ</t>
    </rPh>
    <rPh sb="361" eb="363">
      <t>カドウ</t>
    </rPh>
    <rPh sb="372" eb="374">
      <t>カンスイ</t>
    </rPh>
    <rPh sb="374" eb="376">
      <t>トウゴウ</t>
    </rPh>
    <rPh sb="379" eb="381">
      <t>コウジョウ</t>
    </rPh>
    <rPh sb="383" eb="385">
      <t>ルイジ</t>
    </rPh>
    <rPh sb="385" eb="387">
      <t>ダンタイ</t>
    </rPh>
    <rPh sb="387" eb="389">
      <t>ヘイキン</t>
    </rPh>
    <rPh sb="390" eb="392">
      <t>ウワマワ</t>
    </rPh>
    <rPh sb="399" eb="401">
      <t>ユウシュウ</t>
    </rPh>
    <rPh sb="401" eb="402">
      <t>リツ</t>
    </rPh>
    <rPh sb="403" eb="404">
      <t>ツネ</t>
    </rPh>
    <rPh sb="405" eb="406">
      <t>ルイ</t>
    </rPh>
    <rPh sb="406" eb="407">
      <t>ジ</t>
    </rPh>
    <rPh sb="407" eb="409">
      <t>ダンタイ</t>
    </rPh>
    <rPh sb="409" eb="412">
      <t>ヘイキンチ</t>
    </rPh>
    <rPh sb="413" eb="415">
      <t>シタマワ</t>
    </rPh>
    <rPh sb="424" eb="426">
      <t>ロウスイ</t>
    </rPh>
    <rPh sb="426" eb="428">
      <t>チョウサ</t>
    </rPh>
    <rPh sb="429" eb="431">
      <t>ヨテイ</t>
    </rPh>
    <rPh sb="435" eb="437">
      <t>カイゼン</t>
    </rPh>
    <rPh sb="438" eb="439">
      <t>ツト</t>
    </rPh>
    <rPh sb="448" eb="449">
      <t>ミ</t>
    </rPh>
    <rPh sb="453" eb="455">
      <t>ケイエイ</t>
    </rPh>
    <rPh sb="464" eb="466">
      <t>キュウスイ</t>
    </rPh>
    <rPh sb="466" eb="468">
      <t>シュウエキ</t>
    </rPh>
    <rPh sb="469" eb="470">
      <t>タイ</t>
    </rPh>
    <rPh sb="472" eb="474">
      <t>キギョウ</t>
    </rPh>
    <rPh sb="474" eb="475">
      <t>サイ</t>
    </rPh>
    <rPh sb="475" eb="477">
      <t>ザンダカ</t>
    </rPh>
    <rPh sb="478" eb="479">
      <t>オオ</t>
    </rPh>
    <rPh sb="482" eb="484">
      <t>シハラ</t>
    </rPh>
    <rPh sb="485" eb="487">
      <t>ノウリョク</t>
    </rPh>
    <rPh sb="543" eb="545">
      <t>コウジョウ</t>
    </rPh>
    <rPh sb="552" eb="554">
      <t>キュウスイ</t>
    </rPh>
    <rPh sb="554" eb="556">
      <t>ゲンカ</t>
    </rPh>
    <rPh sb="557" eb="558">
      <t>オサ</t>
    </rPh>
    <rPh sb="560" eb="561">
      <t>ウエ</t>
    </rPh>
    <rPh sb="563" eb="565">
      <t>リョウキン</t>
    </rPh>
    <rPh sb="565" eb="567">
      <t>セイド</t>
    </rPh>
    <rPh sb="567" eb="569">
      <t>ジタイ</t>
    </rPh>
    <rPh sb="570" eb="572">
      <t>ミナオ</t>
    </rPh>
    <rPh sb="574" eb="576">
      <t>ヒツヨウ</t>
    </rPh>
    <rPh sb="577" eb="57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</si>
</sst>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0.31</c:v>
                </c:pt>
                <c:pt idx="1">
                  <c:v>0.61</c:v>
                </c:pt>
                <c:pt idx="2">
                  <c:v>0.28000000000000003</c:v>
                </c:pt>
                <c:pt idx="3">
                  <c:v>0.31</c:v>
                </c:pt>
                <c:pt idx="4">
                  <c:v>0.38</c:v>
                </c:pt>
              </c:numCache>
            </c:numRef>
          </c:val>
          <c:extLst xmlns:c16r2="http://schemas.microsoft.com/office/drawing/2015/06/chart">
            <c:ext xmlns:c16="http://schemas.microsoft.com/office/drawing/2014/chart" uri="{C3380CC4-5D6E-409C-BE32-E72D297353CC}">
              <c16:uniqueId val="{00000000-1972-4BF6-BE52-C17688FCE89F}"/>
            </c:ext>
          </c:extLst>
        </c:ser>
        <c:dLbls>
          <c:showLegendKey val="0"/>
          <c:showVal val="0"/>
          <c:showCatName val="0"/>
          <c:showSerName val="0"/>
          <c:showPercent val="0"/>
          <c:showBubbleSize val="0"/>
        </c:dLbls>
        <c:gapWidth val="150"/>
        <c:axId val="168384408"/>
        <c:axId val="11275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1972-4BF6-BE52-C17688FCE89F}"/>
            </c:ext>
          </c:extLst>
        </c:ser>
        <c:dLbls>
          <c:showLegendKey val="0"/>
          <c:showVal val="0"/>
          <c:showCatName val="0"/>
          <c:showSerName val="0"/>
          <c:showPercent val="0"/>
          <c:showBubbleSize val="0"/>
        </c:dLbls>
        <c:marker val="1"/>
        <c:smooth val="0"/>
        <c:axId val="168384408"/>
        <c:axId val="112756248"/>
      </c:lineChart>
      <c:dateAx>
        <c:axId val="168384408"/>
        <c:scaling>
          <c:orientation val="minMax"/>
        </c:scaling>
        <c:delete val="1"/>
        <c:axPos val="b"/>
        <c:numFmt formatCode="ge" sourceLinked="1"/>
        <c:majorTickMark val="none"/>
        <c:minorTickMark val="none"/>
        <c:tickLblPos val="none"/>
        <c:crossAx val="112756248"/>
        <c:crosses val="autoZero"/>
        <c:auto val="1"/>
        <c:lblOffset val="100"/>
        <c:baseTimeUnit val="years"/>
      </c:dateAx>
      <c:valAx>
        <c:axId val="11275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45.27</c:v>
                </c:pt>
                <c:pt idx="1">
                  <c:v>46.69</c:v>
                </c:pt>
                <c:pt idx="2">
                  <c:v>78.959999999999994</c:v>
                </c:pt>
                <c:pt idx="3">
                  <c:v>77.94</c:v>
                </c:pt>
                <c:pt idx="4">
                  <c:v>80.349999999999994</c:v>
                </c:pt>
              </c:numCache>
            </c:numRef>
          </c:val>
          <c:extLst xmlns:c16r2="http://schemas.microsoft.com/office/drawing/2015/06/chart">
            <c:ext xmlns:c16="http://schemas.microsoft.com/office/drawing/2014/chart" uri="{C3380CC4-5D6E-409C-BE32-E72D297353CC}">
              <c16:uniqueId val="{00000000-9296-4BF2-8547-1FECBB244727}"/>
            </c:ext>
          </c:extLst>
        </c:ser>
        <c:dLbls>
          <c:showLegendKey val="0"/>
          <c:showVal val="0"/>
          <c:showCatName val="0"/>
          <c:showSerName val="0"/>
          <c:showPercent val="0"/>
          <c:showBubbleSize val="0"/>
        </c:dLbls>
        <c:gapWidth val="150"/>
        <c:axId val="169714640"/>
        <c:axId val="24782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9296-4BF2-8547-1FECBB244727}"/>
            </c:ext>
          </c:extLst>
        </c:ser>
        <c:dLbls>
          <c:showLegendKey val="0"/>
          <c:showVal val="0"/>
          <c:showCatName val="0"/>
          <c:showSerName val="0"/>
          <c:showPercent val="0"/>
          <c:showBubbleSize val="0"/>
        </c:dLbls>
        <c:marker val="1"/>
        <c:smooth val="0"/>
        <c:axId val="169714640"/>
        <c:axId val="247825872"/>
      </c:lineChart>
      <c:dateAx>
        <c:axId val="169714640"/>
        <c:scaling>
          <c:orientation val="minMax"/>
        </c:scaling>
        <c:delete val="1"/>
        <c:axPos val="b"/>
        <c:numFmt formatCode="ge" sourceLinked="1"/>
        <c:majorTickMark val="none"/>
        <c:minorTickMark val="none"/>
        <c:tickLblPos val="none"/>
        <c:crossAx val="247825872"/>
        <c:crosses val="autoZero"/>
        <c:auto val="1"/>
        <c:lblOffset val="100"/>
        <c:baseTimeUnit val="years"/>
      </c:dateAx>
      <c:valAx>
        <c:axId val="2478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1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59.4</c:v>
                </c:pt>
                <c:pt idx="1">
                  <c:v>56.61</c:v>
                </c:pt>
                <c:pt idx="2">
                  <c:v>57.53</c:v>
                </c:pt>
                <c:pt idx="3">
                  <c:v>56.72</c:v>
                </c:pt>
                <c:pt idx="4">
                  <c:v>55.12</c:v>
                </c:pt>
              </c:numCache>
            </c:numRef>
          </c:val>
          <c:extLst xmlns:c16r2="http://schemas.microsoft.com/office/drawing/2015/06/chart">
            <c:ext xmlns:c16="http://schemas.microsoft.com/office/drawing/2014/chart" uri="{C3380CC4-5D6E-409C-BE32-E72D297353CC}">
              <c16:uniqueId val="{00000000-E03A-428D-A2D9-9F3B3CD91115}"/>
            </c:ext>
          </c:extLst>
        </c:ser>
        <c:dLbls>
          <c:showLegendKey val="0"/>
          <c:showVal val="0"/>
          <c:showCatName val="0"/>
          <c:showSerName val="0"/>
          <c:showPercent val="0"/>
          <c:showBubbleSize val="0"/>
        </c:dLbls>
        <c:gapWidth val="150"/>
        <c:axId val="166629056"/>
        <c:axId val="16662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E03A-428D-A2D9-9F3B3CD91115}"/>
            </c:ext>
          </c:extLst>
        </c:ser>
        <c:dLbls>
          <c:showLegendKey val="0"/>
          <c:showVal val="0"/>
          <c:showCatName val="0"/>
          <c:showSerName val="0"/>
          <c:showPercent val="0"/>
          <c:showBubbleSize val="0"/>
        </c:dLbls>
        <c:marker val="1"/>
        <c:smooth val="0"/>
        <c:axId val="166629056"/>
        <c:axId val="166628664"/>
      </c:lineChart>
      <c:dateAx>
        <c:axId val="166629056"/>
        <c:scaling>
          <c:orientation val="minMax"/>
        </c:scaling>
        <c:delete val="1"/>
        <c:axPos val="b"/>
        <c:numFmt formatCode="ge" sourceLinked="1"/>
        <c:majorTickMark val="none"/>
        <c:minorTickMark val="none"/>
        <c:tickLblPos val="none"/>
        <c:crossAx val="166628664"/>
        <c:crosses val="autoZero"/>
        <c:auto val="1"/>
        <c:lblOffset val="100"/>
        <c:baseTimeUnit val="years"/>
      </c:dateAx>
      <c:valAx>
        <c:axId val="1666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105.98</c:v>
                </c:pt>
                <c:pt idx="1">
                  <c:v>101.93</c:v>
                </c:pt>
                <c:pt idx="2">
                  <c:v>101.93</c:v>
                </c:pt>
                <c:pt idx="3">
                  <c:v>102.25</c:v>
                </c:pt>
                <c:pt idx="4">
                  <c:v>99.2</c:v>
                </c:pt>
              </c:numCache>
            </c:numRef>
          </c:val>
          <c:extLst xmlns:c16r2="http://schemas.microsoft.com/office/drawing/2015/06/chart">
            <c:ext xmlns:c16="http://schemas.microsoft.com/office/drawing/2014/chart" uri="{C3380CC4-5D6E-409C-BE32-E72D297353CC}">
              <c16:uniqueId val="{00000000-BDC2-4D07-9268-F39F31697D8C}"/>
            </c:ext>
          </c:extLst>
        </c:ser>
        <c:dLbls>
          <c:showLegendKey val="0"/>
          <c:showVal val="0"/>
          <c:showCatName val="0"/>
          <c:showSerName val="0"/>
          <c:showPercent val="0"/>
          <c:showBubbleSize val="0"/>
        </c:dLbls>
        <c:gapWidth val="150"/>
        <c:axId val="112907160"/>
        <c:axId val="17006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BDC2-4D07-9268-F39F31697D8C}"/>
            </c:ext>
          </c:extLst>
        </c:ser>
        <c:dLbls>
          <c:showLegendKey val="0"/>
          <c:showVal val="0"/>
          <c:showCatName val="0"/>
          <c:showSerName val="0"/>
          <c:showPercent val="0"/>
          <c:showBubbleSize val="0"/>
        </c:dLbls>
        <c:marker val="1"/>
        <c:smooth val="0"/>
        <c:axId val="112907160"/>
        <c:axId val="170069304"/>
      </c:lineChart>
      <c:dateAx>
        <c:axId val="112907160"/>
        <c:scaling>
          <c:orientation val="minMax"/>
        </c:scaling>
        <c:delete val="1"/>
        <c:axPos val="b"/>
        <c:numFmt formatCode="ge" sourceLinked="1"/>
        <c:majorTickMark val="none"/>
        <c:minorTickMark val="none"/>
        <c:tickLblPos val="none"/>
        <c:crossAx val="170069304"/>
        <c:crosses val="autoZero"/>
        <c:auto val="1"/>
        <c:lblOffset val="100"/>
        <c:baseTimeUnit val="years"/>
      </c:dateAx>
      <c:valAx>
        <c:axId val="170069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9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26.19</c:v>
                </c:pt>
                <c:pt idx="1">
                  <c:v>46.9</c:v>
                </c:pt>
                <c:pt idx="2">
                  <c:v>41.69</c:v>
                </c:pt>
                <c:pt idx="3">
                  <c:v>44.41</c:v>
                </c:pt>
                <c:pt idx="4">
                  <c:v>47.29</c:v>
                </c:pt>
              </c:numCache>
            </c:numRef>
          </c:val>
          <c:extLst xmlns:c16r2="http://schemas.microsoft.com/office/drawing/2015/06/chart">
            <c:ext xmlns:c16="http://schemas.microsoft.com/office/drawing/2014/chart" uri="{C3380CC4-5D6E-409C-BE32-E72D297353CC}">
              <c16:uniqueId val="{00000000-616A-4B02-AFDD-5EFC6B87C0A8}"/>
            </c:ext>
          </c:extLst>
        </c:ser>
        <c:dLbls>
          <c:showLegendKey val="0"/>
          <c:showVal val="0"/>
          <c:showCatName val="0"/>
          <c:showSerName val="0"/>
          <c:showPercent val="0"/>
          <c:showBubbleSize val="0"/>
        </c:dLbls>
        <c:gapWidth val="150"/>
        <c:axId val="169717872"/>
        <c:axId val="1677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616A-4B02-AFDD-5EFC6B87C0A8}"/>
            </c:ext>
          </c:extLst>
        </c:ser>
        <c:dLbls>
          <c:showLegendKey val="0"/>
          <c:showVal val="0"/>
          <c:showCatName val="0"/>
          <c:showSerName val="0"/>
          <c:showPercent val="0"/>
          <c:showBubbleSize val="0"/>
        </c:dLbls>
        <c:marker val="1"/>
        <c:smooth val="0"/>
        <c:axId val="169717872"/>
        <c:axId val="167758512"/>
      </c:lineChart>
      <c:dateAx>
        <c:axId val="169717872"/>
        <c:scaling>
          <c:orientation val="minMax"/>
        </c:scaling>
        <c:delete val="1"/>
        <c:axPos val="b"/>
        <c:numFmt formatCode="ge" sourceLinked="1"/>
        <c:majorTickMark val="none"/>
        <c:minorTickMark val="none"/>
        <c:tickLblPos val="none"/>
        <c:crossAx val="167758512"/>
        <c:crosses val="autoZero"/>
        <c:auto val="1"/>
        <c:lblOffset val="100"/>
        <c:baseTimeUnit val="years"/>
      </c:dateAx>
      <c:valAx>
        <c:axId val="16775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1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36.299999999999997</c:v>
                </c:pt>
                <c:pt idx="1">
                  <c:v>36.06</c:v>
                </c:pt>
                <c:pt idx="2">
                  <c:v>26.45</c:v>
                </c:pt>
                <c:pt idx="3">
                  <c:v>26.72</c:v>
                </c:pt>
                <c:pt idx="4">
                  <c:v>29.19</c:v>
                </c:pt>
              </c:numCache>
            </c:numRef>
          </c:val>
          <c:extLst xmlns:c16r2="http://schemas.microsoft.com/office/drawing/2015/06/chart">
            <c:ext xmlns:c16="http://schemas.microsoft.com/office/drawing/2014/chart" uri="{C3380CC4-5D6E-409C-BE32-E72D297353CC}">
              <c16:uniqueId val="{00000000-D30B-4F75-8D68-3EAD36D1D32C}"/>
            </c:ext>
          </c:extLst>
        </c:ser>
        <c:dLbls>
          <c:showLegendKey val="0"/>
          <c:showVal val="0"/>
          <c:showCatName val="0"/>
          <c:showSerName val="0"/>
          <c:showPercent val="0"/>
          <c:showBubbleSize val="0"/>
        </c:dLbls>
        <c:gapWidth val="150"/>
        <c:axId val="167644184"/>
        <c:axId val="1690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D30B-4F75-8D68-3EAD36D1D32C}"/>
            </c:ext>
          </c:extLst>
        </c:ser>
        <c:dLbls>
          <c:showLegendKey val="0"/>
          <c:showVal val="0"/>
          <c:showCatName val="0"/>
          <c:showSerName val="0"/>
          <c:showPercent val="0"/>
          <c:showBubbleSize val="0"/>
        </c:dLbls>
        <c:marker val="1"/>
        <c:smooth val="0"/>
        <c:axId val="167644184"/>
        <c:axId val="169016272"/>
      </c:lineChart>
      <c:dateAx>
        <c:axId val="167644184"/>
        <c:scaling>
          <c:orientation val="minMax"/>
        </c:scaling>
        <c:delete val="1"/>
        <c:axPos val="b"/>
        <c:numFmt formatCode="ge" sourceLinked="1"/>
        <c:majorTickMark val="none"/>
        <c:minorTickMark val="none"/>
        <c:tickLblPos val="none"/>
        <c:crossAx val="169016272"/>
        <c:crosses val="autoZero"/>
        <c:auto val="1"/>
        <c:lblOffset val="100"/>
        <c:baseTimeUnit val="years"/>
      </c:dateAx>
      <c:valAx>
        <c:axId val="16901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4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7E-4F81-BC7A-9A7BD12AB7F3}"/>
            </c:ext>
          </c:extLst>
        </c:ser>
        <c:dLbls>
          <c:showLegendKey val="0"/>
          <c:showVal val="0"/>
          <c:showCatName val="0"/>
          <c:showSerName val="0"/>
          <c:showPercent val="0"/>
          <c:showBubbleSize val="0"/>
        </c:dLbls>
        <c:gapWidth val="150"/>
        <c:axId val="166629448"/>
        <c:axId val="16662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BE7E-4F81-BC7A-9A7BD12AB7F3}"/>
            </c:ext>
          </c:extLst>
        </c:ser>
        <c:dLbls>
          <c:showLegendKey val="0"/>
          <c:showVal val="0"/>
          <c:showCatName val="0"/>
          <c:showSerName val="0"/>
          <c:showPercent val="0"/>
          <c:showBubbleSize val="0"/>
        </c:dLbls>
        <c:marker val="1"/>
        <c:smooth val="0"/>
        <c:axId val="166629448"/>
        <c:axId val="166629840"/>
      </c:lineChart>
      <c:dateAx>
        <c:axId val="166629448"/>
        <c:scaling>
          <c:orientation val="minMax"/>
        </c:scaling>
        <c:delete val="1"/>
        <c:axPos val="b"/>
        <c:numFmt formatCode="ge" sourceLinked="1"/>
        <c:majorTickMark val="none"/>
        <c:minorTickMark val="none"/>
        <c:tickLblPos val="none"/>
        <c:crossAx val="166629840"/>
        <c:crosses val="autoZero"/>
        <c:auto val="1"/>
        <c:lblOffset val="100"/>
        <c:baseTimeUnit val="years"/>
      </c:dateAx>
      <c:valAx>
        <c:axId val="16662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6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3081.47</c:v>
                </c:pt>
                <c:pt idx="1">
                  <c:v>123.42</c:v>
                </c:pt>
                <c:pt idx="2">
                  <c:v>119.26</c:v>
                </c:pt>
                <c:pt idx="3">
                  <c:v>126.31</c:v>
                </c:pt>
                <c:pt idx="4">
                  <c:v>128.09</c:v>
                </c:pt>
              </c:numCache>
            </c:numRef>
          </c:val>
          <c:extLst xmlns:c16r2="http://schemas.microsoft.com/office/drawing/2015/06/chart">
            <c:ext xmlns:c16="http://schemas.microsoft.com/office/drawing/2014/chart" uri="{C3380CC4-5D6E-409C-BE32-E72D297353CC}">
              <c16:uniqueId val="{00000000-7D6C-4EF1-97BB-5409FDD206FF}"/>
            </c:ext>
          </c:extLst>
        </c:ser>
        <c:dLbls>
          <c:showLegendKey val="0"/>
          <c:showVal val="0"/>
          <c:showCatName val="0"/>
          <c:showSerName val="0"/>
          <c:showPercent val="0"/>
          <c:showBubbleSize val="0"/>
        </c:dLbls>
        <c:gapWidth val="150"/>
        <c:axId val="169715032"/>
        <c:axId val="1697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7D6C-4EF1-97BB-5409FDD206FF}"/>
            </c:ext>
          </c:extLst>
        </c:ser>
        <c:dLbls>
          <c:showLegendKey val="0"/>
          <c:showVal val="0"/>
          <c:showCatName val="0"/>
          <c:showSerName val="0"/>
          <c:showPercent val="0"/>
          <c:showBubbleSize val="0"/>
        </c:dLbls>
        <c:marker val="1"/>
        <c:smooth val="0"/>
        <c:axId val="169715032"/>
        <c:axId val="169715424"/>
      </c:lineChart>
      <c:dateAx>
        <c:axId val="169715032"/>
        <c:scaling>
          <c:orientation val="minMax"/>
        </c:scaling>
        <c:delete val="1"/>
        <c:axPos val="b"/>
        <c:numFmt formatCode="ge" sourceLinked="1"/>
        <c:majorTickMark val="none"/>
        <c:minorTickMark val="none"/>
        <c:tickLblPos val="none"/>
        <c:crossAx val="169715424"/>
        <c:crosses val="autoZero"/>
        <c:auto val="1"/>
        <c:lblOffset val="100"/>
        <c:baseTimeUnit val="years"/>
      </c:dateAx>
      <c:valAx>
        <c:axId val="16971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71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942.5</c:v>
                </c:pt>
                <c:pt idx="1">
                  <c:v>893.24</c:v>
                </c:pt>
                <c:pt idx="2">
                  <c:v>724.04</c:v>
                </c:pt>
                <c:pt idx="3">
                  <c:v>688.52</c:v>
                </c:pt>
                <c:pt idx="4">
                  <c:v>628.36</c:v>
                </c:pt>
              </c:numCache>
            </c:numRef>
          </c:val>
          <c:extLst xmlns:c16r2="http://schemas.microsoft.com/office/drawing/2015/06/chart">
            <c:ext xmlns:c16="http://schemas.microsoft.com/office/drawing/2014/chart" uri="{C3380CC4-5D6E-409C-BE32-E72D297353CC}">
              <c16:uniqueId val="{00000000-7420-4EF0-A097-3A976104BCBA}"/>
            </c:ext>
          </c:extLst>
        </c:ser>
        <c:dLbls>
          <c:showLegendKey val="0"/>
          <c:showVal val="0"/>
          <c:showCatName val="0"/>
          <c:showSerName val="0"/>
          <c:showPercent val="0"/>
          <c:showBubbleSize val="0"/>
        </c:dLbls>
        <c:gapWidth val="150"/>
        <c:axId val="169817064"/>
        <c:axId val="16981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7420-4EF0-A097-3A976104BCBA}"/>
            </c:ext>
          </c:extLst>
        </c:ser>
        <c:dLbls>
          <c:showLegendKey val="0"/>
          <c:showVal val="0"/>
          <c:showCatName val="0"/>
          <c:showSerName val="0"/>
          <c:showPercent val="0"/>
          <c:showBubbleSize val="0"/>
        </c:dLbls>
        <c:marker val="1"/>
        <c:smooth val="0"/>
        <c:axId val="169817064"/>
        <c:axId val="169817456"/>
      </c:lineChart>
      <c:dateAx>
        <c:axId val="169817064"/>
        <c:scaling>
          <c:orientation val="minMax"/>
        </c:scaling>
        <c:delete val="1"/>
        <c:axPos val="b"/>
        <c:numFmt formatCode="ge" sourceLinked="1"/>
        <c:majorTickMark val="none"/>
        <c:minorTickMark val="none"/>
        <c:tickLblPos val="none"/>
        <c:crossAx val="169817456"/>
        <c:crosses val="autoZero"/>
        <c:auto val="1"/>
        <c:lblOffset val="100"/>
        <c:baseTimeUnit val="years"/>
      </c:dateAx>
      <c:valAx>
        <c:axId val="16981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81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90.75</c:v>
                </c:pt>
                <c:pt idx="1">
                  <c:v>87.73</c:v>
                </c:pt>
                <c:pt idx="2">
                  <c:v>91.06</c:v>
                </c:pt>
                <c:pt idx="3">
                  <c:v>92</c:v>
                </c:pt>
                <c:pt idx="4">
                  <c:v>89.04</c:v>
                </c:pt>
              </c:numCache>
            </c:numRef>
          </c:val>
          <c:extLst xmlns:c16r2="http://schemas.microsoft.com/office/drawing/2015/06/chart">
            <c:ext xmlns:c16="http://schemas.microsoft.com/office/drawing/2014/chart" uri="{C3380CC4-5D6E-409C-BE32-E72D297353CC}">
              <c16:uniqueId val="{00000000-F50A-4D49-A45A-39163AC010A9}"/>
            </c:ext>
          </c:extLst>
        </c:ser>
        <c:dLbls>
          <c:showLegendKey val="0"/>
          <c:showVal val="0"/>
          <c:showCatName val="0"/>
          <c:showSerName val="0"/>
          <c:showPercent val="0"/>
          <c:showBubbleSize val="0"/>
        </c:dLbls>
        <c:gapWidth val="150"/>
        <c:axId val="247817424"/>
        <c:axId val="24781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F50A-4D49-A45A-39163AC010A9}"/>
            </c:ext>
          </c:extLst>
        </c:ser>
        <c:dLbls>
          <c:showLegendKey val="0"/>
          <c:showVal val="0"/>
          <c:showCatName val="0"/>
          <c:showSerName val="0"/>
          <c:showPercent val="0"/>
          <c:showBubbleSize val="0"/>
        </c:dLbls>
        <c:marker val="1"/>
        <c:smooth val="0"/>
        <c:axId val="247817424"/>
        <c:axId val="247817816"/>
      </c:lineChart>
      <c:dateAx>
        <c:axId val="247817424"/>
        <c:scaling>
          <c:orientation val="minMax"/>
        </c:scaling>
        <c:delete val="1"/>
        <c:axPos val="b"/>
        <c:numFmt formatCode="ge" sourceLinked="1"/>
        <c:majorTickMark val="none"/>
        <c:minorTickMark val="none"/>
        <c:tickLblPos val="none"/>
        <c:crossAx val="247817816"/>
        <c:crosses val="autoZero"/>
        <c:auto val="1"/>
        <c:lblOffset val="100"/>
        <c:baseTimeUnit val="years"/>
      </c:dateAx>
      <c:valAx>
        <c:axId val="24781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1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223.76</c:v>
                </c:pt>
                <c:pt idx="1">
                  <c:v>233.53</c:v>
                </c:pt>
                <c:pt idx="2">
                  <c:v>222.24</c:v>
                </c:pt>
                <c:pt idx="3">
                  <c:v>221.03</c:v>
                </c:pt>
                <c:pt idx="4">
                  <c:v>228.42</c:v>
                </c:pt>
              </c:numCache>
            </c:numRef>
          </c:val>
          <c:extLst xmlns:c16r2="http://schemas.microsoft.com/office/drawing/2015/06/chart">
            <c:ext xmlns:c16="http://schemas.microsoft.com/office/drawing/2014/chart" uri="{C3380CC4-5D6E-409C-BE32-E72D297353CC}">
              <c16:uniqueId val="{00000000-669C-47FE-85ED-1C28D3A7A360}"/>
            </c:ext>
          </c:extLst>
        </c:ser>
        <c:dLbls>
          <c:showLegendKey val="0"/>
          <c:showVal val="0"/>
          <c:showCatName val="0"/>
          <c:showSerName val="0"/>
          <c:showPercent val="0"/>
          <c:showBubbleSize val="0"/>
        </c:dLbls>
        <c:gapWidth val="150"/>
        <c:axId val="247818992"/>
        <c:axId val="24756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669C-47FE-85ED-1C28D3A7A360}"/>
            </c:ext>
          </c:extLst>
        </c:ser>
        <c:dLbls>
          <c:showLegendKey val="0"/>
          <c:showVal val="0"/>
          <c:showCatName val="0"/>
          <c:showSerName val="0"/>
          <c:showPercent val="0"/>
          <c:showBubbleSize val="0"/>
        </c:dLbls>
        <c:marker val="1"/>
        <c:smooth val="0"/>
        <c:axId val="247818992"/>
        <c:axId val="247561296"/>
      </c:lineChart>
      <c:dateAx>
        <c:axId val="247818992"/>
        <c:scaling>
          <c:orientation val="minMax"/>
        </c:scaling>
        <c:delete val="1"/>
        <c:axPos val="b"/>
        <c:numFmt formatCode="ge" sourceLinked="1"/>
        <c:majorTickMark val="none"/>
        <c:minorTickMark val="none"/>
        <c:tickLblPos val="none"/>
        <c:crossAx val="247561296"/>
        <c:crosses val="autoZero"/>
        <c:auto val="1"/>
        <c:lblOffset val="100"/>
        <c:baseTimeUnit val="years"/>
      </c:dateAx>
      <c:valAx>
        <c:axId val="24756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下仁田町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7613</v>
      </c>
      <c r="AM8" s="59"/>
      <c r="AN8" s="59"/>
      <c r="AO8" s="59"/>
      <c r="AP8" s="59"/>
      <c r="AQ8" s="59"/>
      <c r="AR8" s="59"/>
      <c r="AS8" s="59"/>
      <c r="AT8" s="50">
        <f>データ!$S$6</f>
        <v>188.38</v>
      </c>
      <c r="AU8" s="51"/>
      <c r="AV8" s="51"/>
      <c r="AW8" s="51"/>
      <c r="AX8" s="51"/>
      <c r="AY8" s="51"/>
      <c r="AZ8" s="51"/>
      <c r="BA8" s="51"/>
      <c r="BB8" s="52">
        <f>データ!$T$6</f>
        <v>40.409999999999997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58.66</v>
      </c>
      <c r="J10" s="51"/>
      <c r="K10" s="51"/>
      <c r="L10" s="51"/>
      <c r="M10" s="51"/>
      <c r="N10" s="51"/>
      <c r="O10" s="62"/>
      <c r="P10" s="52">
        <f>データ!$P$6</f>
        <v>94.91</v>
      </c>
      <c r="Q10" s="52"/>
      <c r="R10" s="52"/>
      <c r="S10" s="52"/>
      <c r="T10" s="52"/>
      <c r="U10" s="52"/>
      <c r="V10" s="52"/>
      <c r="W10" s="59">
        <f>データ!$Q$6</f>
        <v>3444</v>
      </c>
      <c r="X10" s="59"/>
      <c r="Y10" s="59"/>
      <c r="Z10" s="59"/>
      <c r="AA10" s="59"/>
      <c r="AB10" s="59"/>
      <c r="AC10" s="59"/>
      <c r="AD10" s="2"/>
      <c r="AE10" s="2"/>
      <c r="AF10" s="2"/>
      <c r="AG10" s="2"/>
      <c r="AH10" s="4"/>
      <c r="AI10" s="4"/>
      <c r="AJ10" s="4"/>
      <c r="AK10" s="4"/>
      <c r="AL10" s="59">
        <f>データ!$U$6</f>
        <v>7163</v>
      </c>
      <c r="AM10" s="59"/>
      <c r="AN10" s="59"/>
      <c r="AO10" s="59"/>
      <c r="AP10" s="59"/>
      <c r="AQ10" s="59"/>
      <c r="AR10" s="59"/>
      <c r="AS10" s="59"/>
      <c r="AT10" s="50">
        <f>データ!$V$6</f>
        <v>17.97</v>
      </c>
      <c r="AU10" s="51"/>
      <c r="AV10" s="51"/>
      <c r="AW10" s="51"/>
      <c r="AX10" s="51"/>
      <c r="AY10" s="51"/>
      <c r="AZ10" s="51"/>
      <c r="BA10" s="51"/>
      <c r="BB10" s="52">
        <f>データ!$W$6</f>
        <v>398.61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OMbhQVAAdQcfwH4zk2T2/0GGFWPyVIkOW6bIHu4MNfQXP/4ewyqHvNjI7Yx75ljX0NsvN8PjHRKnkQtbl3ZA==" saltValue="CG+5MK8L0iGYivMxI4C1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103829</v>
      </c>
      <c r="D6" s="33">
        <f t="shared" si="3"/>
        <v>46</v>
      </c>
      <c r="E6" s="33">
        <f t="shared" si="3"/>
        <v>1</v>
      </c>
      <c r="F6" s="33">
        <f t="shared" si="3"/>
        <v>0</v>
      </c>
      <c r="G6" s="33">
        <f t="shared" si="3"/>
        <v>1</v>
      </c>
      <c r="H6" s="33" t="str">
        <f t="shared" si="3"/>
        <v>群馬県　下仁田町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58.66</v>
      </c>
      <c r="P6" s="34">
        <f t="shared" si="3"/>
        <v>94.91</v>
      </c>
      <c r="Q6" s="34">
        <f t="shared" si="3"/>
        <v>3444</v>
      </c>
      <c r="R6" s="34">
        <f t="shared" si="3"/>
        <v>7613</v>
      </c>
      <c r="S6" s="34">
        <f t="shared" si="3"/>
        <v>188.38</v>
      </c>
      <c r="T6" s="34">
        <f t="shared" si="3"/>
        <v>40.409999999999997</v>
      </c>
      <c r="U6" s="34">
        <f t="shared" si="3"/>
        <v>7163</v>
      </c>
      <c r="V6" s="34">
        <f t="shared" si="3"/>
        <v>17.97</v>
      </c>
      <c r="W6" s="34">
        <f t="shared" si="3"/>
        <v>398.61</v>
      </c>
      <c r="X6" s="35">
        <f>IF(X7="",NA(),X7)</f>
        <v>105.98</v>
      </c>
      <c r="Y6" s="35">
        <f t="shared" ref="Y6:AG6" si="4">IF(Y7="",NA(),Y7)</f>
        <v>101.93</v>
      </c>
      <c r="Z6" s="35">
        <f t="shared" si="4"/>
        <v>101.93</v>
      </c>
      <c r="AA6" s="35">
        <f t="shared" si="4"/>
        <v>102.25</v>
      </c>
      <c r="AB6" s="35">
        <f t="shared" si="4"/>
        <v>99.2</v>
      </c>
      <c r="AC6" s="35">
        <f t="shared" si="4"/>
        <v>109.5</v>
      </c>
      <c r="AD6" s="35">
        <f t="shared" si="4"/>
        <v>106.28</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12.59</v>
      </c>
      <c r="AQ6" s="35">
        <f t="shared" si="5"/>
        <v>12.44</v>
      </c>
      <c r="AR6" s="35">
        <f t="shared" si="5"/>
        <v>16.399999999999999</v>
      </c>
      <c r="AS6" s="34" t="str">
        <f>IF(AS7="","",IF(AS7="-","【-】","【"&amp;SUBSTITUTE(TEXT(AS7,"#,##0.00"),"-","△")&amp;"】"))</f>
        <v>【0.85】</v>
      </c>
      <c r="AT6" s="35">
        <f>IF(AT7="",NA(),AT7)</f>
        <v>3081.47</v>
      </c>
      <c r="AU6" s="35">
        <f t="shared" ref="AU6:BC6" si="6">IF(AU7="",NA(),AU7)</f>
        <v>123.42</v>
      </c>
      <c r="AV6" s="35">
        <f t="shared" si="6"/>
        <v>119.26</v>
      </c>
      <c r="AW6" s="35">
        <f t="shared" si="6"/>
        <v>126.31</v>
      </c>
      <c r="AX6" s="35">
        <f t="shared" si="6"/>
        <v>128.09</v>
      </c>
      <c r="AY6" s="35">
        <f t="shared" si="6"/>
        <v>2098.87</v>
      </c>
      <c r="AZ6" s="35">
        <f t="shared" si="6"/>
        <v>571.29999999999995</v>
      </c>
      <c r="BA6" s="35">
        <f t="shared" si="6"/>
        <v>416.14</v>
      </c>
      <c r="BB6" s="35">
        <f t="shared" si="6"/>
        <v>371.89</v>
      </c>
      <c r="BC6" s="35">
        <f t="shared" si="6"/>
        <v>293.23</v>
      </c>
      <c r="BD6" s="34" t="str">
        <f>IF(BD7="","",IF(BD7="-","【-】","【"&amp;SUBSTITUTE(TEXT(BD7,"#,##0.00"),"-","△")&amp;"】"))</f>
        <v>【264.34】</v>
      </c>
      <c r="BE6" s="35">
        <f>IF(BE7="",NA(),BE7)</f>
        <v>942.5</v>
      </c>
      <c r="BF6" s="35">
        <f t="shared" ref="BF6:BN6" si="7">IF(BF7="",NA(),BF7)</f>
        <v>893.24</v>
      </c>
      <c r="BG6" s="35">
        <f t="shared" si="7"/>
        <v>724.04</v>
      </c>
      <c r="BH6" s="35">
        <f t="shared" si="7"/>
        <v>688.52</v>
      </c>
      <c r="BI6" s="35">
        <f t="shared" si="7"/>
        <v>628.36</v>
      </c>
      <c r="BJ6" s="35">
        <f t="shared" si="7"/>
        <v>536.9</v>
      </c>
      <c r="BK6" s="35">
        <f t="shared" si="7"/>
        <v>495.43</v>
      </c>
      <c r="BL6" s="35">
        <f t="shared" si="7"/>
        <v>487.22</v>
      </c>
      <c r="BM6" s="35">
        <f t="shared" si="7"/>
        <v>483.11</v>
      </c>
      <c r="BN6" s="35">
        <f t="shared" si="7"/>
        <v>542.29999999999995</v>
      </c>
      <c r="BO6" s="34" t="str">
        <f>IF(BO7="","",IF(BO7="-","【-】","【"&amp;SUBSTITUTE(TEXT(BO7,"#,##0.00"),"-","△")&amp;"】"))</f>
        <v>【274.27】</v>
      </c>
      <c r="BP6" s="35">
        <f>IF(BP7="",NA(),BP7)</f>
        <v>90.75</v>
      </c>
      <c r="BQ6" s="35">
        <f t="shared" ref="BQ6:BY6" si="8">IF(BQ7="",NA(),BQ7)</f>
        <v>87.73</v>
      </c>
      <c r="BR6" s="35">
        <f t="shared" si="8"/>
        <v>91.06</v>
      </c>
      <c r="BS6" s="35">
        <f t="shared" si="8"/>
        <v>92</v>
      </c>
      <c r="BT6" s="35">
        <f t="shared" si="8"/>
        <v>89.04</v>
      </c>
      <c r="BU6" s="35">
        <f t="shared" si="8"/>
        <v>80.010000000000005</v>
      </c>
      <c r="BV6" s="35">
        <f t="shared" si="8"/>
        <v>81.900000000000006</v>
      </c>
      <c r="BW6" s="35">
        <f t="shared" si="8"/>
        <v>92.76</v>
      </c>
      <c r="BX6" s="35">
        <f t="shared" si="8"/>
        <v>93.28</v>
      </c>
      <c r="BY6" s="35">
        <f t="shared" si="8"/>
        <v>87.51</v>
      </c>
      <c r="BZ6" s="34" t="str">
        <f>IF(BZ7="","",IF(BZ7="-","【-】","【"&amp;SUBSTITUTE(TEXT(BZ7,"#,##0.00"),"-","△")&amp;"】"))</f>
        <v>【104.36】</v>
      </c>
      <c r="CA6" s="35">
        <f>IF(CA7="",NA(),CA7)</f>
        <v>223.76</v>
      </c>
      <c r="CB6" s="35">
        <f t="shared" ref="CB6:CJ6" si="9">IF(CB7="",NA(),CB7)</f>
        <v>233.53</v>
      </c>
      <c r="CC6" s="35">
        <f t="shared" si="9"/>
        <v>222.24</v>
      </c>
      <c r="CD6" s="35">
        <f t="shared" si="9"/>
        <v>221.03</v>
      </c>
      <c r="CE6" s="35">
        <f t="shared" si="9"/>
        <v>228.42</v>
      </c>
      <c r="CF6" s="35">
        <f t="shared" si="9"/>
        <v>232.46</v>
      </c>
      <c r="CG6" s="35">
        <f t="shared" si="9"/>
        <v>227.97</v>
      </c>
      <c r="CH6" s="35">
        <f t="shared" si="9"/>
        <v>208.67</v>
      </c>
      <c r="CI6" s="35">
        <f t="shared" si="9"/>
        <v>208.29</v>
      </c>
      <c r="CJ6" s="35">
        <f t="shared" si="9"/>
        <v>218.42</v>
      </c>
      <c r="CK6" s="34" t="str">
        <f>IF(CK7="","",IF(CK7="-","【-】","【"&amp;SUBSTITUTE(TEXT(CK7,"#,##0.00"),"-","△")&amp;"】"))</f>
        <v>【165.71】</v>
      </c>
      <c r="CL6" s="35">
        <f>IF(CL7="",NA(),CL7)</f>
        <v>45.27</v>
      </c>
      <c r="CM6" s="35">
        <f t="shared" ref="CM6:CU6" si="10">IF(CM7="",NA(),CM7)</f>
        <v>46.69</v>
      </c>
      <c r="CN6" s="35">
        <f t="shared" si="10"/>
        <v>78.959999999999994</v>
      </c>
      <c r="CO6" s="35">
        <f t="shared" si="10"/>
        <v>77.94</v>
      </c>
      <c r="CP6" s="35">
        <f t="shared" si="10"/>
        <v>80.349999999999994</v>
      </c>
      <c r="CQ6" s="35">
        <f t="shared" si="10"/>
        <v>41.24</v>
      </c>
      <c r="CR6" s="35">
        <f t="shared" si="10"/>
        <v>40.700000000000003</v>
      </c>
      <c r="CS6" s="35">
        <f t="shared" si="10"/>
        <v>49.08</v>
      </c>
      <c r="CT6" s="35">
        <f t="shared" si="10"/>
        <v>49.32</v>
      </c>
      <c r="CU6" s="35">
        <f t="shared" si="10"/>
        <v>50.24</v>
      </c>
      <c r="CV6" s="34" t="str">
        <f>IF(CV7="","",IF(CV7="-","【-】","【"&amp;SUBSTITUTE(TEXT(CV7,"#,##0.00"),"-","△")&amp;"】"))</f>
        <v>【60.41】</v>
      </c>
      <c r="CW6" s="35">
        <f>IF(CW7="",NA(),CW7)</f>
        <v>59.4</v>
      </c>
      <c r="CX6" s="35">
        <f t="shared" ref="CX6:DF6" si="11">IF(CX7="",NA(),CX7)</f>
        <v>56.61</v>
      </c>
      <c r="CY6" s="35">
        <f t="shared" si="11"/>
        <v>57.53</v>
      </c>
      <c r="CZ6" s="35">
        <f t="shared" si="11"/>
        <v>56.72</v>
      </c>
      <c r="DA6" s="35">
        <f t="shared" si="11"/>
        <v>55.12</v>
      </c>
      <c r="DB6" s="35">
        <f t="shared" si="11"/>
        <v>74.900000000000006</v>
      </c>
      <c r="DC6" s="35">
        <f t="shared" si="11"/>
        <v>74.61</v>
      </c>
      <c r="DD6" s="35">
        <f t="shared" si="11"/>
        <v>79.3</v>
      </c>
      <c r="DE6" s="35">
        <f t="shared" si="11"/>
        <v>79.34</v>
      </c>
      <c r="DF6" s="35">
        <f t="shared" si="11"/>
        <v>78.650000000000006</v>
      </c>
      <c r="DG6" s="34" t="str">
        <f>IF(DG7="","",IF(DG7="-","【-】","【"&amp;SUBSTITUTE(TEXT(DG7,"#,##0.00"),"-","△")&amp;"】"))</f>
        <v>【89.93】</v>
      </c>
      <c r="DH6" s="35">
        <f>IF(DH7="",NA(),DH7)</f>
        <v>26.19</v>
      </c>
      <c r="DI6" s="35">
        <f t="shared" ref="DI6:DQ6" si="12">IF(DI7="",NA(),DI7)</f>
        <v>46.9</v>
      </c>
      <c r="DJ6" s="35">
        <f t="shared" si="12"/>
        <v>41.69</v>
      </c>
      <c r="DK6" s="35">
        <f t="shared" si="12"/>
        <v>44.41</v>
      </c>
      <c r="DL6" s="35">
        <f t="shared" si="12"/>
        <v>47.29</v>
      </c>
      <c r="DM6" s="35">
        <f t="shared" si="12"/>
        <v>39.049999999999997</v>
      </c>
      <c r="DN6" s="35">
        <f t="shared" si="12"/>
        <v>50.44</v>
      </c>
      <c r="DO6" s="35">
        <f t="shared" si="12"/>
        <v>47.44</v>
      </c>
      <c r="DP6" s="35">
        <f t="shared" si="12"/>
        <v>48.3</v>
      </c>
      <c r="DQ6" s="35">
        <f t="shared" si="12"/>
        <v>45.14</v>
      </c>
      <c r="DR6" s="34" t="str">
        <f>IF(DR7="","",IF(DR7="-","【-】","【"&amp;SUBSTITUTE(TEXT(DR7,"#,##0.00"),"-","△")&amp;"】"))</f>
        <v>【48.12】</v>
      </c>
      <c r="DS6" s="35">
        <f>IF(DS7="",NA(),DS7)</f>
        <v>36.299999999999997</v>
      </c>
      <c r="DT6" s="35">
        <f t="shared" ref="DT6:EB6" si="13">IF(DT7="",NA(),DT7)</f>
        <v>36.06</v>
      </c>
      <c r="DU6" s="35">
        <f t="shared" si="13"/>
        <v>26.45</v>
      </c>
      <c r="DV6" s="35">
        <f t="shared" si="13"/>
        <v>26.72</v>
      </c>
      <c r="DW6" s="35">
        <f t="shared" si="13"/>
        <v>29.19</v>
      </c>
      <c r="DX6" s="35">
        <f t="shared" si="13"/>
        <v>8.18</v>
      </c>
      <c r="DY6" s="35">
        <f t="shared" si="13"/>
        <v>9.64</v>
      </c>
      <c r="DZ6" s="35">
        <f t="shared" si="13"/>
        <v>11.16</v>
      </c>
      <c r="EA6" s="35">
        <f t="shared" si="13"/>
        <v>12.43</v>
      </c>
      <c r="EB6" s="35">
        <f t="shared" si="13"/>
        <v>13.58</v>
      </c>
      <c r="EC6" s="34" t="str">
        <f>IF(EC7="","",IF(EC7="-","【-】","【"&amp;SUBSTITUTE(TEXT(EC7,"#,##0.00"),"-","△")&amp;"】"))</f>
        <v>【15.89】</v>
      </c>
      <c r="ED6" s="35">
        <f>IF(ED7="",NA(),ED7)</f>
        <v>0.31</v>
      </c>
      <c r="EE6" s="35">
        <f t="shared" ref="EE6:EM6" si="14">IF(EE7="",NA(),EE7)</f>
        <v>0.61</v>
      </c>
      <c r="EF6" s="35">
        <f t="shared" si="14"/>
        <v>0.28000000000000003</v>
      </c>
      <c r="EG6" s="35">
        <f t="shared" si="14"/>
        <v>0.31</v>
      </c>
      <c r="EH6" s="35">
        <f t="shared" si="14"/>
        <v>0.38</v>
      </c>
      <c r="EI6" s="35">
        <f t="shared" si="14"/>
        <v>0.23</v>
      </c>
      <c r="EJ6" s="35">
        <f t="shared" si="14"/>
        <v>0.34</v>
      </c>
      <c r="EK6" s="35">
        <f t="shared" si="14"/>
        <v>0.65</v>
      </c>
      <c r="EL6" s="35">
        <f t="shared" si="14"/>
        <v>0.46</v>
      </c>
      <c r="EM6" s="35">
        <f t="shared" si="14"/>
        <v>0.44</v>
      </c>
      <c r="EN6" s="34" t="str">
        <f>IF(EN7="","",IF(EN7="-","【-】","【"&amp;SUBSTITUTE(TEXT(EN7,"#,##0.00"),"-","△")&amp;"】"))</f>
        <v>【0.69】</v>
      </c>
    </row>
    <row r="7" spans="1:144" s="36" customFormat="1" x14ac:dyDescent="0.15">
      <c r="A7" s="28"/>
      <c r="B7" s="37">
        <v>2017</v>
      </c>
      <c r="C7" s="37">
        <v>103829</v>
      </c>
      <c r="D7" s="37">
        <v>46</v>
      </c>
      <c r="E7" s="37">
        <v>1</v>
      </c>
      <c r="F7" s="37">
        <v>0</v>
      </c>
      <c r="G7" s="37">
        <v>1</v>
      </c>
      <c r="H7" s="37" t="s">
        <v>105</v>
      </c>
      <c r="I7" s="37" t="s">
        <v>106</v>
      </c>
      <c r="J7" s="37" t="s">
        <v>107</v>
      </c>
      <c r="K7" s="37" t="s">
        <v>108</v>
      </c>
      <c r="L7" s="37" t="s">
        <v>109</v>
      </c>
      <c r="M7" s="37" t="s">
        <v>110</v>
      </c>
      <c r="N7" s="38" t="s">
        <v>111</v>
      </c>
      <c r="O7" s="38">
        <v>58.66</v>
      </c>
      <c r="P7" s="38">
        <v>94.91</v>
      </c>
      <c r="Q7" s="38">
        <v>3444</v>
      </c>
      <c r="R7" s="38">
        <v>7613</v>
      </c>
      <c r="S7" s="38">
        <v>188.38</v>
      </c>
      <c r="T7" s="38">
        <v>40.409999999999997</v>
      </c>
      <c r="U7" s="38">
        <v>7163</v>
      </c>
      <c r="V7" s="38">
        <v>17.97</v>
      </c>
      <c r="W7" s="38">
        <v>398.61</v>
      </c>
      <c r="X7" s="38">
        <v>105.98</v>
      </c>
      <c r="Y7" s="38">
        <v>101.93</v>
      </c>
      <c r="Z7" s="38">
        <v>101.93</v>
      </c>
      <c r="AA7" s="38">
        <v>102.25</v>
      </c>
      <c r="AB7" s="38">
        <v>99.2</v>
      </c>
      <c r="AC7" s="38">
        <v>109.5</v>
      </c>
      <c r="AD7" s="38">
        <v>106.28</v>
      </c>
      <c r="AE7" s="38">
        <v>106.62</v>
      </c>
      <c r="AF7" s="38">
        <v>107.95</v>
      </c>
      <c r="AG7" s="38">
        <v>104.47</v>
      </c>
      <c r="AH7" s="38">
        <v>113.39</v>
      </c>
      <c r="AI7" s="38">
        <v>0</v>
      </c>
      <c r="AJ7" s="38">
        <v>0</v>
      </c>
      <c r="AK7" s="38">
        <v>0</v>
      </c>
      <c r="AL7" s="38">
        <v>0</v>
      </c>
      <c r="AM7" s="38">
        <v>0</v>
      </c>
      <c r="AN7" s="38">
        <v>44.3</v>
      </c>
      <c r="AO7" s="38">
        <v>32.31</v>
      </c>
      <c r="AP7" s="38">
        <v>12.59</v>
      </c>
      <c r="AQ7" s="38">
        <v>12.44</v>
      </c>
      <c r="AR7" s="38">
        <v>16.399999999999999</v>
      </c>
      <c r="AS7" s="38">
        <v>0.85</v>
      </c>
      <c r="AT7" s="38">
        <v>3081.47</v>
      </c>
      <c r="AU7" s="38">
        <v>123.42</v>
      </c>
      <c r="AV7" s="38">
        <v>119.26</v>
      </c>
      <c r="AW7" s="38">
        <v>126.31</v>
      </c>
      <c r="AX7" s="38">
        <v>128.09</v>
      </c>
      <c r="AY7" s="38">
        <v>2098.87</v>
      </c>
      <c r="AZ7" s="38">
        <v>571.29999999999995</v>
      </c>
      <c r="BA7" s="38">
        <v>416.14</v>
      </c>
      <c r="BB7" s="38">
        <v>371.89</v>
      </c>
      <c r="BC7" s="38">
        <v>293.23</v>
      </c>
      <c r="BD7" s="38">
        <v>264.33999999999997</v>
      </c>
      <c r="BE7" s="38">
        <v>942.5</v>
      </c>
      <c r="BF7" s="38">
        <v>893.24</v>
      </c>
      <c r="BG7" s="38">
        <v>724.04</v>
      </c>
      <c r="BH7" s="38">
        <v>688.52</v>
      </c>
      <c r="BI7" s="38">
        <v>628.36</v>
      </c>
      <c r="BJ7" s="38">
        <v>536.9</v>
      </c>
      <c r="BK7" s="38">
        <v>495.43</v>
      </c>
      <c r="BL7" s="38">
        <v>487.22</v>
      </c>
      <c r="BM7" s="38">
        <v>483.11</v>
      </c>
      <c r="BN7" s="38">
        <v>542.29999999999995</v>
      </c>
      <c r="BO7" s="38">
        <v>274.27</v>
      </c>
      <c r="BP7" s="38">
        <v>90.75</v>
      </c>
      <c r="BQ7" s="38">
        <v>87.73</v>
      </c>
      <c r="BR7" s="38">
        <v>91.06</v>
      </c>
      <c r="BS7" s="38">
        <v>92</v>
      </c>
      <c r="BT7" s="38">
        <v>89.04</v>
      </c>
      <c r="BU7" s="38">
        <v>80.010000000000005</v>
      </c>
      <c r="BV7" s="38">
        <v>81.900000000000006</v>
      </c>
      <c r="BW7" s="38">
        <v>92.76</v>
      </c>
      <c r="BX7" s="38">
        <v>93.28</v>
      </c>
      <c r="BY7" s="38">
        <v>87.51</v>
      </c>
      <c r="BZ7" s="38">
        <v>104.36</v>
      </c>
      <c r="CA7" s="38">
        <v>223.76</v>
      </c>
      <c r="CB7" s="38">
        <v>233.53</v>
      </c>
      <c r="CC7" s="38">
        <v>222.24</v>
      </c>
      <c r="CD7" s="38">
        <v>221.03</v>
      </c>
      <c r="CE7" s="38">
        <v>228.42</v>
      </c>
      <c r="CF7" s="38">
        <v>232.46</v>
      </c>
      <c r="CG7" s="38">
        <v>227.97</v>
      </c>
      <c r="CH7" s="38">
        <v>208.67</v>
      </c>
      <c r="CI7" s="38">
        <v>208.29</v>
      </c>
      <c r="CJ7" s="38">
        <v>218.42</v>
      </c>
      <c r="CK7" s="38">
        <v>165.71</v>
      </c>
      <c r="CL7" s="38">
        <v>45.27</v>
      </c>
      <c r="CM7" s="38">
        <v>46.69</v>
      </c>
      <c r="CN7" s="38">
        <v>78.959999999999994</v>
      </c>
      <c r="CO7" s="38">
        <v>77.94</v>
      </c>
      <c r="CP7" s="38">
        <v>80.349999999999994</v>
      </c>
      <c r="CQ7" s="38">
        <v>41.24</v>
      </c>
      <c r="CR7" s="38">
        <v>40.700000000000003</v>
      </c>
      <c r="CS7" s="38">
        <v>49.08</v>
      </c>
      <c r="CT7" s="38">
        <v>49.32</v>
      </c>
      <c r="CU7" s="38">
        <v>50.24</v>
      </c>
      <c r="CV7" s="38">
        <v>60.41</v>
      </c>
      <c r="CW7" s="38">
        <v>59.4</v>
      </c>
      <c r="CX7" s="38">
        <v>56.61</v>
      </c>
      <c r="CY7" s="38">
        <v>57.53</v>
      </c>
      <c r="CZ7" s="38">
        <v>56.72</v>
      </c>
      <c r="DA7" s="38">
        <v>55.12</v>
      </c>
      <c r="DB7" s="38">
        <v>74.900000000000006</v>
      </c>
      <c r="DC7" s="38">
        <v>74.61</v>
      </c>
      <c r="DD7" s="38">
        <v>79.3</v>
      </c>
      <c r="DE7" s="38">
        <v>79.34</v>
      </c>
      <c r="DF7" s="38">
        <v>78.650000000000006</v>
      </c>
      <c r="DG7" s="38">
        <v>89.93</v>
      </c>
      <c r="DH7" s="38">
        <v>26.19</v>
      </c>
      <c r="DI7" s="38">
        <v>46.9</v>
      </c>
      <c r="DJ7" s="38">
        <v>41.69</v>
      </c>
      <c r="DK7" s="38">
        <v>44.41</v>
      </c>
      <c r="DL7" s="38">
        <v>47.29</v>
      </c>
      <c r="DM7" s="38">
        <v>39.049999999999997</v>
      </c>
      <c r="DN7" s="38">
        <v>50.44</v>
      </c>
      <c r="DO7" s="38">
        <v>47.44</v>
      </c>
      <c r="DP7" s="38">
        <v>48.3</v>
      </c>
      <c r="DQ7" s="38">
        <v>45.14</v>
      </c>
      <c r="DR7" s="38">
        <v>48.12</v>
      </c>
      <c r="DS7" s="38">
        <v>36.299999999999997</v>
      </c>
      <c r="DT7" s="38">
        <v>36.06</v>
      </c>
      <c r="DU7" s="38">
        <v>26.45</v>
      </c>
      <c r="DV7" s="38">
        <v>26.72</v>
      </c>
      <c r="DW7" s="38">
        <v>29.19</v>
      </c>
      <c r="DX7" s="38">
        <v>8.18</v>
      </c>
      <c r="DY7" s="38">
        <v>9.64</v>
      </c>
      <c r="DZ7" s="38">
        <v>11.16</v>
      </c>
      <c r="EA7" s="38">
        <v>12.43</v>
      </c>
      <c r="EB7" s="38">
        <v>13.58</v>
      </c>
      <c r="EC7" s="38">
        <v>15.89</v>
      </c>
      <c r="ED7" s="38">
        <v>0.31</v>
      </c>
      <c r="EE7" s="38">
        <v>0.61</v>
      </c>
      <c r="EF7" s="38">
        <v>0.28000000000000003</v>
      </c>
      <c r="EG7" s="38">
        <v>0.31</v>
      </c>
      <c r="EH7" s="38">
        <v>0.38</v>
      </c>
      <c r="EI7" s="38">
        <v>0.23</v>
      </c>
      <c r="EJ7" s="38">
        <v>0.34</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2019-02-14T02:45:08Z</cp:lastPrinted>
  <dcterms:created xsi:type="dcterms:W3CDTF">2018-12-03T08:28:28Z</dcterms:created>
  <dcterms:modified xsi:type="dcterms:W3CDTF">2019-02-14T02:45:10Z</dcterms:modified>
  <cp:category/>
</cp:coreProperties>
</file>