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54" i="4"/>
  <c r="MN32" i="4"/>
  <c r="MN54" i="4"/>
  <c r="MH78" i="4"/>
  <c r="IZ54" i="4"/>
  <c r="IZ32" i="4"/>
  <c r="BX32" i="4"/>
  <c r="C11" i="5"/>
  <c r="D11" i="5"/>
  <c r="E11" i="5"/>
  <c r="B11" i="5"/>
  <c r="AN78" i="4" l="1"/>
  <c r="AE54" i="4"/>
  <c r="AE32" i="4"/>
  <c r="HG54" i="4"/>
  <c r="HG32" i="4"/>
  <c r="KC78" i="4"/>
  <c r="FH78" i="4"/>
  <c r="DS54" i="4"/>
  <c r="DS32" i="4"/>
  <c r="KU54" i="4"/>
  <c r="KU32" i="4"/>
  <c r="EO78" i="4"/>
  <c r="DD54" i="4"/>
  <c r="DD32" i="4"/>
  <c r="P32" i="4"/>
  <c r="U78" i="4"/>
  <c r="P54" i="4"/>
  <c r="KF54" i="4"/>
  <c r="JJ78" i="4"/>
  <c r="GR54" i="4"/>
  <c r="GR32" i="4"/>
  <c r="KF32" i="4"/>
  <c r="LO78" i="4"/>
  <c r="IK54" i="4"/>
  <c r="IK32" i="4"/>
  <c r="GT78" i="4"/>
  <c r="EW32" i="4"/>
  <c r="BZ78" i="4"/>
  <c r="BI54" i="4"/>
  <c r="LY54" i="4"/>
  <c r="LY32" i="4"/>
  <c r="EW54" i="4"/>
  <c r="BI32" i="4"/>
  <c r="LJ54" i="4"/>
  <c r="LJ32" i="4"/>
  <c r="KV78" i="4"/>
  <c r="HV54" i="4"/>
  <c r="HV32" i="4"/>
  <c r="EH32" i="4"/>
  <c r="GA78" i="4"/>
  <c r="BG78" i="4"/>
  <c r="AT54" i="4"/>
  <c r="AT32" i="4"/>
  <c r="EH54"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<sst xmlns="http://schemas.openxmlformats.org/spreadsheetml/2006/main" count="292" uniqueCount="149">
  <si>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</si>
  <si>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</si>
  <si>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</si>
  <si>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</si>
  <si>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</si>
  <si>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</si>
  <si>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</si>
  <si>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</si>
  <si>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</si>
  <si>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</si>
  <si>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</si>
  <si>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</si>
  <si>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</si>
  <si>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</si>
  <si>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</si>
  <si>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</si>
  <si>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</si>
  <si>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</si>
  <si>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</si>
  <si>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</si>
  <si>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</si>
  <si>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</si>
  <si>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</si>
  <si>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</si>
  <si>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</si>
  <si>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</si>
  <si>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</si>
  <si>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</si>
  <si>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</si>
  <si>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</si>
  <si>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</si>
  <si>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</si>
  <si>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</si>
  <si>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</si>
  <si>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</si>
  <si>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</si>
  <si>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</si>
  <si>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</si>
  <si>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</si>
  <si>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</si>
  <si>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</si>
  <si>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</si>
  <si>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</si>
  <si>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</si>
  <si>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</si>
  <si>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</si>
  <si>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</si>
  <si>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</si>
  <si>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</si>
  <si>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</si>
  <si>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</si>
  <si>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</si>
  <si>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</si>
  <si>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</si>
  <si>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</si>
  <si>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</si>
  <si>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</si>
  <si>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</si>
  <si>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</si>
  <si>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</si>
  <si>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</si>
  <si>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</si>
  <si>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</si>
  <si>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</si>
  <si>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</si>
  <si>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</si>
  <si>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</si>
  <si>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</si>
  <si>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</si>
  <si>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</si>
  <si>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</si>
  <si>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</si>
  <si>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</si>
  <si>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</si>
  <si>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</si>
  <si>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</si>
  <si>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</si>
  <si>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</si>
  <si>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</si>
  <si>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</si>
  <si>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</si>
  <si>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</si>
  <si>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</si>
  <si>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</si>
  <si>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</si>
  <si>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</si>
  <si>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</si>
  <si>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</si>
  <si>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</si>
  <si>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</si>
  <si>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</si>
  <si>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</si>
  <si>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</si>
  <si>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</si>
  <si>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</si>
  <si>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</si>
  <si>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</si>
  <si>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</si>
  <si>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</si>
  <si>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</si>
  <si>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</si>
  <si>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</si>
  <si>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</si>
  <si>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</si>
  <si>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</si>
  <si>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</si>
  <si>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</si>
  <si>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</si>
  <si>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</si>
  <si>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</si>
  <si>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</si>
  <si>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</si>
  <si>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</si>
  <si>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</si>
  <si>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</si>
  <si>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</si>
  <si>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</si>
  <si>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</si>
  <si>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</si>
  <si>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</si>
  <si>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</si>
  <si>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</si>
  <si>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</si>
  <si>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</si>
  <si>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富岡地域医療事務組合</t>
  </si>
  <si>
    <t>富岡総合病院</t>
  </si>
  <si>
    <t>当然財務</t>
  </si>
  <si>
    <t>病院事業</t>
  </si>
  <si>
    <t>一般病院</t>
  </si>
  <si>
    <t>300床以上～400床未満</t>
  </si>
  <si>
    <t>直営</t>
  </si>
  <si>
    <t>対象</t>
  </si>
  <si>
    <t>ド 透 I 未 訓 ガ</t>
  </si>
  <si>
    <t>救 臨 が 感 災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</si>
  <si>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</si>
  <si>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</si>
  <si>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</si>
  <si>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</si>
  <si>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</si>
  <si>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</si>
  <si>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</si>
  <si>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</si>
  <si>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</si>
  <si>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</si>
  <si>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地域の中核病院として急性期医療を中心に、救急医療、周産期医療、小児医療などの不採算医療分野も担っている。
　また、災害時には災害拠点病院として、患者の受入れ及び搬送、医療救護チームの派遣など救急救護活動を担っている。</t>
    <phoneticPr fontId="5"/>
  </si>
  <si>
    <t>①「経常収支比率」は100％をわずかに下回ったが、類似病院平均値は大きく上回り、概ね健全な水準にある。
②「医業収支比率」は100％を上回り、健全な水準にある。
③「累積欠損金比率」は累積欠損金がないため、0％となっている。
④「病床利用率」は類似病院平均値を大きく上回っているが、目標値（85％）を大幅に下回った。
⑤「入院患者1人1日当たり収益」、⑥「外来患者1人1日当たり収益」は共に前年より微少となったが、健全な水準にある。
⑦「職員給与費対医業収益比率」は職員数の増及び給与の自然増により前年から増加しているが、類似病院平均値を下回っており、健全な水準にある。
⑧「材料費対医業収益比率」は類似病院平均値を大幅に上回っているが、これは当院の院内処方率が高いことが要因だと思われる。</t>
    <rPh sb="37" eb="38">
      <t>マワ</t>
    </rPh>
    <phoneticPr fontId="5"/>
  </si>
  <si>
    <t>①「有形固定資産減価償却率」は類似病院平均値を下回っている。これは機能UPのため増改築を行ってきたためである。数値的には低い水準であるが、実際には資産の老朽化は進んでいるものと考えられる。
②「機械備品減価償却率」は類似病院平均値を大幅に上回っているが、多くの高額医療機器の入替を予定しているため、今後は減少傾向になると考えられる。
③「１床当たり有形固定資産」は類似病院平均値及び前年の数値を上回っているが、これはPET/CTの導入と、それに伴う改修工事、病床の３床削減が要因と考えられる。</t>
    <rPh sb="149" eb="151">
      <t>コンゴ</t>
    </rPh>
    <rPh sb="234" eb="236">
      <t>サクゲン</t>
    </rPh>
    <phoneticPr fontId="5"/>
  </si>
  <si>
    <t>　ここ数年は目標としている経常収支比率100％以上を継続していたが、H28年度は診療報酬改定の影響と入院患者の減少によりわずかに叶わなかった。
　高齢化社会の進展と人口減少及び今後の診療報酬改定が病院の経営しうることから、これらの状況を鑑みて、七日市病院と一体として運営していく中で、病院機能、ベッドコントロール及び病床数などの運営方針を早めに決定する必要があると考えられる。</t>
    <rPh sb="133" eb="135">
      <t>ウンエイ</t>
    </rPh>
    <rPh sb="139" eb="140">
      <t>ナカ</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</si>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</sst>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74.099999999999994</c:v>
                </c:pt>
                <c:pt idx="1">
                  <c:v>76.900000000000006</c:v>
                </c:pt>
                <c:pt idx="2">
                  <c:v>79.3</c:v>
                </c:pt>
                <c:pt idx="3">
                  <c:v>79.400000000000006</c:v>
                </c:pt>
                <c:pt idx="4">
                  <c:v>77.900000000000006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8587976"/>
        <c:axId val="162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8587976"/>
        <c:axId val="162635136"/>
      </c:lineChart>
      <c:dateAx>
        <c:axId val="108587976"/>
        <c:scaling>
          <c:orientation val="minMax"/>
        </c:scaling>
        <c:delete val="1"/>
        <c:axPos val="b"/>
        <c:numFmt formatCode="ge" sourceLinked="1"/>
        <c:majorTickMark val="none"/>
        <c:minorTickMark val="none"/>
        <c:tickLblPos val="none"/>
        <c:crossAx val="162635136"/>
        <c:crosses val="autoZero"/>
        <c:auto val="1"/>
        <c:lblOffset val="100"/>
        <c:baseTimeUnit val="years"/>
      </c:dateAx>
      <c:valAx>
        <c:axId val="16263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8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14.1</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3096792"/>
        <c:axId val="16309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3096792"/>
        <c:axId val="163097176"/>
      </c:lineChart>
      <c:dateAx>
        <c:axId val="163096792"/>
        <c:scaling>
          <c:orientation val="minMax"/>
        </c:scaling>
        <c:delete val="1"/>
        <c:axPos val="b"/>
        <c:numFmt formatCode="ge" sourceLinked="1"/>
        <c:majorTickMark val="none"/>
        <c:minorTickMark val="none"/>
        <c:tickLblPos val="none"/>
        <c:crossAx val="163097176"/>
        <c:crosses val="autoZero"/>
        <c:auto val="1"/>
        <c:lblOffset val="100"/>
        <c:baseTimeUnit val="years"/>
      </c:dateAx>
      <c:valAx>
        <c:axId val="16309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09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103.3</c:v>
                </c:pt>
                <c:pt idx="1">
                  <c:v>103.4</c:v>
                </c:pt>
                <c:pt idx="2">
                  <c:v>103.2</c:v>
                </c:pt>
                <c:pt idx="3">
                  <c:v>103.4</c:v>
                </c:pt>
                <c:pt idx="4">
                  <c:v>101.5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3402872"/>
        <c:axId val="16312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3402872"/>
        <c:axId val="163122056"/>
      </c:lineChart>
      <c:dateAx>
        <c:axId val="163402872"/>
        <c:scaling>
          <c:orientation val="minMax"/>
        </c:scaling>
        <c:delete val="1"/>
        <c:axPos val="b"/>
        <c:numFmt formatCode="ge" sourceLinked="1"/>
        <c:majorTickMark val="none"/>
        <c:minorTickMark val="none"/>
        <c:tickLblPos val="none"/>
        <c:crossAx val="163122056"/>
        <c:crosses val="autoZero"/>
        <c:auto val="1"/>
        <c:lblOffset val="100"/>
        <c:baseTimeUnit val="years"/>
      </c:dateAx>
      <c:valAx>
        <c:axId val="16312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40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101.6</c:v>
                </c:pt>
                <c:pt idx="1">
                  <c:v>101.7</c:v>
                </c:pt>
                <c:pt idx="2">
                  <c:v>100.8</c:v>
                </c:pt>
                <c:pt idx="3">
                  <c:v>100.9</c:v>
                </c:pt>
                <c:pt idx="4">
                  <c:v>99.9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3138520"/>
        <c:axId val="6328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3138520"/>
        <c:axId val="63283600"/>
      </c:lineChart>
      <c:dateAx>
        <c:axId val="163138520"/>
        <c:scaling>
          <c:orientation val="minMax"/>
        </c:scaling>
        <c:delete val="1"/>
        <c:axPos val="b"/>
        <c:numFmt formatCode="ge" sourceLinked="1"/>
        <c:majorTickMark val="none"/>
        <c:minorTickMark val="none"/>
        <c:tickLblPos val="none"/>
        <c:crossAx val="63283600"/>
        <c:crosses val="autoZero"/>
        <c:auto val="1"/>
        <c:lblOffset val="100"/>
        <c:baseTimeUnit val="years"/>
      </c:dateAx>
      <c:valAx>
        <c:axId val="6328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3138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39.1</c:v>
                </c:pt>
                <c:pt idx="1">
                  <c:v>39.700000000000003</c:v>
                </c:pt>
                <c:pt idx="2">
                  <c:v>42.1</c:v>
                </c:pt>
                <c:pt idx="3">
                  <c:v>44.6</c:v>
                </c:pt>
                <c:pt idx="4">
                  <c:v>46.1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30537560"/>
        <c:axId val="23050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30537560"/>
        <c:axId val="230509528"/>
      </c:lineChart>
      <c:dateAx>
        <c:axId val="230537560"/>
        <c:scaling>
          <c:orientation val="minMax"/>
        </c:scaling>
        <c:delete val="1"/>
        <c:axPos val="b"/>
        <c:numFmt formatCode="ge" sourceLinked="1"/>
        <c:majorTickMark val="none"/>
        <c:minorTickMark val="none"/>
        <c:tickLblPos val="none"/>
        <c:crossAx val="230509528"/>
        <c:crosses val="autoZero"/>
        <c:auto val="1"/>
        <c:lblOffset val="100"/>
        <c:baseTimeUnit val="years"/>
      </c:dateAx>
      <c:valAx>
        <c:axId val="23050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53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62.2</c:v>
                </c:pt>
                <c:pt idx="1">
                  <c:v>61.7</c:v>
                </c:pt>
                <c:pt idx="2">
                  <c:v>65.5</c:v>
                </c:pt>
                <c:pt idx="3">
                  <c:v>69.900000000000006</c:v>
                </c:pt>
                <c:pt idx="4">
                  <c:v>69.7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3515496"/>
        <c:axId val="2308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3515496"/>
        <c:axId val="230860736"/>
      </c:lineChart>
      <c:dateAx>
        <c:axId val="163515496"/>
        <c:scaling>
          <c:orientation val="minMax"/>
        </c:scaling>
        <c:delete val="1"/>
        <c:axPos val="b"/>
        <c:numFmt formatCode="ge" sourceLinked="1"/>
        <c:majorTickMark val="none"/>
        <c:minorTickMark val="none"/>
        <c:tickLblPos val="none"/>
        <c:crossAx val="230860736"/>
        <c:crosses val="autoZero"/>
        <c:auto val="1"/>
        <c:lblOffset val="100"/>
        <c:baseTimeUnit val="years"/>
      </c:dateAx>
      <c:valAx>
        <c:axId val="23086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1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43638965</c:v>
                </c:pt>
                <c:pt idx="1">
                  <c:v>44662643</c:v>
                </c:pt>
                <c:pt idx="2">
                  <c:v>46307768</c:v>
                </c:pt>
                <c:pt idx="3">
                  <c:v>46219434</c:v>
                </c:pt>
                <c:pt idx="4">
                  <c:v>47756506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30861520"/>
        <c:axId val="23086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30861520"/>
        <c:axId val="230861912"/>
      </c:lineChart>
      <c:dateAx>
        <c:axId val="230861520"/>
        <c:scaling>
          <c:orientation val="minMax"/>
        </c:scaling>
        <c:delete val="1"/>
        <c:axPos val="b"/>
        <c:numFmt formatCode="ge" sourceLinked="1"/>
        <c:majorTickMark val="none"/>
        <c:minorTickMark val="none"/>
        <c:tickLblPos val="none"/>
        <c:crossAx val="230861912"/>
        <c:crosses val="autoZero"/>
        <c:auto val="1"/>
        <c:lblOffset val="100"/>
        <c:baseTimeUnit val="years"/>
      </c:dateAx>
      <c:valAx>
        <c:axId val="230861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86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24.7</c:v>
                </c:pt>
                <c:pt idx="1">
                  <c:v>25.3</c:v>
                </c:pt>
                <c:pt idx="2">
                  <c:v>25.1</c:v>
                </c:pt>
                <c:pt idx="3">
                  <c:v>26.9</c:v>
                </c:pt>
                <c:pt idx="4">
                  <c:v>26.5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1106560"/>
        <c:axId val="23110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1106560"/>
        <c:axId val="231106952"/>
      </c:lineChart>
      <c:dateAx>
        <c:axId val="231106560"/>
        <c:scaling>
          <c:orientation val="minMax"/>
        </c:scaling>
        <c:delete val="1"/>
        <c:axPos val="b"/>
        <c:numFmt formatCode="ge" sourceLinked="1"/>
        <c:majorTickMark val="none"/>
        <c:minorTickMark val="none"/>
        <c:tickLblPos val="none"/>
        <c:crossAx val="231106952"/>
        <c:crosses val="autoZero"/>
        <c:auto val="1"/>
        <c:lblOffset val="100"/>
        <c:baseTimeUnit val="years"/>
      </c:dateAx>
      <c:valAx>
        <c:axId val="23110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1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55.2</c:v>
                </c:pt>
                <c:pt idx="1">
                  <c:v>54.2</c:v>
                </c:pt>
                <c:pt idx="2">
                  <c:v>54.3</c:v>
                </c:pt>
                <c:pt idx="3">
                  <c:v>53.2</c:v>
                </c:pt>
                <c:pt idx="4">
                  <c:v>55.1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9386664"/>
        <c:axId val="1093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9386664"/>
        <c:axId val="109386272"/>
      </c:lineChart>
      <c:dateAx>
        <c:axId val="109386664"/>
        <c:scaling>
          <c:orientation val="minMax"/>
        </c:scaling>
        <c:delete val="1"/>
        <c:axPos val="b"/>
        <c:numFmt formatCode="ge" sourceLinked="1"/>
        <c:majorTickMark val="none"/>
        <c:minorTickMark val="none"/>
        <c:tickLblPos val="none"/>
        <c:crossAx val="109386272"/>
        <c:crosses val="autoZero"/>
        <c:auto val="1"/>
        <c:lblOffset val="100"/>
        <c:baseTimeUnit val="years"/>
      </c:dateAx>
      <c:valAx>
        <c:axId val="10938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8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14867</c:v>
                </c:pt>
                <c:pt idx="1">
                  <c:v>15121</c:v>
                </c:pt>
                <c:pt idx="2">
                  <c:v>15502</c:v>
                </c:pt>
                <c:pt idx="3">
                  <c:v>17920</c:v>
                </c:pt>
                <c:pt idx="4">
                  <c:v>17573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9385488"/>
        <c:axId val="23110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9385488"/>
        <c:axId val="231107736"/>
      </c:lineChart>
      <c:dateAx>
        <c:axId val="109385488"/>
        <c:scaling>
          <c:orientation val="minMax"/>
        </c:scaling>
        <c:delete val="1"/>
        <c:axPos val="b"/>
        <c:numFmt formatCode="ge" sourceLinked="1"/>
        <c:majorTickMark val="none"/>
        <c:minorTickMark val="none"/>
        <c:tickLblPos val="none"/>
        <c:crossAx val="231107736"/>
        <c:crosses val="autoZero"/>
        <c:auto val="1"/>
        <c:lblOffset val="100"/>
        <c:baseTimeUnit val="years"/>
      </c:dateAx>
      <c:valAx>
        <c:axId val="231107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38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56135</c:v>
                </c:pt>
                <c:pt idx="1">
                  <c:v>57271</c:v>
                </c:pt>
                <c:pt idx="2">
                  <c:v>57619</c:v>
                </c:pt>
                <c:pt idx="3">
                  <c:v>56514</c:v>
                </c:pt>
                <c:pt idx="4">
                  <c:v>54772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9387056"/>
        <c:axId val="2313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9387056"/>
        <c:axId val="231336320"/>
      </c:lineChart>
      <c:dateAx>
        <c:axId val="109387056"/>
        <c:scaling>
          <c:orientation val="minMax"/>
        </c:scaling>
        <c:delete val="1"/>
        <c:axPos val="b"/>
        <c:numFmt formatCode="ge" sourceLinked="1"/>
        <c:majorTickMark val="none"/>
        <c:minorTickMark val="none"/>
        <c:tickLblPos val="none"/>
        <c:crossAx val="231336320"/>
        <c:crosses val="autoZero"/>
        <c:auto val="1"/>
        <c:lblOffset val="100"/>
        <c:baseTimeUnit val="years"/>
      </c:dateAx>
      <c:valAx>
        <c:axId val="231336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38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群馬県富岡地域医療事務組合　富岡総合病院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148</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334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29110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334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334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101.6</v>
      </c>
      <c r="Q33" s="129"/>
      <c r="R33" s="129"/>
      <c r="S33" s="129"/>
      <c r="T33" s="129"/>
      <c r="U33" s="129"/>
      <c r="V33" s="129"/>
      <c r="W33" s="129"/>
      <c r="X33" s="129"/>
      <c r="Y33" s="129"/>
      <c r="Z33" s="129"/>
      <c r="AA33" s="129"/>
      <c r="AB33" s="129"/>
      <c r="AC33" s="129"/>
      <c r="AD33" s="130"/>
      <c r="AE33" s="128">
        <f>データ!AI7</f>
        <v>101.7</v>
      </c>
      <c r="AF33" s="129"/>
      <c r="AG33" s="129"/>
      <c r="AH33" s="129"/>
      <c r="AI33" s="129"/>
      <c r="AJ33" s="129"/>
      <c r="AK33" s="129"/>
      <c r="AL33" s="129"/>
      <c r="AM33" s="129"/>
      <c r="AN33" s="129"/>
      <c r="AO33" s="129"/>
      <c r="AP33" s="129"/>
      <c r="AQ33" s="129"/>
      <c r="AR33" s="129"/>
      <c r="AS33" s="130"/>
      <c r="AT33" s="128">
        <f>データ!AJ7</f>
        <v>100.8</v>
      </c>
      <c r="AU33" s="129"/>
      <c r="AV33" s="129"/>
      <c r="AW33" s="129"/>
      <c r="AX33" s="129"/>
      <c r="AY33" s="129"/>
      <c r="AZ33" s="129"/>
      <c r="BA33" s="129"/>
      <c r="BB33" s="129"/>
      <c r="BC33" s="129"/>
      <c r="BD33" s="129"/>
      <c r="BE33" s="129"/>
      <c r="BF33" s="129"/>
      <c r="BG33" s="129"/>
      <c r="BH33" s="130"/>
      <c r="BI33" s="128">
        <f>データ!AK7</f>
        <v>100.9</v>
      </c>
      <c r="BJ33" s="129"/>
      <c r="BK33" s="129"/>
      <c r="BL33" s="129"/>
      <c r="BM33" s="129"/>
      <c r="BN33" s="129"/>
      <c r="BO33" s="129"/>
      <c r="BP33" s="129"/>
      <c r="BQ33" s="129"/>
      <c r="BR33" s="129"/>
      <c r="BS33" s="129"/>
      <c r="BT33" s="129"/>
      <c r="BU33" s="129"/>
      <c r="BV33" s="129"/>
      <c r="BW33" s="130"/>
      <c r="BX33" s="128">
        <f>データ!AL7</f>
        <v>99.9</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103.3</v>
      </c>
      <c r="DE33" s="129"/>
      <c r="DF33" s="129"/>
      <c r="DG33" s="129"/>
      <c r="DH33" s="129"/>
      <c r="DI33" s="129"/>
      <c r="DJ33" s="129"/>
      <c r="DK33" s="129"/>
      <c r="DL33" s="129"/>
      <c r="DM33" s="129"/>
      <c r="DN33" s="129"/>
      <c r="DO33" s="129"/>
      <c r="DP33" s="129"/>
      <c r="DQ33" s="129"/>
      <c r="DR33" s="130"/>
      <c r="DS33" s="128">
        <f>データ!AT7</f>
        <v>103.4</v>
      </c>
      <c r="DT33" s="129"/>
      <c r="DU33" s="129"/>
      <c r="DV33" s="129"/>
      <c r="DW33" s="129"/>
      <c r="DX33" s="129"/>
      <c r="DY33" s="129"/>
      <c r="DZ33" s="129"/>
      <c r="EA33" s="129"/>
      <c r="EB33" s="129"/>
      <c r="EC33" s="129"/>
      <c r="ED33" s="129"/>
      <c r="EE33" s="129"/>
      <c r="EF33" s="129"/>
      <c r="EG33" s="130"/>
      <c r="EH33" s="128">
        <f>データ!AU7</f>
        <v>103.2</v>
      </c>
      <c r="EI33" s="129"/>
      <c r="EJ33" s="129"/>
      <c r="EK33" s="129"/>
      <c r="EL33" s="129"/>
      <c r="EM33" s="129"/>
      <c r="EN33" s="129"/>
      <c r="EO33" s="129"/>
      <c r="EP33" s="129"/>
      <c r="EQ33" s="129"/>
      <c r="ER33" s="129"/>
      <c r="ES33" s="129"/>
      <c r="ET33" s="129"/>
      <c r="EU33" s="129"/>
      <c r="EV33" s="130"/>
      <c r="EW33" s="128">
        <f>データ!AV7</f>
        <v>103.4</v>
      </c>
      <c r="EX33" s="129"/>
      <c r="EY33" s="129"/>
      <c r="EZ33" s="129"/>
      <c r="FA33" s="129"/>
      <c r="FB33" s="129"/>
      <c r="FC33" s="129"/>
      <c r="FD33" s="129"/>
      <c r="FE33" s="129"/>
      <c r="FF33" s="129"/>
      <c r="FG33" s="129"/>
      <c r="FH33" s="129"/>
      <c r="FI33" s="129"/>
      <c r="FJ33" s="129"/>
      <c r="FK33" s="130"/>
      <c r="FL33" s="128">
        <f>データ!AW7</f>
        <v>101.5</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f>データ!BF7</f>
        <v>14.1</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74.099999999999994</v>
      </c>
      <c r="KG33" s="129"/>
      <c r="KH33" s="129"/>
      <c r="KI33" s="129"/>
      <c r="KJ33" s="129"/>
      <c r="KK33" s="129"/>
      <c r="KL33" s="129"/>
      <c r="KM33" s="129"/>
      <c r="KN33" s="129"/>
      <c r="KO33" s="129"/>
      <c r="KP33" s="129"/>
      <c r="KQ33" s="129"/>
      <c r="KR33" s="129"/>
      <c r="KS33" s="129"/>
      <c r="KT33" s="130"/>
      <c r="KU33" s="128">
        <f>データ!BP7</f>
        <v>76.900000000000006</v>
      </c>
      <c r="KV33" s="129"/>
      <c r="KW33" s="129"/>
      <c r="KX33" s="129"/>
      <c r="KY33" s="129"/>
      <c r="KZ33" s="129"/>
      <c r="LA33" s="129"/>
      <c r="LB33" s="129"/>
      <c r="LC33" s="129"/>
      <c r="LD33" s="129"/>
      <c r="LE33" s="129"/>
      <c r="LF33" s="129"/>
      <c r="LG33" s="129"/>
      <c r="LH33" s="129"/>
      <c r="LI33" s="130"/>
      <c r="LJ33" s="128">
        <f>データ!BQ7</f>
        <v>79.3</v>
      </c>
      <c r="LK33" s="129"/>
      <c r="LL33" s="129"/>
      <c r="LM33" s="129"/>
      <c r="LN33" s="129"/>
      <c r="LO33" s="129"/>
      <c r="LP33" s="129"/>
      <c r="LQ33" s="129"/>
      <c r="LR33" s="129"/>
      <c r="LS33" s="129"/>
      <c r="LT33" s="129"/>
      <c r="LU33" s="129"/>
      <c r="LV33" s="129"/>
      <c r="LW33" s="129"/>
      <c r="LX33" s="130"/>
      <c r="LY33" s="128">
        <f>データ!BR7</f>
        <v>79.400000000000006</v>
      </c>
      <c r="LZ33" s="129"/>
      <c r="MA33" s="129"/>
      <c r="MB33" s="129"/>
      <c r="MC33" s="129"/>
      <c r="MD33" s="129"/>
      <c r="ME33" s="129"/>
      <c r="MF33" s="129"/>
      <c r="MG33" s="129"/>
      <c r="MH33" s="129"/>
      <c r="MI33" s="129"/>
      <c r="MJ33" s="129"/>
      <c r="MK33" s="129"/>
      <c r="ML33" s="129"/>
      <c r="MM33" s="130"/>
      <c r="MN33" s="128">
        <f>データ!BS7</f>
        <v>77.900000000000006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99.4</v>
      </c>
      <c r="Q34" s="129"/>
      <c r="R34" s="129"/>
      <c r="S34" s="129"/>
      <c r="T34" s="129"/>
      <c r="U34" s="129"/>
      <c r="V34" s="129"/>
      <c r="W34" s="129"/>
      <c r="X34" s="129"/>
      <c r="Y34" s="129"/>
      <c r="Z34" s="129"/>
      <c r="AA34" s="129"/>
      <c r="AB34" s="129"/>
      <c r="AC34" s="129"/>
      <c r="AD34" s="130"/>
      <c r="AE34" s="128">
        <f>データ!AN7</f>
        <v>99</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97.2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92.6</v>
      </c>
      <c r="DE34" s="129"/>
      <c r="DF34" s="129"/>
      <c r="DG34" s="129"/>
      <c r="DH34" s="129"/>
      <c r="DI34" s="129"/>
      <c r="DJ34" s="129"/>
      <c r="DK34" s="129"/>
      <c r="DL34" s="129"/>
      <c r="DM34" s="129"/>
      <c r="DN34" s="129"/>
      <c r="DO34" s="129"/>
      <c r="DP34" s="129"/>
      <c r="DQ34" s="129"/>
      <c r="DR34" s="130"/>
      <c r="DS34" s="128">
        <f>データ!AY7</f>
        <v>92.2</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90.1</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89.1</v>
      </c>
      <c r="GS34" s="129"/>
      <c r="GT34" s="129"/>
      <c r="GU34" s="129"/>
      <c r="GV34" s="129"/>
      <c r="GW34" s="129"/>
      <c r="GX34" s="129"/>
      <c r="GY34" s="129"/>
      <c r="GZ34" s="129"/>
      <c r="HA34" s="129"/>
      <c r="HB34" s="129"/>
      <c r="HC34" s="129"/>
      <c r="HD34" s="129"/>
      <c r="HE34" s="129"/>
      <c r="HF34" s="130"/>
      <c r="HG34" s="128">
        <f>データ!BJ7</f>
        <v>85.3</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76.3</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70.599999999999994</v>
      </c>
      <c r="KG34" s="129"/>
      <c r="KH34" s="129"/>
      <c r="KI34" s="129"/>
      <c r="KJ34" s="129"/>
      <c r="KK34" s="129"/>
      <c r="KL34" s="129"/>
      <c r="KM34" s="129"/>
      <c r="KN34" s="129"/>
      <c r="KO34" s="129"/>
      <c r="KP34" s="129"/>
      <c r="KQ34" s="129"/>
      <c r="KR34" s="129"/>
      <c r="KS34" s="129"/>
      <c r="KT34" s="130"/>
      <c r="KU34" s="128">
        <f>データ!BU7</f>
        <v>70.5</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72.599999999999994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146</v>
      </c>
      <c r="NK49" s="137"/>
      <c r="NL49" s="137"/>
      <c r="NM49" s="137"/>
      <c r="NN49" s="137"/>
      <c r="NO49" s="137"/>
      <c r="NP49" s="137"/>
      <c r="NQ49" s="137"/>
      <c r="NR49" s="137"/>
      <c r="NS49" s="137"/>
      <c r="NT49" s="137"/>
      <c r="NU49" s="137"/>
      <c r="NV49" s="137"/>
      <c r="NW49" s="137"/>
      <c r="NX49" s="13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c r="A55" s="2"/>
      <c r="B55" s="26"/>
      <c r="C55" s="6"/>
      <c r="D55" s="6"/>
      <c r="E55" s="6"/>
      <c r="F55" s="6"/>
      <c r="G55" s="131" t="s">
        <v>37</v>
      </c>
      <c r="H55" s="131"/>
      <c r="I55" s="131"/>
      <c r="J55" s="131"/>
      <c r="K55" s="131"/>
      <c r="L55" s="131"/>
      <c r="M55" s="131"/>
      <c r="N55" s="131"/>
      <c r="O55" s="131"/>
      <c r="P55" s="133">
        <f>データ!BZ7</f>
        <v>56135</v>
      </c>
      <c r="Q55" s="134"/>
      <c r="R55" s="134"/>
      <c r="S55" s="134"/>
      <c r="T55" s="134"/>
      <c r="U55" s="134"/>
      <c r="V55" s="134"/>
      <c r="W55" s="134"/>
      <c r="X55" s="134"/>
      <c r="Y55" s="134"/>
      <c r="Z55" s="134"/>
      <c r="AA55" s="134"/>
      <c r="AB55" s="134"/>
      <c r="AC55" s="134"/>
      <c r="AD55" s="135"/>
      <c r="AE55" s="133">
        <f>データ!CA7</f>
        <v>57271</v>
      </c>
      <c r="AF55" s="134"/>
      <c r="AG55" s="134"/>
      <c r="AH55" s="134"/>
      <c r="AI55" s="134"/>
      <c r="AJ55" s="134"/>
      <c r="AK55" s="134"/>
      <c r="AL55" s="134"/>
      <c r="AM55" s="134"/>
      <c r="AN55" s="134"/>
      <c r="AO55" s="134"/>
      <c r="AP55" s="134"/>
      <c r="AQ55" s="134"/>
      <c r="AR55" s="134"/>
      <c r="AS55" s="135"/>
      <c r="AT55" s="133">
        <f>データ!CB7</f>
        <v>57619</v>
      </c>
      <c r="AU55" s="134"/>
      <c r="AV55" s="134"/>
      <c r="AW55" s="134"/>
      <c r="AX55" s="134"/>
      <c r="AY55" s="134"/>
      <c r="AZ55" s="134"/>
      <c r="BA55" s="134"/>
      <c r="BB55" s="134"/>
      <c r="BC55" s="134"/>
      <c r="BD55" s="134"/>
      <c r="BE55" s="134"/>
      <c r="BF55" s="134"/>
      <c r="BG55" s="134"/>
      <c r="BH55" s="135"/>
      <c r="BI55" s="133">
        <f>データ!CC7</f>
        <v>56514</v>
      </c>
      <c r="BJ55" s="134"/>
      <c r="BK55" s="134"/>
      <c r="BL55" s="134"/>
      <c r="BM55" s="134"/>
      <c r="BN55" s="134"/>
      <c r="BO55" s="134"/>
      <c r="BP55" s="134"/>
      <c r="BQ55" s="134"/>
      <c r="BR55" s="134"/>
      <c r="BS55" s="134"/>
      <c r="BT55" s="134"/>
      <c r="BU55" s="134"/>
      <c r="BV55" s="134"/>
      <c r="BW55" s="135"/>
      <c r="BX55" s="133">
        <f>データ!CD7</f>
        <v>54772</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14867</v>
      </c>
      <c r="DE55" s="134"/>
      <c r="DF55" s="134"/>
      <c r="DG55" s="134"/>
      <c r="DH55" s="134"/>
      <c r="DI55" s="134"/>
      <c r="DJ55" s="134"/>
      <c r="DK55" s="134"/>
      <c r="DL55" s="134"/>
      <c r="DM55" s="134"/>
      <c r="DN55" s="134"/>
      <c r="DO55" s="134"/>
      <c r="DP55" s="134"/>
      <c r="DQ55" s="134"/>
      <c r="DR55" s="135"/>
      <c r="DS55" s="133">
        <f>データ!CL7</f>
        <v>15121</v>
      </c>
      <c r="DT55" s="134"/>
      <c r="DU55" s="134"/>
      <c r="DV55" s="134"/>
      <c r="DW55" s="134"/>
      <c r="DX55" s="134"/>
      <c r="DY55" s="134"/>
      <c r="DZ55" s="134"/>
      <c r="EA55" s="134"/>
      <c r="EB55" s="134"/>
      <c r="EC55" s="134"/>
      <c r="ED55" s="134"/>
      <c r="EE55" s="134"/>
      <c r="EF55" s="134"/>
      <c r="EG55" s="135"/>
      <c r="EH55" s="133">
        <f>データ!CM7</f>
        <v>15502</v>
      </c>
      <c r="EI55" s="134"/>
      <c r="EJ55" s="134"/>
      <c r="EK55" s="134"/>
      <c r="EL55" s="134"/>
      <c r="EM55" s="134"/>
      <c r="EN55" s="134"/>
      <c r="EO55" s="134"/>
      <c r="EP55" s="134"/>
      <c r="EQ55" s="134"/>
      <c r="ER55" s="134"/>
      <c r="ES55" s="134"/>
      <c r="ET55" s="134"/>
      <c r="EU55" s="134"/>
      <c r="EV55" s="135"/>
      <c r="EW55" s="133">
        <f>データ!CN7</f>
        <v>17920</v>
      </c>
      <c r="EX55" s="134"/>
      <c r="EY55" s="134"/>
      <c r="EZ55" s="134"/>
      <c r="FA55" s="134"/>
      <c r="FB55" s="134"/>
      <c r="FC55" s="134"/>
      <c r="FD55" s="134"/>
      <c r="FE55" s="134"/>
      <c r="FF55" s="134"/>
      <c r="FG55" s="134"/>
      <c r="FH55" s="134"/>
      <c r="FI55" s="134"/>
      <c r="FJ55" s="134"/>
      <c r="FK55" s="135"/>
      <c r="FL55" s="133">
        <f>データ!CO7</f>
        <v>17573</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55.2</v>
      </c>
      <c r="GS55" s="129"/>
      <c r="GT55" s="129"/>
      <c r="GU55" s="129"/>
      <c r="GV55" s="129"/>
      <c r="GW55" s="129"/>
      <c r="GX55" s="129"/>
      <c r="GY55" s="129"/>
      <c r="GZ55" s="129"/>
      <c r="HA55" s="129"/>
      <c r="HB55" s="129"/>
      <c r="HC55" s="129"/>
      <c r="HD55" s="129"/>
      <c r="HE55" s="129"/>
      <c r="HF55" s="130"/>
      <c r="HG55" s="128">
        <f>データ!CW7</f>
        <v>54.2</v>
      </c>
      <c r="HH55" s="129"/>
      <c r="HI55" s="129"/>
      <c r="HJ55" s="129"/>
      <c r="HK55" s="129"/>
      <c r="HL55" s="129"/>
      <c r="HM55" s="129"/>
      <c r="HN55" s="129"/>
      <c r="HO55" s="129"/>
      <c r="HP55" s="129"/>
      <c r="HQ55" s="129"/>
      <c r="HR55" s="129"/>
      <c r="HS55" s="129"/>
      <c r="HT55" s="129"/>
      <c r="HU55" s="130"/>
      <c r="HV55" s="128">
        <f>データ!CX7</f>
        <v>54.3</v>
      </c>
      <c r="HW55" s="129"/>
      <c r="HX55" s="129"/>
      <c r="HY55" s="129"/>
      <c r="HZ55" s="129"/>
      <c r="IA55" s="129"/>
      <c r="IB55" s="129"/>
      <c r="IC55" s="129"/>
      <c r="ID55" s="129"/>
      <c r="IE55" s="129"/>
      <c r="IF55" s="129"/>
      <c r="IG55" s="129"/>
      <c r="IH55" s="129"/>
      <c r="II55" s="129"/>
      <c r="IJ55" s="130"/>
      <c r="IK55" s="128">
        <f>データ!CY7</f>
        <v>53.2</v>
      </c>
      <c r="IL55" s="129"/>
      <c r="IM55" s="129"/>
      <c r="IN55" s="129"/>
      <c r="IO55" s="129"/>
      <c r="IP55" s="129"/>
      <c r="IQ55" s="129"/>
      <c r="IR55" s="129"/>
      <c r="IS55" s="129"/>
      <c r="IT55" s="129"/>
      <c r="IU55" s="129"/>
      <c r="IV55" s="129"/>
      <c r="IW55" s="129"/>
      <c r="IX55" s="129"/>
      <c r="IY55" s="130"/>
      <c r="IZ55" s="128">
        <f>データ!CZ7</f>
        <v>55.1</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24.7</v>
      </c>
      <c r="KG55" s="129"/>
      <c r="KH55" s="129"/>
      <c r="KI55" s="129"/>
      <c r="KJ55" s="129"/>
      <c r="KK55" s="129"/>
      <c r="KL55" s="129"/>
      <c r="KM55" s="129"/>
      <c r="KN55" s="129"/>
      <c r="KO55" s="129"/>
      <c r="KP55" s="129"/>
      <c r="KQ55" s="129"/>
      <c r="KR55" s="129"/>
      <c r="KS55" s="129"/>
      <c r="KT55" s="130"/>
      <c r="KU55" s="128">
        <f>データ!DH7</f>
        <v>25.3</v>
      </c>
      <c r="KV55" s="129"/>
      <c r="KW55" s="129"/>
      <c r="KX55" s="129"/>
      <c r="KY55" s="129"/>
      <c r="KZ55" s="129"/>
      <c r="LA55" s="129"/>
      <c r="LB55" s="129"/>
      <c r="LC55" s="129"/>
      <c r="LD55" s="129"/>
      <c r="LE55" s="129"/>
      <c r="LF55" s="129"/>
      <c r="LG55" s="129"/>
      <c r="LH55" s="129"/>
      <c r="LI55" s="130"/>
      <c r="LJ55" s="128">
        <f>データ!DI7</f>
        <v>25.1</v>
      </c>
      <c r="LK55" s="129"/>
      <c r="LL55" s="129"/>
      <c r="LM55" s="129"/>
      <c r="LN55" s="129"/>
      <c r="LO55" s="129"/>
      <c r="LP55" s="129"/>
      <c r="LQ55" s="129"/>
      <c r="LR55" s="129"/>
      <c r="LS55" s="129"/>
      <c r="LT55" s="129"/>
      <c r="LU55" s="129"/>
      <c r="LV55" s="129"/>
      <c r="LW55" s="129"/>
      <c r="LX55" s="130"/>
      <c r="LY55" s="128">
        <f>データ!DJ7</f>
        <v>26.9</v>
      </c>
      <c r="LZ55" s="129"/>
      <c r="MA55" s="129"/>
      <c r="MB55" s="129"/>
      <c r="MC55" s="129"/>
      <c r="MD55" s="129"/>
      <c r="ME55" s="129"/>
      <c r="MF55" s="129"/>
      <c r="MG55" s="129"/>
      <c r="MH55" s="129"/>
      <c r="MI55" s="129"/>
      <c r="MJ55" s="129"/>
      <c r="MK55" s="129"/>
      <c r="ML55" s="129"/>
      <c r="MM55" s="130"/>
      <c r="MN55" s="128">
        <f>データ!DK7</f>
        <v>26.5</v>
      </c>
      <c r="MO55" s="129"/>
      <c r="MP55" s="129"/>
      <c r="MQ55" s="129"/>
      <c r="MR55" s="129"/>
      <c r="MS55" s="129"/>
      <c r="MT55" s="129"/>
      <c r="MU55" s="129"/>
      <c r="MV55" s="129"/>
      <c r="MW55" s="129"/>
      <c r="MX55" s="129"/>
      <c r="MY55" s="129"/>
      <c r="MZ55" s="129"/>
      <c r="NA55" s="129"/>
      <c r="NB55" s="130"/>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c r="A56" s="2"/>
      <c r="B56" s="26"/>
      <c r="C56" s="6"/>
      <c r="D56" s="6"/>
      <c r="E56" s="6"/>
      <c r="F56" s="6"/>
      <c r="G56" s="131" t="s">
        <v>38</v>
      </c>
      <c r="H56" s="131"/>
      <c r="I56" s="131"/>
      <c r="J56" s="131"/>
      <c r="K56" s="131"/>
      <c r="L56" s="131"/>
      <c r="M56" s="131"/>
      <c r="N56" s="131"/>
      <c r="O56" s="131"/>
      <c r="P56" s="133">
        <f>データ!CE7</f>
        <v>45929</v>
      </c>
      <c r="Q56" s="134"/>
      <c r="R56" s="134"/>
      <c r="S56" s="134"/>
      <c r="T56" s="134"/>
      <c r="U56" s="134"/>
      <c r="V56" s="134"/>
      <c r="W56" s="134"/>
      <c r="X56" s="134"/>
      <c r="Y56" s="134"/>
      <c r="Z56" s="134"/>
      <c r="AA56" s="134"/>
      <c r="AB56" s="134"/>
      <c r="AC56" s="134"/>
      <c r="AD56" s="135"/>
      <c r="AE56" s="133">
        <f>データ!CF7</f>
        <v>48203</v>
      </c>
      <c r="AF56" s="134"/>
      <c r="AG56" s="134"/>
      <c r="AH56" s="134"/>
      <c r="AI56" s="134"/>
      <c r="AJ56" s="134"/>
      <c r="AK56" s="134"/>
      <c r="AL56" s="134"/>
      <c r="AM56" s="134"/>
      <c r="AN56" s="134"/>
      <c r="AO56" s="134"/>
      <c r="AP56" s="134"/>
      <c r="AQ56" s="134"/>
      <c r="AR56" s="134"/>
      <c r="AS56" s="135"/>
      <c r="AT56" s="133">
        <f>データ!CG7</f>
        <v>48921</v>
      </c>
      <c r="AU56" s="134"/>
      <c r="AV56" s="134"/>
      <c r="AW56" s="134"/>
      <c r="AX56" s="134"/>
      <c r="AY56" s="134"/>
      <c r="AZ56" s="134"/>
      <c r="BA56" s="134"/>
      <c r="BB56" s="134"/>
      <c r="BC56" s="134"/>
      <c r="BD56" s="134"/>
      <c r="BE56" s="134"/>
      <c r="BF56" s="134"/>
      <c r="BG56" s="134"/>
      <c r="BH56" s="135"/>
      <c r="BI56" s="133">
        <f>データ!CH7</f>
        <v>50413</v>
      </c>
      <c r="BJ56" s="134"/>
      <c r="BK56" s="134"/>
      <c r="BL56" s="134"/>
      <c r="BM56" s="134"/>
      <c r="BN56" s="134"/>
      <c r="BO56" s="134"/>
      <c r="BP56" s="134"/>
      <c r="BQ56" s="134"/>
      <c r="BR56" s="134"/>
      <c r="BS56" s="134"/>
      <c r="BT56" s="134"/>
      <c r="BU56" s="134"/>
      <c r="BV56" s="134"/>
      <c r="BW56" s="135"/>
      <c r="BX56" s="133">
        <f>データ!CI7</f>
        <v>50510</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11409</v>
      </c>
      <c r="DE56" s="134"/>
      <c r="DF56" s="134"/>
      <c r="DG56" s="134"/>
      <c r="DH56" s="134"/>
      <c r="DI56" s="134"/>
      <c r="DJ56" s="134"/>
      <c r="DK56" s="134"/>
      <c r="DL56" s="134"/>
      <c r="DM56" s="134"/>
      <c r="DN56" s="134"/>
      <c r="DO56" s="134"/>
      <c r="DP56" s="134"/>
      <c r="DQ56" s="134"/>
      <c r="DR56" s="135"/>
      <c r="DS56" s="133">
        <f>データ!CQ7</f>
        <v>11941</v>
      </c>
      <c r="DT56" s="134"/>
      <c r="DU56" s="134"/>
      <c r="DV56" s="134"/>
      <c r="DW56" s="134"/>
      <c r="DX56" s="134"/>
      <c r="DY56" s="134"/>
      <c r="DZ56" s="134"/>
      <c r="EA56" s="134"/>
      <c r="EB56" s="134"/>
      <c r="EC56" s="134"/>
      <c r="ED56" s="134"/>
      <c r="EE56" s="134"/>
      <c r="EF56" s="134"/>
      <c r="EG56" s="135"/>
      <c r="EH56" s="133">
        <f>データ!CR7</f>
        <v>12272</v>
      </c>
      <c r="EI56" s="134"/>
      <c r="EJ56" s="134"/>
      <c r="EK56" s="134"/>
      <c r="EL56" s="134"/>
      <c r="EM56" s="134"/>
      <c r="EN56" s="134"/>
      <c r="EO56" s="134"/>
      <c r="EP56" s="134"/>
      <c r="EQ56" s="134"/>
      <c r="ER56" s="134"/>
      <c r="ES56" s="134"/>
      <c r="ET56" s="134"/>
      <c r="EU56" s="134"/>
      <c r="EV56" s="135"/>
      <c r="EW56" s="133">
        <f>データ!CS7</f>
        <v>13096</v>
      </c>
      <c r="EX56" s="134"/>
      <c r="EY56" s="134"/>
      <c r="EZ56" s="134"/>
      <c r="FA56" s="134"/>
      <c r="FB56" s="134"/>
      <c r="FC56" s="134"/>
      <c r="FD56" s="134"/>
      <c r="FE56" s="134"/>
      <c r="FF56" s="134"/>
      <c r="FG56" s="134"/>
      <c r="FH56" s="134"/>
      <c r="FI56" s="134"/>
      <c r="FJ56" s="134"/>
      <c r="FK56" s="135"/>
      <c r="FL56" s="133">
        <f>データ!CT7</f>
        <v>13552</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54</v>
      </c>
      <c r="GS56" s="129"/>
      <c r="GT56" s="129"/>
      <c r="GU56" s="129"/>
      <c r="GV56" s="129"/>
      <c r="GW56" s="129"/>
      <c r="GX56" s="129"/>
      <c r="GY56" s="129"/>
      <c r="GZ56" s="129"/>
      <c r="HA56" s="129"/>
      <c r="HB56" s="129"/>
      <c r="HC56" s="129"/>
      <c r="HD56" s="129"/>
      <c r="HE56" s="129"/>
      <c r="HF56" s="130"/>
      <c r="HG56" s="128">
        <f>データ!DB7</f>
        <v>54</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55.8</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22.7</v>
      </c>
      <c r="KG56" s="129"/>
      <c r="KH56" s="129"/>
      <c r="KI56" s="129"/>
      <c r="KJ56" s="129"/>
      <c r="KK56" s="129"/>
      <c r="KL56" s="129"/>
      <c r="KM56" s="129"/>
      <c r="KN56" s="129"/>
      <c r="KO56" s="129"/>
      <c r="KP56" s="129"/>
      <c r="KQ56" s="129"/>
      <c r="KR56" s="129"/>
      <c r="KS56" s="129"/>
      <c r="KT56" s="130"/>
      <c r="KU56" s="128">
        <f>データ!DM7</f>
        <v>23.2</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23.8</v>
      </c>
      <c r="MO56" s="129"/>
      <c r="MP56" s="129"/>
      <c r="MQ56" s="129"/>
      <c r="MR56" s="129"/>
      <c r="MS56" s="129"/>
      <c r="MT56" s="129"/>
      <c r="MU56" s="129"/>
      <c r="MV56" s="129"/>
      <c r="MW56" s="129"/>
      <c r="MX56" s="129"/>
      <c r="MY56" s="129"/>
      <c r="MZ56" s="129"/>
      <c r="NA56" s="129"/>
      <c r="NB56" s="130"/>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6" t="s">
        <v>147</v>
      </c>
      <c r="NK68" s="137"/>
      <c r="NL68" s="137"/>
      <c r="NM68" s="137"/>
      <c r="NN68" s="137"/>
      <c r="NO68" s="137"/>
      <c r="NP68" s="137"/>
      <c r="NQ68" s="137"/>
      <c r="NR68" s="137"/>
      <c r="NS68" s="137"/>
      <c r="NT68" s="137"/>
      <c r="NU68" s="137"/>
      <c r="NV68" s="137"/>
      <c r="NW68" s="137"/>
      <c r="NX68" s="138"/>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6"/>
      <c r="NK69" s="137"/>
      <c r="NL69" s="137"/>
      <c r="NM69" s="137"/>
      <c r="NN69" s="137"/>
      <c r="NO69" s="137"/>
      <c r="NP69" s="137"/>
      <c r="NQ69" s="137"/>
      <c r="NR69" s="137"/>
      <c r="NS69" s="137"/>
      <c r="NT69" s="137"/>
      <c r="NU69" s="137"/>
      <c r="NV69" s="137"/>
      <c r="NW69" s="137"/>
      <c r="NX69" s="138"/>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6"/>
      <c r="NK70" s="137"/>
      <c r="NL70" s="137"/>
      <c r="NM70" s="137"/>
      <c r="NN70" s="137"/>
      <c r="NO70" s="137"/>
      <c r="NP70" s="137"/>
      <c r="NQ70" s="137"/>
      <c r="NR70" s="137"/>
      <c r="NS70" s="137"/>
      <c r="NT70" s="137"/>
      <c r="NU70" s="137"/>
      <c r="NV70" s="137"/>
      <c r="NW70" s="137"/>
      <c r="NX70" s="138"/>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6"/>
      <c r="NK71" s="137"/>
      <c r="NL71" s="137"/>
      <c r="NM71" s="137"/>
      <c r="NN71" s="137"/>
      <c r="NO71" s="137"/>
      <c r="NP71" s="137"/>
      <c r="NQ71" s="137"/>
      <c r="NR71" s="137"/>
      <c r="NS71" s="137"/>
      <c r="NT71" s="137"/>
      <c r="NU71" s="137"/>
      <c r="NV71" s="137"/>
      <c r="NW71" s="137"/>
      <c r="NX71" s="138"/>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6"/>
      <c r="NK72" s="137"/>
      <c r="NL72" s="137"/>
      <c r="NM72" s="137"/>
      <c r="NN72" s="137"/>
      <c r="NO72" s="137"/>
      <c r="NP72" s="137"/>
      <c r="NQ72" s="137"/>
      <c r="NR72" s="137"/>
      <c r="NS72" s="137"/>
      <c r="NT72" s="137"/>
      <c r="NU72" s="137"/>
      <c r="NV72" s="137"/>
      <c r="NW72" s="137"/>
      <c r="NX72" s="138"/>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6"/>
      <c r="NK73" s="137"/>
      <c r="NL73" s="137"/>
      <c r="NM73" s="137"/>
      <c r="NN73" s="137"/>
      <c r="NO73" s="137"/>
      <c r="NP73" s="137"/>
      <c r="NQ73" s="137"/>
      <c r="NR73" s="137"/>
      <c r="NS73" s="137"/>
      <c r="NT73" s="137"/>
      <c r="NU73" s="137"/>
      <c r="NV73" s="137"/>
      <c r="NW73" s="137"/>
      <c r="NX73" s="138"/>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6"/>
      <c r="NK74" s="137"/>
      <c r="NL74" s="137"/>
      <c r="NM74" s="137"/>
      <c r="NN74" s="137"/>
      <c r="NO74" s="137"/>
      <c r="NP74" s="137"/>
      <c r="NQ74" s="137"/>
      <c r="NR74" s="137"/>
      <c r="NS74" s="137"/>
      <c r="NT74" s="137"/>
      <c r="NU74" s="137"/>
      <c r="NV74" s="137"/>
      <c r="NW74" s="137"/>
      <c r="NX74" s="138"/>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6"/>
      <c r="NK75" s="137"/>
      <c r="NL75" s="137"/>
      <c r="NM75" s="137"/>
      <c r="NN75" s="137"/>
      <c r="NO75" s="137"/>
      <c r="NP75" s="137"/>
      <c r="NQ75" s="137"/>
      <c r="NR75" s="137"/>
      <c r="NS75" s="137"/>
      <c r="NT75" s="137"/>
      <c r="NU75" s="137"/>
      <c r="NV75" s="137"/>
      <c r="NW75" s="137"/>
      <c r="NX75" s="138"/>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6"/>
      <c r="NK76" s="137"/>
      <c r="NL76" s="137"/>
      <c r="NM76" s="137"/>
      <c r="NN76" s="137"/>
      <c r="NO76" s="137"/>
      <c r="NP76" s="137"/>
      <c r="NQ76" s="137"/>
      <c r="NR76" s="137"/>
      <c r="NS76" s="137"/>
      <c r="NT76" s="137"/>
      <c r="NU76" s="137"/>
      <c r="NV76" s="137"/>
      <c r="NW76" s="137"/>
      <c r="NX76" s="138"/>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6"/>
      <c r="NK77" s="137"/>
      <c r="NL77" s="137"/>
      <c r="NM77" s="137"/>
      <c r="NN77" s="137"/>
      <c r="NO77" s="137"/>
      <c r="NP77" s="137"/>
      <c r="NQ77" s="137"/>
      <c r="NR77" s="137"/>
      <c r="NS77" s="137"/>
      <c r="NT77" s="137"/>
      <c r="NU77" s="137"/>
      <c r="NV77" s="137"/>
      <c r="NW77" s="137"/>
      <c r="NX77" s="138"/>
    </row>
    <row r="78" spans="1:388" ht="13.5" customHeight="1">
      <c r="A78" s="2"/>
      <c r="B78" s="26"/>
      <c r="C78" s="6"/>
      <c r="D78" s="6"/>
      <c r="E78" s="6"/>
      <c r="F78" s="6"/>
      <c r="G78" s="36"/>
      <c r="H78" s="36"/>
      <c r="I78" s="6"/>
      <c r="J78" s="29"/>
      <c r="K78" s="29"/>
      <c r="L78" s="29"/>
      <c r="M78" s="29"/>
      <c r="N78" s="29"/>
      <c r="O78" s="29"/>
      <c r="P78" s="29"/>
      <c r="Q78" s="29"/>
      <c r="R78" s="37"/>
      <c r="S78" s="37"/>
      <c r="T78" s="37"/>
      <c r="U78" s="142">
        <f>データ!$B$11</f>
        <v>40909</v>
      </c>
      <c r="V78" s="142"/>
      <c r="W78" s="142"/>
      <c r="X78" s="142"/>
      <c r="Y78" s="142"/>
      <c r="Z78" s="142"/>
      <c r="AA78" s="142"/>
      <c r="AB78" s="142"/>
      <c r="AC78" s="142"/>
      <c r="AD78" s="142"/>
      <c r="AE78" s="142"/>
      <c r="AF78" s="142"/>
      <c r="AG78" s="142"/>
      <c r="AH78" s="142"/>
      <c r="AI78" s="142"/>
      <c r="AJ78" s="142"/>
      <c r="AK78" s="142"/>
      <c r="AL78" s="142"/>
      <c r="AM78" s="142"/>
      <c r="AN78" s="142">
        <f>データ!$C$11</f>
        <v>41275</v>
      </c>
      <c r="AO78" s="142"/>
      <c r="AP78" s="142"/>
      <c r="AQ78" s="142"/>
      <c r="AR78" s="142"/>
      <c r="AS78" s="142"/>
      <c r="AT78" s="142"/>
      <c r="AU78" s="142"/>
      <c r="AV78" s="142"/>
      <c r="AW78" s="142"/>
      <c r="AX78" s="142"/>
      <c r="AY78" s="142"/>
      <c r="AZ78" s="142"/>
      <c r="BA78" s="142"/>
      <c r="BB78" s="142"/>
      <c r="BC78" s="142"/>
      <c r="BD78" s="142"/>
      <c r="BE78" s="142"/>
      <c r="BF78" s="142"/>
      <c r="BG78" s="142">
        <f>データ!$D$11</f>
        <v>41640</v>
      </c>
      <c r="BH78" s="142"/>
      <c r="BI78" s="142"/>
      <c r="BJ78" s="142"/>
      <c r="BK78" s="142"/>
      <c r="BL78" s="142"/>
      <c r="BM78" s="142"/>
      <c r="BN78" s="142"/>
      <c r="BO78" s="142"/>
      <c r="BP78" s="142"/>
      <c r="BQ78" s="142"/>
      <c r="BR78" s="142"/>
      <c r="BS78" s="142"/>
      <c r="BT78" s="142"/>
      <c r="BU78" s="142"/>
      <c r="BV78" s="142"/>
      <c r="BW78" s="142"/>
      <c r="BX78" s="142"/>
      <c r="BY78" s="142"/>
      <c r="BZ78" s="142">
        <f>データ!$E$11</f>
        <v>42005</v>
      </c>
      <c r="CA78" s="142"/>
      <c r="CB78" s="142"/>
      <c r="CC78" s="142"/>
      <c r="CD78" s="142"/>
      <c r="CE78" s="142"/>
      <c r="CF78" s="142"/>
      <c r="CG78" s="142"/>
      <c r="CH78" s="142"/>
      <c r="CI78" s="142"/>
      <c r="CJ78" s="142"/>
      <c r="CK78" s="142"/>
      <c r="CL78" s="142"/>
      <c r="CM78" s="142"/>
      <c r="CN78" s="142"/>
      <c r="CO78" s="142"/>
      <c r="CP78" s="142"/>
      <c r="CQ78" s="142"/>
      <c r="CR78" s="142"/>
      <c r="CS78" s="142">
        <f>データ!$F$11</f>
        <v>42370</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f>データ!$B$11</f>
        <v>40909</v>
      </c>
      <c r="EP78" s="142"/>
      <c r="EQ78" s="142"/>
      <c r="ER78" s="142"/>
      <c r="ES78" s="142"/>
      <c r="ET78" s="142"/>
      <c r="EU78" s="142"/>
      <c r="EV78" s="142"/>
      <c r="EW78" s="142"/>
      <c r="EX78" s="142"/>
      <c r="EY78" s="142"/>
      <c r="EZ78" s="142"/>
      <c r="FA78" s="142"/>
      <c r="FB78" s="142"/>
      <c r="FC78" s="142"/>
      <c r="FD78" s="142"/>
      <c r="FE78" s="142"/>
      <c r="FF78" s="142"/>
      <c r="FG78" s="142"/>
      <c r="FH78" s="142">
        <f>データ!$C$11</f>
        <v>41275</v>
      </c>
      <c r="FI78" s="142"/>
      <c r="FJ78" s="142"/>
      <c r="FK78" s="142"/>
      <c r="FL78" s="142"/>
      <c r="FM78" s="142"/>
      <c r="FN78" s="142"/>
      <c r="FO78" s="142"/>
      <c r="FP78" s="142"/>
      <c r="FQ78" s="142"/>
      <c r="FR78" s="142"/>
      <c r="FS78" s="142"/>
      <c r="FT78" s="142"/>
      <c r="FU78" s="142"/>
      <c r="FV78" s="142"/>
      <c r="FW78" s="142"/>
      <c r="FX78" s="142"/>
      <c r="FY78" s="142"/>
      <c r="FZ78" s="142"/>
      <c r="GA78" s="142">
        <f>データ!$D$11</f>
        <v>41640</v>
      </c>
      <c r="GB78" s="142"/>
      <c r="GC78" s="142"/>
      <c r="GD78" s="142"/>
      <c r="GE78" s="142"/>
      <c r="GF78" s="142"/>
      <c r="GG78" s="142"/>
      <c r="GH78" s="142"/>
      <c r="GI78" s="142"/>
      <c r="GJ78" s="142"/>
      <c r="GK78" s="142"/>
      <c r="GL78" s="142"/>
      <c r="GM78" s="142"/>
      <c r="GN78" s="142"/>
      <c r="GO78" s="142"/>
      <c r="GP78" s="142"/>
      <c r="GQ78" s="142"/>
      <c r="GR78" s="142"/>
      <c r="GS78" s="142"/>
      <c r="GT78" s="142">
        <f>データ!$E$11</f>
        <v>42005</v>
      </c>
      <c r="GU78" s="142"/>
      <c r="GV78" s="142"/>
      <c r="GW78" s="142"/>
      <c r="GX78" s="142"/>
      <c r="GY78" s="142"/>
      <c r="GZ78" s="142"/>
      <c r="HA78" s="142"/>
      <c r="HB78" s="142"/>
      <c r="HC78" s="142"/>
      <c r="HD78" s="142"/>
      <c r="HE78" s="142"/>
      <c r="HF78" s="142"/>
      <c r="HG78" s="142"/>
      <c r="HH78" s="142"/>
      <c r="HI78" s="142"/>
      <c r="HJ78" s="142"/>
      <c r="HK78" s="142"/>
      <c r="HL78" s="142"/>
      <c r="HM78" s="142">
        <f>データ!$F$11</f>
        <v>42370</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f>データ!$B$11</f>
        <v>40909</v>
      </c>
      <c r="JK78" s="142"/>
      <c r="JL78" s="142"/>
      <c r="JM78" s="142"/>
      <c r="JN78" s="142"/>
      <c r="JO78" s="142"/>
      <c r="JP78" s="142"/>
      <c r="JQ78" s="142"/>
      <c r="JR78" s="142"/>
      <c r="JS78" s="142"/>
      <c r="JT78" s="142"/>
      <c r="JU78" s="142"/>
      <c r="JV78" s="142"/>
      <c r="JW78" s="142"/>
      <c r="JX78" s="142"/>
      <c r="JY78" s="142"/>
      <c r="JZ78" s="142"/>
      <c r="KA78" s="142"/>
      <c r="KB78" s="142"/>
      <c r="KC78" s="142">
        <f>データ!$C$11</f>
        <v>41275</v>
      </c>
      <c r="KD78" s="142"/>
      <c r="KE78" s="142"/>
      <c r="KF78" s="142"/>
      <c r="KG78" s="142"/>
      <c r="KH78" s="142"/>
      <c r="KI78" s="142"/>
      <c r="KJ78" s="142"/>
      <c r="KK78" s="142"/>
      <c r="KL78" s="142"/>
      <c r="KM78" s="142"/>
      <c r="KN78" s="142"/>
      <c r="KO78" s="142"/>
      <c r="KP78" s="142"/>
      <c r="KQ78" s="142"/>
      <c r="KR78" s="142"/>
      <c r="KS78" s="142"/>
      <c r="KT78" s="142"/>
      <c r="KU78" s="142"/>
      <c r="KV78" s="142">
        <f>データ!$D$11</f>
        <v>41640</v>
      </c>
      <c r="KW78" s="142"/>
      <c r="KX78" s="142"/>
      <c r="KY78" s="142"/>
      <c r="KZ78" s="142"/>
      <c r="LA78" s="142"/>
      <c r="LB78" s="142"/>
      <c r="LC78" s="142"/>
      <c r="LD78" s="142"/>
      <c r="LE78" s="142"/>
      <c r="LF78" s="142"/>
      <c r="LG78" s="142"/>
      <c r="LH78" s="142"/>
      <c r="LI78" s="142"/>
      <c r="LJ78" s="142"/>
      <c r="LK78" s="142"/>
      <c r="LL78" s="142"/>
      <c r="LM78" s="142"/>
      <c r="LN78" s="142"/>
      <c r="LO78" s="142">
        <f>データ!$E$11</f>
        <v>42005</v>
      </c>
      <c r="LP78" s="142"/>
      <c r="LQ78" s="142"/>
      <c r="LR78" s="142"/>
      <c r="LS78" s="142"/>
      <c r="LT78" s="142"/>
      <c r="LU78" s="142"/>
      <c r="LV78" s="142"/>
      <c r="LW78" s="142"/>
      <c r="LX78" s="142"/>
      <c r="LY78" s="142"/>
      <c r="LZ78" s="142"/>
      <c r="MA78" s="142"/>
      <c r="MB78" s="142"/>
      <c r="MC78" s="142"/>
      <c r="MD78" s="142"/>
      <c r="ME78" s="142"/>
      <c r="MF78" s="142"/>
      <c r="MG78" s="142"/>
      <c r="MH78" s="142">
        <f>データ!$F$11</f>
        <v>42370</v>
      </c>
      <c r="MI78" s="142"/>
      <c r="MJ78" s="142"/>
      <c r="MK78" s="142"/>
      <c r="ML78" s="142"/>
      <c r="MM78" s="142"/>
      <c r="MN78" s="142"/>
      <c r="MO78" s="142"/>
      <c r="MP78" s="142"/>
      <c r="MQ78" s="142"/>
      <c r="MR78" s="142"/>
      <c r="MS78" s="142"/>
      <c r="MT78" s="142"/>
      <c r="MU78" s="142"/>
      <c r="MV78" s="142"/>
      <c r="MW78" s="142"/>
      <c r="MX78" s="142"/>
      <c r="MY78" s="142"/>
      <c r="MZ78" s="142"/>
      <c r="NA78" s="6"/>
      <c r="NB78" s="6"/>
      <c r="NC78" s="6"/>
      <c r="ND78" s="6"/>
      <c r="NE78" s="6"/>
      <c r="NF78" s="6"/>
      <c r="NG78" s="39"/>
      <c r="NH78" s="28"/>
      <c r="NI78" s="2"/>
      <c r="NJ78" s="136"/>
      <c r="NK78" s="137"/>
      <c r="NL78" s="137"/>
      <c r="NM78" s="137"/>
      <c r="NN78" s="137"/>
      <c r="NO78" s="137"/>
      <c r="NP78" s="137"/>
      <c r="NQ78" s="137"/>
      <c r="NR78" s="137"/>
      <c r="NS78" s="137"/>
      <c r="NT78" s="137"/>
      <c r="NU78" s="137"/>
      <c r="NV78" s="137"/>
      <c r="NW78" s="137"/>
      <c r="NX78" s="138"/>
    </row>
    <row r="79" spans="1:388" ht="13.5" customHeight="1">
      <c r="A79" s="2"/>
      <c r="B79" s="26"/>
      <c r="C79" s="6"/>
      <c r="D79" s="6"/>
      <c r="E79" s="6"/>
      <c r="F79" s="6"/>
      <c r="G79" s="36"/>
      <c r="H79" s="36"/>
      <c r="I79" s="40"/>
      <c r="J79" s="145" t="s">
        <v>37</v>
      </c>
      <c r="K79" s="146"/>
      <c r="L79" s="146"/>
      <c r="M79" s="146"/>
      <c r="N79" s="146"/>
      <c r="O79" s="146"/>
      <c r="P79" s="146"/>
      <c r="Q79" s="146"/>
      <c r="R79" s="146"/>
      <c r="S79" s="146"/>
      <c r="T79" s="147"/>
      <c r="U79" s="148">
        <f>データ!DR7</f>
        <v>39.1</v>
      </c>
      <c r="V79" s="148"/>
      <c r="W79" s="148"/>
      <c r="X79" s="148"/>
      <c r="Y79" s="148"/>
      <c r="Z79" s="148"/>
      <c r="AA79" s="148"/>
      <c r="AB79" s="148"/>
      <c r="AC79" s="148"/>
      <c r="AD79" s="148"/>
      <c r="AE79" s="148"/>
      <c r="AF79" s="148"/>
      <c r="AG79" s="148"/>
      <c r="AH79" s="148"/>
      <c r="AI79" s="148"/>
      <c r="AJ79" s="148"/>
      <c r="AK79" s="148"/>
      <c r="AL79" s="148"/>
      <c r="AM79" s="148"/>
      <c r="AN79" s="148">
        <f>データ!DS7</f>
        <v>39.700000000000003</v>
      </c>
      <c r="AO79" s="148"/>
      <c r="AP79" s="148"/>
      <c r="AQ79" s="148"/>
      <c r="AR79" s="148"/>
      <c r="AS79" s="148"/>
      <c r="AT79" s="148"/>
      <c r="AU79" s="148"/>
      <c r="AV79" s="148"/>
      <c r="AW79" s="148"/>
      <c r="AX79" s="148"/>
      <c r="AY79" s="148"/>
      <c r="AZ79" s="148"/>
      <c r="BA79" s="148"/>
      <c r="BB79" s="148"/>
      <c r="BC79" s="148"/>
      <c r="BD79" s="148"/>
      <c r="BE79" s="148"/>
      <c r="BF79" s="148"/>
      <c r="BG79" s="148">
        <f>データ!DT7</f>
        <v>42.1</v>
      </c>
      <c r="BH79" s="148"/>
      <c r="BI79" s="148"/>
      <c r="BJ79" s="148"/>
      <c r="BK79" s="148"/>
      <c r="BL79" s="148"/>
      <c r="BM79" s="148"/>
      <c r="BN79" s="148"/>
      <c r="BO79" s="148"/>
      <c r="BP79" s="148"/>
      <c r="BQ79" s="148"/>
      <c r="BR79" s="148"/>
      <c r="BS79" s="148"/>
      <c r="BT79" s="148"/>
      <c r="BU79" s="148"/>
      <c r="BV79" s="148"/>
      <c r="BW79" s="148"/>
      <c r="BX79" s="148"/>
      <c r="BY79" s="148"/>
      <c r="BZ79" s="148">
        <f>データ!DU7</f>
        <v>44.6</v>
      </c>
      <c r="CA79" s="148"/>
      <c r="CB79" s="148"/>
      <c r="CC79" s="148"/>
      <c r="CD79" s="148"/>
      <c r="CE79" s="148"/>
      <c r="CF79" s="148"/>
      <c r="CG79" s="148"/>
      <c r="CH79" s="148"/>
      <c r="CI79" s="148"/>
      <c r="CJ79" s="148"/>
      <c r="CK79" s="148"/>
      <c r="CL79" s="148"/>
      <c r="CM79" s="148"/>
      <c r="CN79" s="148"/>
      <c r="CO79" s="148"/>
      <c r="CP79" s="148"/>
      <c r="CQ79" s="148"/>
      <c r="CR79" s="148"/>
      <c r="CS79" s="148">
        <f>データ!DV7</f>
        <v>46.1</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62.2</v>
      </c>
      <c r="EP79" s="148"/>
      <c r="EQ79" s="148"/>
      <c r="ER79" s="148"/>
      <c r="ES79" s="148"/>
      <c r="ET79" s="148"/>
      <c r="EU79" s="148"/>
      <c r="EV79" s="148"/>
      <c r="EW79" s="148"/>
      <c r="EX79" s="148"/>
      <c r="EY79" s="148"/>
      <c r="EZ79" s="148"/>
      <c r="FA79" s="148"/>
      <c r="FB79" s="148"/>
      <c r="FC79" s="148"/>
      <c r="FD79" s="148"/>
      <c r="FE79" s="148"/>
      <c r="FF79" s="148"/>
      <c r="FG79" s="148"/>
      <c r="FH79" s="148">
        <f>データ!ED7</f>
        <v>61.7</v>
      </c>
      <c r="FI79" s="148"/>
      <c r="FJ79" s="148"/>
      <c r="FK79" s="148"/>
      <c r="FL79" s="148"/>
      <c r="FM79" s="148"/>
      <c r="FN79" s="148"/>
      <c r="FO79" s="148"/>
      <c r="FP79" s="148"/>
      <c r="FQ79" s="148"/>
      <c r="FR79" s="148"/>
      <c r="FS79" s="148"/>
      <c r="FT79" s="148"/>
      <c r="FU79" s="148"/>
      <c r="FV79" s="148"/>
      <c r="FW79" s="148"/>
      <c r="FX79" s="148"/>
      <c r="FY79" s="148"/>
      <c r="FZ79" s="148"/>
      <c r="GA79" s="148">
        <f>データ!EE7</f>
        <v>65.5</v>
      </c>
      <c r="GB79" s="148"/>
      <c r="GC79" s="148"/>
      <c r="GD79" s="148"/>
      <c r="GE79" s="148"/>
      <c r="GF79" s="148"/>
      <c r="GG79" s="148"/>
      <c r="GH79" s="148"/>
      <c r="GI79" s="148"/>
      <c r="GJ79" s="148"/>
      <c r="GK79" s="148"/>
      <c r="GL79" s="148"/>
      <c r="GM79" s="148"/>
      <c r="GN79" s="148"/>
      <c r="GO79" s="148"/>
      <c r="GP79" s="148"/>
      <c r="GQ79" s="148"/>
      <c r="GR79" s="148"/>
      <c r="GS79" s="148"/>
      <c r="GT79" s="148">
        <f>データ!EF7</f>
        <v>69.900000000000006</v>
      </c>
      <c r="GU79" s="148"/>
      <c r="GV79" s="148"/>
      <c r="GW79" s="148"/>
      <c r="GX79" s="148"/>
      <c r="GY79" s="148"/>
      <c r="GZ79" s="148"/>
      <c r="HA79" s="148"/>
      <c r="HB79" s="148"/>
      <c r="HC79" s="148"/>
      <c r="HD79" s="148"/>
      <c r="HE79" s="148"/>
      <c r="HF79" s="148"/>
      <c r="HG79" s="148"/>
      <c r="HH79" s="148"/>
      <c r="HI79" s="148"/>
      <c r="HJ79" s="148"/>
      <c r="HK79" s="148"/>
      <c r="HL79" s="148"/>
      <c r="HM79" s="148">
        <f>データ!EG7</f>
        <v>69.7</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43638965</v>
      </c>
      <c r="JK79" s="143"/>
      <c r="JL79" s="143"/>
      <c r="JM79" s="143"/>
      <c r="JN79" s="143"/>
      <c r="JO79" s="143"/>
      <c r="JP79" s="143"/>
      <c r="JQ79" s="143"/>
      <c r="JR79" s="143"/>
      <c r="JS79" s="143"/>
      <c r="JT79" s="143"/>
      <c r="JU79" s="143"/>
      <c r="JV79" s="143"/>
      <c r="JW79" s="143"/>
      <c r="JX79" s="143"/>
      <c r="JY79" s="143"/>
      <c r="JZ79" s="143"/>
      <c r="KA79" s="143"/>
      <c r="KB79" s="143"/>
      <c r="KC79" s="143">
        <f>データ!EO7</f>
        <v>44662643</v>
      </c>
      <c r="KD79" s="143"/>
      <c r="KE79" s="143"/>
      <c r="KF79" s="143"/>
      <c r="KG79" s="143"/>
      <c r="KH79" s="143"/>
      <c r="KI79" s="143"/>
      <c r="KJ79" s="143"/>
      <c r="KK79" s="143"/>
      <c r="KL79" s="143"/>
      <c r="KM79" s="143"/>
      <c r="KN79" s="143"/>
      <c r="KO79" s="143"/>
      <c r="KP79" s="143"/>
      <c r="KQ79" s="143"/>
      <c r="KR79" s="143"/>
      <c r="KS79" s="143"/>
      <c r="KT79" s="143"/>
      <c r="KU79" s="143"/>
      <c r="KV79" s="143">
        <f>データ!EP7</f>
        <v>46307768</v>
      </c>
      <c r="KW79" s="143"/>
      <c r="KX79" s="143"/>
      <c r="KY79" s="143"/>
      <c r="KZ79" s="143"/>
      <c r="LA79" s="143"/>
      <c r="LB79" s="143"/>
      <c r="LC79" s="143"/>
      <c r="LD79" s="143"/>
      <c r="LE79" s="143"/>
      <c r="LF79" s="143"/>
      <c r="LG79" s="143"/>
      <c r="LH79" s="143"/>
      <c r="LI79" s="143"/>
      <c r="LJ79" s="143"/>
      <c r="LK79" s="143"/>
      <c r="LL79" s="143"/>
      <c r="LM79" s="143"/>
      <c r="LN79" s="143"/>
      <c r="LO79" s="143">
        <f>データ!EQ7</f>
        <v>46219434</v>
      </c>
      <c r="LP79" s="143"/>
      <c r="LQ79" s="143"/>
      <c r="LR79" s="143"/>
      <c r="LS79" s="143"/>
      <c r="LT79" s="143"/>
      <c r="LU79" s="143"/>
      <c r="LV79" s="143"/>
      <c r="LW79" s="143"/>
      <c r="LX79" s="143"/>
      <c r="LY79" s="143"/>
      <c r="LZ79" s="143"/>
      <c r="MA79" s="143"/>
      <c r="MB79" s="143"/>
      <c r="MC79" s="143"/>
      <c r="MD79" s="143"/>
      <c r="ME79" s="143"/>
      <c r="MF79" s="143"/>
      <c r="MG79" s="143"/>
      <c r="MH79" s="143">
        <f>データ!ER7</f>
        <v>47756506</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36"/>
      <c r="NK79" s="137"/>
      <c r="NL79" s="137"/>
      <c r="NM79" s="137"/>
      <c r="NN79" s="137"/>
      <c r="NO79" s="137"/>
      <c r="NP79" s="137"/>
      <c r="NQ79" s="137"/>
      <c r="NR79" s="137"/>
      <c r="NS79" s="137"/>
      <c r="NT79" s="137"/>
      <c r="NU79" s="137"/>
      <c r="NV79" s="137"/>
      <c r="NW79" s="137"/>
      <c r="NX79" s="138"/>
    </row>
    <row r="80" spans="1:388" ht="13.5" customHeight="1">
      <c r="A80" s="2"/>
      <c r="B80" s="26"/>
      <c r="C80" s="6"/>
      <c r="D80" s="6"/>
      <c r="E80" s="6"/>
      <c r="F80" s="6"/>
      <c r="G80" s="6"/>
      <c r="H80" s="6"/>
      <c r="I80" s="40"/>
      <c r="J80" s="145" t="s">
        <v>38</v>
      </c>
      <c r="K80" s="146"/>
      <c r="L80" s="146"/>
      <c r="M80" s="146"/>
      <c r="N80" s="146"/>
      <c r="O80" s="146"/>
      <c r="P80" s="146"/>
      <c r="Q80" s="146"/>
      <c r="R80" s="146"/>
      <c r="S80" s="146"/>
      <c r="T80" s="147"/>
      <c r="U80" s="148">
        <f>データ!DW7</f>
        <v>45.5</v>
      </c>
      <c r="V80" s="148"/>
      <c r="W80" s="148"/>
      <c r="X80" s="148"/>
      <c r="Y80" s="148"/>
      <c r="Z80" s="148"/>
      <c r="AA80" s="148"/>
      <c r="AB80" s="148"/>
      <c r="AC80" s="148"/>
      <c r="AD80" s="148"/>
      <c r="AE80" s="148"/>
      <c r="AF80" s="148"/>
      <c r="AG80" s="148"/>
      <c r="AH80" s="148"/>
      <c r="AI80" s="148"/>
      <c r="AJ80" s="148"/>
      <c r="AK80" s="148"/>
      <c r="AL80" s="148"/>
      <c r="AM80" s="148"/>
      <c r="AN80" s="148">
        <f>データ!DX7</f>
        <v>45.8</v>
      </c>
      <c r="AO80" s="148"/>
      <c r="AP80" s="148"/>
      <c r="AQ80" s="148"/>
      <c r="AR80" s="148"/>
      <c r="AS80" s="148"/>
      <c r="AT80" s="148"/>
      <c r="AU80" s="148"/>
      <c r="AV80" s="148"/>
      <c r="AW80" s="148"/>
      <c r="AX80" s="148"/>
      <c r="AY80" s="148"/>
      <c r="AZ80" s="148"/>
      <c r="BA80" s="148"/>
      <c r="BB80" s="148"/>
      <c r="BC80" s="148"/>
      <c r="BD80" s="148"/>
      <c r="BE80" s="148"/>
      <c r="BF80" s="148"/>
      <c r="BG80" s="148">
        <f>データ!DY7</f>
        <v>48.9</v>
      </c>
      <c r="BH80" s="148"/>
      <c r="BI80" s="148"/>
      <c r="BJ80" s="148"/>
      <c r="BK80" s="148"/>
      <c r="BL80" s="148"/>
      <c r="BM80" s="148"/>
      <c r="BN80" s="148"/>
      <c r="BO80" s="148"/>
      <c r="BP80" s="148"/>
      <c r="BQ80" s="148"/>
      <c r="BR80" s="148"/>
      <c r="BS80" s="148"/>
      <c r="BT80" s="148"/>
      <c r="BU80" s="148"/>
      <c r="BV80" s="148"/>
      <c r="BW80" s="148"/>
      <c r="BX80" s="148"/>
      <c r="BY80" s="148"/>
      <c r="BZ80" s="148">
        <f>データ!DZ7</f>
        <v>50.3</v>
      </c>
      <c r="CA80" s="148"/>
      <c r="CB80" s="148"/>
      <c r="CC80" s="148"/>
      <c r="CD80" s="148"/>
      <c r="CE80" s="148"/>
      <c r="CF80" s="148"/>
      <c r="CG80" s="148"/>
      <c r="CH80" s="148"/>
      <c r="CI80" s="148"/>
      <c r="CJ80" s="148"/>
      <c r="CK80" s="148"/>
      <c r="CL80" s="148"/>
      <c r="CM80" s="148"/>
      <c r="CN80" s="148"/>
      <c r="CO80" s="148"/>
      <c r="CP80" s="148"/>
      <c r="CQ80" s="148"/>
      <c r="CR80" s="148"/>
      <c r="CS80" s="148">
        <f>データ!EA7</f>
        <v>49.8</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62.5</v>
      </c>
      <c r="EP80" s="148"/>
      <c r="EQ80" s="148"/>
      <c r="ER80" s="148"/>
      <c r="ES80" s="148"/>
      <c r="ET80" s="148"/>
      <c r="EU80" s="148"/>
      <c r="EV80" s="148"/>
      <c r="EW80" s="148"/>
      <c r="EX80" s="148"/>
      <c r="EY80" s="148"/>
      <c r="EZ80" s="148"/>
      <c r="FA80" s="148"/>
      <c r="FB80" s="148"/>
      <c r="FC80" s="148"/>
      <c r="FD80" s="148"/>
      <c r="FE80" s="148"/>
      <c r="FF80" s="148"/>
      <c r="FG80" s="148"/>
      <c r="FH80" s="148">
        <f>データ!EI7</f>
        <v>59.9</v>
      </c>
      <c r="FI80" s="148"/>
      <c r="FJ80" s="148"/>
      <c r="FK80" s="148"/>
      <c r="FL80" s="148"/>
      <c r="FM80" s="148"/>
      <c r="FN80" s="148"/>
      <c r="FO80" s="148"/>
      <c r="FP80" s="148"/>
      <c r="FQ80" s="148"/>
      <c r="FR80" s="148"/>
      <c r="FS80" s="148"/>
      <c r="FT80" s="148"/>
      <c r="FU80" s="148"/>
      <c r="FV80" s="148"/>
      <c r="FW80" s="148"/>
      <c r="FX80" s="148"/>
      <c r="FY80" s="148"/>
      <c r="FZ80" s="148"/>
      <c r="GA80" s="148">
        <f>データ!EJ7</f>
        <v>65.400000000000006</v>
      </c>
      <c r="GB80" s="148"/>
      <c r="GC80" s="148"/>
      <c r="GD80" s="148"/>
      <c r="GE80" s="148"/>
      <c r="GF80" s="148"/>
      <c r="GG80" s="148"/>
      <c r="GH80" s="148"/>
      <c r="GI80" s="148"/>
      <c r="GJ80" s="148"/>
      <c r="GK80" s="148"/>
      <c r="GL80" s="148"/>
      <c r="GM80" s="148"/>
      <c r="GN80" s="148"/>
      <c r="GO80" s="148"/>
      <c r="GP80" s="148"/>
      <c r="GQ80" s="148"/>
      <c r="GR80" s="148"/>
      <c r="GS80" s="148"/>
      <c r="GT80" s="148">
        <f>データ!EK7</f>
        <v>65.7</v>
      </c>
      <c r="GU80" s="148"/>
      <c r="GV80" s="148"/>
      <c r="GW80" s="148"/>
      <c r="GX80" s="148"/>
      <c r="GY80" s="148"/>
      <c r="GZ80" s="148"/>
      <c r="HA80" s="148"/>
      <c r="HB80" s="148"/>
      <c r="HC80" s="148"/>
      <c r="HD80" s="148"/>
      <c r="HE80" s="148"/>
      <c r="HF80" s="148"/>
      <c r="HG80" s="148"/>
      <c r="HH80" s="148"/>
      <c r="HI80" s="148"/>
      <c r="HJ80" s="148"/>
      <c r="HK80" s="148"/>
      <c r="HL80" s="148"/>
      <c r="HM80" s="148">
        <f>データ!EL7</f>
        <v>65</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39169586</v>
      </c>
      <c r="JK80" s="143"/>
      <c r="JL80" s="143"/>
      <c r="JM80" s="143"/>
      <c r="JN80" s="143"/>
      <c r="JO80" s="143"/>
      <c r="JP80" s="143"/>
      <c r="JQ80" s="143"/>
      <c r="JR80" s="143"/>
      <c r="JS80" s="143"/>
      <c r="JT80" s="143"/>
      <c r="JU80" s="143"/>
      <c r="JV80" s="143"/>
      <c r="JW80" s="143"/>
      <c r="JX80" s="143"/>
      <c r="JY80" s="143"/>
      <c r="JZ80" s="143"/>
      <c r="KA80" s="143"/>
      <c r="KB80" s="143"/>
      <c r="KC80" s="143">
        <f>データ!ET7</f>
        <v>40264615</v>
      </c>
      <c r="KD80" s="143"/>
      <c r="KE80" s="143"/>
      <c r="KF80" s="143"/>
      <c r="KG80" s="143"/>
      <c r="KH80" s="143"/>
      <c r="KI80" s="143"/>
      <c r="KJ80" s="143"/>
      <c r="KK80" s="143"/>
      <c r="KL80" s="143"/>
      <c r="KM80" s="143"/>
      <c r="KN80" s="143"/>
      <c r="KO80" s="143"/>
      <c r="KP80" s="143"/>
      <c r="KQ80" s="143"/>
      <c r="KR80" s="143"/>
      <c r="KS80" s="143"/>
      <c r="KT80" s="143"/>
      <c r="KU80" s="143"/>
      <c r="KV80" s="143">
        <f>データ!EU7</f>
        <v>41593368</v>
      </c>
      <c r="KW80" s="143"/>
      <c r="KX80" s="143"/>
      <c r="KY80" s="143"/>
      <c r="KZ80" s="143"/>
      <c r="LA80" s="143"/>
      <c r="LB80" s="143"/>
      <c r="LC80" s="143"/>
      <c r="LD80" s="143"/>
      <c r="LE80" s="143"/>
      <c r="LF80" s="143"/>
      <c r="LG80" s="143"/>
      <c r="LH80" s="143"/>
      <c r="LI80" s="143"/>
      <c r="LJ80" s="143"/>
      <c r="LK80" s="143"/>
      <c r="LL80" s="143"/>
      <c r="LM80" s="143"/>
      <c r="LN80" s="143"/>
      <c r="LO80" s="143">
        <f>データ!EV7</f>
        <v>42578034</v>
      </c>
      <c r="LP80" s="143"/>
      <c r="LQ80" s="143"/>
      <c r="LR80" s="143"/>
      <c r="LS80" s="143"/>
      <c r="LT80" s="143"/>
      <c r="LU80" s="143"/>
      <c r="LV80" s="143"/>
      <c r="LW80" s="143"/>
      <c r="LX80" s="143"/>
      <c r="LY80" s="143"/>
      <c r="LZ80" s="143"/>
      <c r="MA80" s="143"/>
      <c r="MB80" s="143"/>
      <c r="MC80" s="143"/>
      <c r="MD80" s="143"/>
      <c r="ME80" s="143"/>
      <c r="MF80" s="143"/>
      <c r="MG80" s="143"/>
      <c r="MH80" s="143">
        <f>データ!EW7</f>
        <v>45645830</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36"/>
      <c r="NK80" s="137"/>
      <c r="NL80" s="137"/>
      <c r="NM80" s="137"/>
      <c r="NN80" s="137"/>
      <c r="NO80" s="137"/>
      <c r="NP80" s="137"/>
      <c r="NQ80" s="137"/>
      <c r="NR80" s="137"/>
      <c r="NS80" s="137"/>
      <c r="NT80" s="137"/>
      <c r="NU80" s="137"/>
      <c r="NV80" s="137"/>
      <c r="NW80" s="137"/>
      <c r="NX80" s="138"/>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6"/>
      <c r="NK81" s="137"/>
      <c r="NL81" s="137"/>
      <c r="NM81" s="137"/>
      <c r="NN81" s="137"/>
      <c r="NO81" s="137"/>
      <c r="NP81" s="137"/>
      <c r="NQ81" s="137"/>
      <c r="NR81" s="137"/>
      <c r="NS81" s="137"/>
      <c r="NT81" s="137"/>
      <c r="NU81" s="137"/>
      <c r="NV81" s="137"/>
      <c r="NW81" s="137"/>
      <c r="NX81" s="138"/>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36"/>
      <c r="NK82" s="137"/>
      <c r="NL82" s="137"/>
      <c r="NM82" s="137"/>
      <c r="NN82" s="137"/>
      <c r="NO82" s="137"/>
      <c r="NP82" s="137"/>
      <c r="NQ82" s="137"/>
      <c r="NR82" s="137"/>
      <c r="NS82" s="137"/>
      <c r="NT82" s="137"/>
      <c r="NU82" s="137"/>
      <c r="NV82" s="137"/>
      <c r="NW82" s="137"/>
      <c r="NX82" s="138"/>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36"/>
      <c r="NK83" s="137"/>
      <c r="NL83" s="137"/>
      <c r="NM83" s="137"/>
      <c r="NN83" s="137"/>
      <c r="NO83" s="137"/>
      <c r="NP83" s="137"/>
      <c r="NQ83" s="137"/>
      <c r="NR83" s="137"/>
      <c r="NS83" s="137"/>
      <c r="NT83" s="137"/>
      <c r="NU83" s="137"/>
      <c r="NV83" s="137"/>
      <c r="NW83" s="137"/>
      <c r="NX83" s="13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9"/>
      <c r="NK84" s="140"/>
      <c r="NL84" s="140"/>
      <c r="NM84" s="140"/>
      <c r="NN84" s="140"/>
      <c r="NO84" s="140"/>
      <c r="NP84" s="140"/>
      <c r="NQ84" s="140"/>
      <c r="NR84" s="140"/>
      <c r="NS84" s="140"/>
      <c r="NT84" s="140"/>
      <c r="NU84" s="140"/>
      <c r="NV84" s="140"/>
      <c r="NW84" s="140"/>
      <c r="NX84" s="14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108936</v>
      </c>
      <c r="D6" s="63">
        <f t="shared" si="2"/>
        <v>46</v>
      </c>
      <c r="E6" s="63">
        <f t="shared" si="2"/>
        <v>6</v>
      </c>
      <c r="F6" s="63">
        <f t="shared" si="2"/>
        <v>0</v>
      </c>
      <c r="G6" s="63">
        <f t="shared" si="2"/>
        <v>1</v>
      </c>
      <c r="H6" s="151" t="str">
        <f>IF(H8&lt;&gt;I8,H8,"")&amp;IF(I8&lt;&gt;J8,I8,"")&amp;"　"&amp;J8</f>
        <v>群馬県富岡地域医療事務組合　富岡総合病院</v>
      </c>
      <c r="I6" s="152"/>
      <c r="J6" s="153"/>
      <c r="K6" s="63" t="str">
        <f t="shared" si="2"/>
        <v>当然財務</v>
      </c>
      <c r="L6" s="63" t="str">
        <f t="shared" si="2"/>
        <v>病院事業</v>
      </c>
      <c r="M6" s="63" t="str">
        <f t="shared" si="2"/>
        <v>一般病院</v>
      </c>
      <c r="N6" s="63" t="str">
        <f>N8</f>
        <v>300床以上～400床未満</v>
      </c>
      <c r="O6" s="63"/>
      <c r="P6" s="63" t="str">
        <f>P8</f>
        <v>直営</v>
      </c>
      <c r="Q6" s="64">
        <f t="shared" ref="Q6:AG6" si="3">Q8</f>
        <v>20</v>
      </c>
      <c r="R6" s="63" t="str">
        <f t="shared" si="3"/>
        <v>対象</v>
      </c>
      <c r="S6" s="63" t="str">
        <f t="shared" si="3"/>
        <v>ド 透 I 未 訓 ガ</v>
      </c>
      <c r="T6" s="63" t="str">
        <f t="shared" si="3"/>
        <v>救 臨 が 感 災 輪</v>
      </c>
      <c r="U6" s="64" t="str">
        <f>U8</f>
        <v>-</v>
      </c>
      <c r="V6" s="64">
        <f>V8</f>
        <v>29110</v>
      </c>
      <c r="W6" s="63" t="str">
        <f>W8</f>
        <v>非該当</v>
      </c>
      <c r="X6" s="63" t="str">
        <f t="shared" si="3"/>
        <v>７：１</v>
      </c>
      <c r="Y6" s="64">
        <f t="shared" si="3"/>
        <v>334</v>
      </c>
      <c r="Z6" s="64" t="str">
        <f t="shared" si="3"/>
        <v>-</v>
      </c>
      <c r="AA6" s="64" t="str">
        <f t="shared" si="3"/>
        <v>-</v>
      </c>
      <c r="AB6" s="64" t="str">
        <f t="shared" si="3"/>
        <v>-</v>
      </c>
      <c r="AC6" s="64">
        <f t="shared" si="3"/>
        <v>4</v>
      </c>
      <c r="AD6" s="64">
        <f t="shared" si="3"/>
        <v>338</v>
      </c>
      <c r="AE6" s="64">
        <f t="shared" si="3"/>
        <v>334</v>
      </c>
      <c r="AF6" s="64" t="str">
        <f t="shared" si="3"/>
        <v>-</v>
      </c>
      <c r="AG6" s="64">
        <f t="shared" si="3"/>
        <v>334</v>
      </c>
      <c r="AH6" s="65">
        <f>IF(AH8="-",NA(),AH8)</f>
        <v>101.6</v>
      </c>
      <c r="AI6" s="65">
        <f t="shared" ref="AI6:AQ6" si="4">IF(AI8="-",NA(),AI8)</f>
        <v>101.7</v>
      </c>
      <c r="AJ6" s="65">
        <f t="shared" si="4"/>
        <v>100.8</v>
      </c>
      <c r="AK6" s="65">
        <f t="shared" si="4"/>
        <v>100.9</v>
      </c>
      <c r="AL6" s="65">
        <f t="shared" si="4"/>
        <v>99.9</v>
      </c>
      <c r="AM6" s="65">
        <f t="shared" si="4"/>
        <v>99.4</v>
      </c>
      <c r="AN6" s="65">
        <f t="shared" si="4"/>
        <v>99</v>
      </c>
      <c r="AO6" s="65">
        <f t="shared" si="4"/>
        <v>97.7</v>
      </c>
      <c r="AP6" s="65">
        <f t="shared" si="4"/>
        <v>98</v>
      </c>
      <c r="AQ6" s="65">
        <f t="shared" si="4"/>
        <v>97.2</v>
      </c>
      <c r="AR6" s="65" t="str">
        <f>IF(AR8="-","【-】","【"&amp;SUBSTITUTE(TEXT(AR8,"#,##0.0"),"-","△")&amp;"】")</f>
        <v>【98.4】</v>
      </c>
      <c r="AS6" s="65">
        <f>IF(AS8="-",NA(),AS8)</f>
        <v>103.3</v>
      </c>
      <c r="AT6" s="65">
        <f t="shared" ref="AT6:BB6" si="5">IF(AT8="-",NA(),AT8)</f>
        <v>103.4</v>
      </c>
      <c r="AU6" s="65">
        <f t="shared" si="5"/>
        <v>103.2</v>
      </c>
      <c r="AV6" s="65">
        <f t="shared" si="5"/>
        <v>103.4</v>
      </c>
      <c r="AW6" s="65">
        <f t="shared" si="5"/>
        <v>101.5</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f t="shared" si="6"/>
        <v>14.1</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74.099999999999994</v>
      </c>
      <c r="BP6" s="65">
        <f t="shared" ref="BP6:BX6" si="7">IF(BP8="-",NA(),BP8)</f>
        <v>76.900000000000006</v>
      </c>
      <c r="BQ6" s="65">
        <f t="shared" si="7"/>
        <v>79.3</v>
      </c>
      <c r="BR6" s="65">
        <f t="shared" si="7"/>
        <v>79.400000000000006</v>
      </c>
      <c r="BS6" s="65">
        <f t="shared" si="7"/>
        <v>77.900000000000006</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56135</v>
      </c>
      <c r="CA6" s="66">
        <f t="shared" ref="CA6:CI6" si="8">IF(CA8="-",NA(),CA8)</f>
        <v>57271</v>
      </c>
      <c r="CB6" s="66">
        <f t="shared" si="8"/>
        <v>57619</v>
      </c>
      <c r="CC6" s="66">
        <f t="shared" si="8"/>
        <v>56514</v>
      </c>
      <c r="CD6" s="66">
        <f t="shared" si="8"/>
        <v>54772</v>
      </c>
      <c r="CE6" s="66">
        <f t="shared" si="8"/>
        <v>45929</v>
      </c>
      <c r="CF6" s="66">
        <f t="shared" si="8"/>
        <v>48203</v>
      </c>
      <c r="CG6" s="66">
        <f t="shared" si="8"/>
        <v>48921</v>
      </c>
      <c r="CH6" s="66">
        <f t="shared" si="8"/>
        <v>50413</v>
      </c>
      <c r="CI6" s="66">
        <f t="shared" si="8"/>
        <v>50510</v>
      </c>
      <c r="CJ6" s="65" t="str">
        <f>IF(CJ8="-","【-】","【"&amp;SUBSTITUTE(TEXT(CJ8,"#,##0"),"-","△")&amp;"】")</f>
        <v>【49,667】</v>
      </c>
      <c r="CK6" s="66">
        <f>IF(CK8="-",NA(),CK8)</f>
        <v>14867</v>
      </c>
      <c r="CL6" s="66">
        <f t="shared" ref="CL6:CT6" si="9">IF(CL8="-",NA(),CL8)</f>
        <v>15121</v>
      </c>
      <c r="CM6" s="66">
        <f t="shared" si="9"/>
        <v>15502</v>
      </c>
      <c r="CN6" s="66">
        <f t="shared" si="9"/>
        <v>17920</v>
      </c>
      <c r="CO6" s="66">
        <f t="shared" si="9"/>
        <v>17573</v>
      </c>
      <c r="CP6" s="66">
        <f t="shared" si="9"/>
        <v>11409</v>
      </c>
      <c r="CQ6" s="66">
        <f t="shared" si="9"/>
        <v>11941</v>
      </c>
      <c r="CR6" s="66">
        <f t="shared" si="9"/>
        <v>12272</v>
      </c>
      <c r="CS6" s="66">
        <f t="shared" si="9"/>
        <v>13096</v>
      </c>
      <c r="CT6" s="66">
        <f t="shared" si="9"/>
        <v>13552</v>
      </c>
      <c r="CU6" s="65" t="str">
        <f>IF(CU8="-","【-】","【"&amp;SUBSTITUTE(TEXT(CU8,"#,##0"),"-","△")&amp;"】")</f>
        <v>【13,758】</v>
      </c>
      <c r="CV6" s="65">
        <f>IF(CV8="-",NA(),CV8)</f>
        <v>55.2</v>
      </c>
      <c r="CW6" s="65">
        <f t="shared" ref="CW6:DE6" si="10">IF(CW8="-",NA(),CW8)</f>
        <v>54.2</v>
      </c>
      <c r="CX6" s="65">
        <f t="shared" si="10"/>
        <v>54.3</v>
      </c>
      <c r="CY6" s="65">
        <f t="shared" si="10"/>
        <v>53.2</v>
      </c>
      <c r="CZ6" s="65">
        <f t="shared" si="10"/>
        <v>55.1</v>
      </c>
      <c r="DA6" s="65">
        <f t="shared" si="10"/>
        <v>54</v>
      </c>
      <c r="DB6" s="65">
        <f t="shared" si="10"/>
        <v>54</v>
      </c>
      <c r="DC6" s="65">
        <f t="shared" si="10"/>
        <v>55.6</v>
      </c>
      <c r="DD6" s="65">
        <f t="shared" si="10"/>
        <v>54.8</v>
      </c>
      <c r="DE6" s="65">
        <f t="shared" si="10"/>
        <v>55.8</v>
      </c>
      <c r="DF6" s="65" t="str">
        <f>IF(DF8="-","【-】","【"&amp;SUBSTITUTE(TEXT(DF8,"#,##0.0"),"-","△")&amp;"】")</f>
        <v>【55.2】</v>
      </c>
      <c r="DG6" s="65">
        <f>IF(DG8="-",NA(),DG8)</f>
        <v>24.7</v>
      </c>
      <c r="DH6" s="65">
        <f t="shared" ref="DH6:DP6" si="11">IF(DH8="-",NA(),DH8)</f>
        <v>25.3</v>
      </c>
      <c r="DI6" s="65">
        <f t="shared" si="11"/>
        <v>25.1</v>
      </c>
      <c r="DJ6" s="65">
        <f t="shared" si="11"/>
        <v>26.9</v>
      </c>
      <c r="DK6" s="65">
        <f t="shared" si="11"/>
        <v>26.5</v>
      </c>
      <c r="DL6" s="65">
        <f t="shared" si="11"/>
        <v>22.7</v>
      </c>
      <c r="DM6" s="65">
        <f t="shared" si="11"/>
        <v>23.2</v>
      </c>
      <c r="DN6" s="65">
        <f t="shared" si="11"/>
        <v>23.2</v>
      </c>
      <c r="DO6" s="65">
        <f t="shared" si="11"/>
        <v>23.9</v>
      </c>
      <c r="DP6" s="65">
        <f t="shared" si="11"/>
        <v>23.8</v>
      </c>
      <c r="DQ6" s="65" t="str">
        <f>IF(DQ8="-","【-】","【"&amp;SUBSTITUTE(TEXT(DQ8,"#,##0.0"),"-","△")&amp;"】")</f>
        <v>【24.1】</v>
      </c>
      <c r="DR6" s="65">
        <f>IF(DR8="-",NA(),DR8)</f>
        <v>39.1</v>
      </c>
      <c r="DS6" s="65">
        <f t="shared" ref="DS6:EA6" si="12">IF(DS8="-",NA(),DS8)</f>
        <v>39.700000000000003</v>
      </c>
      <c r="DT6" s="65">
        <f t="shared" si="12"/>
        <v>42.1</v>
      </c>
      <c r="DU6" s="65">
        <f t="shared" si="12"/>
        <v>44.6</v>
      </c>
      <c r="DV6" s="65">
        <f t="shared" si="12"/>
        <v>46.1</v>
      </c>
      <c r="DW6" s="65">
        <f t="shared" si="12"/>
        <v>45.5</v>
      </c>
      <c r="DX6" s="65">
        <f t="shared" si="12"/>
        <v>45.8</v>
      </c>
      <c r="DY6" s="65">
        <f t="shared" si="12"/>
        <v>48.9</v>
      </c>
      <c r="DZ6" s="65">
        <f t="shared" si="12"/>
        <v>50.3</v>
      </c>
      <c r="EA6" s="65">
        <f t="shared" si="12"/>
        <v>49.8</v>
      </c>
      <c r="EB6" s="65" t="str">
        <f>IF(EB8="-","【-】","【"&amp;SUBSTITUTE(TEXT(EB8,"#,##0.0"),"-","△")&amp;"】")</f>
        <v>【50.7】</v>
      </c>
      <c r="EC6" s="65">
        <f>IF(EC8="-",NA(),EC8)</f>
        <v>62.2</v>
      </c>
      <c r="ED6" s="65">
        <f t="shared" ref="ED6:EL6" si="13">IF(ED8="-",NA(),ED8)</f>
        <v>61.7</v>
      </c>
      <c r="EE6" s="65">
        <f t="shared" si="13"/>
        <v>65.5</v>
      </c>
      <c r="EF6" s="65">
        <f t="shared" si="13"/>
        <v>69.900000000000006</v>
      </c>
      <c r="EG6" s="65">
        <f t="shared" si="13"/>
        <v>69.7</v>
      </c>
      <c r="EH6" s="65">
        <f t="shared" si="13"/>
        <v>62.5</v>
      </c>
      <c r="EI6" s="65">
        <f t="shared" si="13"/>
        <v>59.9</v>
      </c>
      <c r="EJ6" s="65">
        <f t="shared" si="13"/>
        <v>65.400000000000006</v>
      </c>
      <c r="EK6" s="65">
        <f t="shared" si="13"/>
        <v>65.7</v>
      </c>
      <c r="EL6" s="65">
        <f t="shared" si="13"/>
        <v>65</v>
      </c>
      <c r="EM6" s="65" t="str">
        <f>IF(EM8="-","【-】","【"&amp;SUBSTITUTE(TEXT(EM8,"#,##0.0"),"-","△")&amp;"】")</f>
        <v>【65.7】</v>
      </c>
      <c r="EN6" s="66">
        <f>IF(EN8="-",NA(),EN8)</f>
        <v>43638965</v>
      </c>
      <c r="EO6" s="66">
        <f t="shared" ref="EO6:EW6" si="14">IF(EO8="-",NA(),EO8)</f>
        <v>44662643</v>
      </c>
      <c r="EP6" s="66">
        <f t="shared" si="14"/>
        <v>46307768</v>
      </c>
      <c r="EQ6" s="66">
        <f t="shared" si="14"/>
        <v>46219434</v>
      </c>
      <c r="ER6" s="66">
        <f t="shared" si="14"/>
        <v>47756506</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108936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20</v>
      </c>
      <c r="R7" s="63" t="str">
        <f t="shared" si="15"/>
        <v>対象</v>
      </c>
      <c r="S7" s="63" t="str">
        <f t="shared" si="15"/>
        <v>ド 透 I 未 訓 ガ</v>
      </c>
      <c r="T7" s="63" t="str">
        <f t="shared" si="15"/>
        <v>救 臨 が 感 災 輪</v>
      </c>
      <c r="U7" s="64" t="str">
        <f>U8</f>
        <v>-</v>
      </c>
      <c r="V7" s="64">
        <f>V8</f>
        <v>29110</v>
      </c>
      <c r="W7" s="63" t="str">
        <f>W8</f>
        <v>非該当</v>
      </c>
      <c r="X7" s="63" t="str">
        <f t="shared" si="15"/>
        <v>７：１</v>
      </c>
      <c r="Y7" s="64">
        <f t="shared" si="15"/>
        <v>334</v>
      </c>
      <c r="Z7" s="64" t="str">
        <f t="shared" si="15"/>
        <v>-</v>
      </c>
      <c r="AA7" s="64" t="str">
        <f t="shared" si="15"/>
        <v>-</v>
      </c>
      <c r="AB7" s="64" t="str">
        <f t="shared" si="15"/>
        <v>-</v>
      </c>
      <c r="AC7" s="64">
        <f t="shared" si="15"/>
        <v>4</v>
      </c>
      <c r="AD7" s="64">
        <f t="shared" si="15"/>
        <v>338</v>
      </c>
      <c r="AE7" s="64">
        <f t="shared" si="15"/>
        <v>334</v>
      </c>
      <c r="AF7" s="64" t="str">
        <f t="shared" si="15"/>
        <v>-</v>
      </c>
      <c r="AG7" s="64">
        <f t="shared" si="15"/>
        <v>334</v>
      </c>
      <c r="AH7" s="65">
        <f>AH8</f>
        <v>101.6</v>
      </c>
      <c r="AI7" s="65">
        <f t="shared" ref="AI7:AQ7" si="16">AI8</f>
        <v>101.7</v>
      </c>
      <c r="AJ7" s="65">
        <f t="shared" si="16"/>
        <v>100.8</v>
      </c>
      <c r="AK7" s="65">
        <f t="shared" si="16"/>
        <v>100.9</v>
      </c>
      <c r="AL7" s="65">
        <f t="shared" si="16"/>
        <v>99.9</v>
      </c>
      <c r="AM7" s="65">
        <f t="shared" si="16"/>
        <v>99.4</v>
      </c>
      <c r="AN7" s="65">
        <f t="shared" si="16"/>
        <v>99</v>
      </c>
      <c r="AO7" s="65">
        <f t="shared" si="16"/>
        <v>97.7</v>
      </c>
      <c r="AP7" s="65">
        <f t="shared" si="16"/>
        <v>98</v>
      </c>
      <c r="AQ7" s="65">
        <f t="shared" si="16"/>
        <v>97.2</v>
      </c>
      <c r="AR7" s="65"/>
      <c r="AS7" s="65">
        <f>AS8</f>
        <v>103.3</v>
      </c>
      <c r="AT7" s="65">
        <f t="shared" ref="AT7:BB7" si="17">AT8</f>
        <v>103.4</v>
      </c>
      <c r="AU7" s="65">
        <f t="shared" si="17"/>
        <v>103.2</v>
      </c>
      <c r="AV7" s="65">
        <f t="shared" si="17"/>
        <v>103.4</v>
      </c>
      <c r="AW7" s="65">
        <f t="shared" si="17"/>
        <v>101.5</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f t="shared" si="18"/>
        <v>14.1</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74.099999999999994</v>
      </c>
      <c r="BP7" s="65">
        <f t="shared" ref="BP7:BX7" si="19">BP8</f>
        <v>76.900000000000006</v>
      </c>
      <c r="BQ7" s="65">
        <f t="shared" si="19"/>
        <v>79.3</v>
      </c>
      <c r="BR7" s="65">
        <f t="shared" si="19"/>
        <v>79.400000000000006</v>
      </c>
      <c r="BS7" s="65">
        <f t="shared" si="19"/>
        <v>77.900000000000006</v>
      </c>
      <c r="BT7" s="65">
        <f t="shared" si="19"/>
        <v>70.599999999999994</v>
      </c>
      <c r="BU7" s="65">
        <f t="shared" si="19"/>
        <v>70.5</v>
      </c>
      <c r="BV7" s="65">
        <f t="shared" si="19"/>
        <v>70.599999999999994</v>
      </c>
      <c r="BW7" s="65">
        <f t="shared" si="19"/>
        <v>71.3</v>
      </c>
      <c r="BX7" s="65">
        <f t="shared" si="19"/>
        <v>72.599999999999994</v>
      </c>
      <c r="BY7" s="65"/>
      <c r="BZ7" s="66">
        <f>BZ8</f>
        <v>56135</v>
      </c>
      <c r="CA7" s="66">
        <f t="shared" ref="CA7:CI7" si="20">CA8</f>
        <v>57271</v>
      </c>
      <c r="CB7" s="66">
        <f t="shared" si="20"/>
        <v>57619</v>
      </c>
      <c r="CC7" s="66">
        <f t="shared" si="20"/>
        <v>56514</v>
      </c>
      <c r="CD7" s="66">
        <f t="shared" si="20"/>
        <v>54772</v>
      </c>
      <c r="CE7" s="66">
        <f t="shared" si="20"/>
        <v>45929</v>
      </c>
      <c r="CF7" s="66">
        <f t="shared" si="20"/>
        <v>48203</v>
      </c>
      <c r="CG7" s="66">
        <f t="shared" si="20"/>
        <v>48921</v>
      </c>
      <c r="CH7" s="66">
        <f t="shared" si="20"/>
        <v>50413</v>
      </c>
      <c r="CI7" s="66">
        <f t="shared" si="20"/>
        <v>50510</v>
      </c>
      <c r="CJ7" s="65"/>
      <c r="CK7" s="66">
        <f>CK8</f>
        <v>14867</v>
      </c>
      <c r="CL7" s="66">
        <f t="shared" ref="CL7:CT7" si="21">CL8</f>
        <v>15121</v>
      </c>
      <c r="CM7" s="66">
        <f t="shared" si="21"/>
        <v>15502</v>
      </c>
      <c r="CN7" s="66">
        <f t="shared" si="21"/>
        <v>17920</v>
      </c>
      <c r="CO7" s="66">
        <f t="shared" si="21"/>
        <v>17573</v>
      </c>
      <c r="CP7" s="66">
        <f t="shared" si="21"/>
        <v>11409</v>
      </c>
      <c r="CQ7" s="66">
        <f t="shared" si="21"/>
        <v>11941</v>
      </c>
      <c r="CR7" s="66">
        <f t="shared" si="21"/>
        <v>12272</v>
      </c>
      <c r="CS7" s="66">
        <f t="shared" si="21"/>
        <v>13096</v>
      </c>
      <c r="CT7" s="66">
        <f t="shared" si="21"/>
        <v>13552</v>
      </c>
      <c r="CU7" s="65"/>
      <c r="CV7" s="65">
        <f>CV8</f>
        <v>55.2</v>
      </c>
      <c r="CW7" s="65">
        <f t="shared" ref="CW7:DE7" si="22">CW8</f>
        <v>54.2</v>
      </c>
      <c r="CX7" s="65">
        <f t="shared" si="22"/>
        <v>54.3</v>
      </c>
      <c r="CY7" s="65">
        <f t="shared" si="22"/>
        <v>53.2</v>
      </c>
      <c r="CZ7" s="65">
        <f t="shared" si="22"/>
        <v>55.1</v>
      </c>
      <c r="DA7" s="65">
        <f t="shared" si="22"/>
        <v>54</v>
      </c>
      <c r="DB7" s="65">
        <f t="shared" si="22"/>
        <v>54</v>
      </c>
      <c r="DC7" s="65">
        <f t="shared" si="22"/>
        <v>55.6</v>
      </c>
      <c r="DD7" s="65">
        <f t="shared" si="22"/>
        <v>54.8</v>
      </c>
      <c r="DE7" s="65">
        <f t="shared" si="22"/>
        <v>55.8</v>
      </c>
      <c r="DF7" s="65"/>
      <c r="DG7" s="65">
        <f>DG8</f>
        <v>24.7</v>
      </c>
      <c r="DH7" s="65">
        <f t="shared" ref="DH7:DP7" si="23">DH8</f>
        <v>25.3</v>
      </c>
      <c r="DI7" s="65">
        <f t="shared" si="23"/>
        <v>25.1</v>
      </c>
      <c r="DJ7" s="65">
        <f t="shared" si="23"/>
        <v>26.9</v>
      </c>
      <c r="DK7" s="65">
        <f t="shared" si="23"/>
        <v>26.5</v>
      </c>
      <c r="DL7" s="65">
        <f t="shared" si="23"/>
        <v>22.7</v>
      </c>
      <c r="DM7" s="65">
        <f t="shared" si="23"/>
        <v>23.2</v>
      </c>
      <c r="DN7" s="65">
        <f t="shared" si="23"/>
        <v>23.2</v>
      </c>
      <c r="DO7" s="65">
        <f t="shared" si="23"/>
        <v>23.9</v>
      </c>
      <c r="DP7" s="65">
        <f t="shared" si="23"/>
        <v>23.8</v>
      </c>
      <c r="DQ7" s="65"/>
      <c r="DR7" s="65">
        <f>DR8</f>
        <v>39.1</v>
      </c>
      <c r="DS7" s="65">
        <f t="shared" ref="DS7:EA7" si="24">DS8</f>
        <v>39.700000000000003</v>
      </c>
      <c r="DT7" s="65">
        <f t="shared" si="24"/>
        <v>42.1</v>
      </c>
      <c r="DU7" s="65">
        <f t="shared" si="24"/>
        <v>44.6</v>
      </c>
      <c r="DV7" s="65">
        <f t="shared" si="24"/>
        <v>46.1</v>
      </c>
      <c r="DW7" s="65">
        <f t="shared" si="24"/>
        <v>45.5</v>
      </c>
      <c r="DX7" s="65">
        <f t="shared" si="24"/>
        <v>45.8</v>
      </c>
      <c r="DY7" s="65">
        <f t="shared" si="24"/>
        <v>48.9</v>
      </c>
      <c r="DZ7" s="65">
        <f t="shared" si="24"/>
        <v>50.3</v>
      </c>
      <c r="EA7" s="65">
        <f t="shared" si="24"/>
        <v>49.8</v>
      </c>
      <c r="EB7" s="65"/>
      <c r="EC7" s="65">
        <f>EC8</f>
        <v>62.2</v>
      </c>
      <c r="ED7" s="65">
        <f t="shared" ref="ED7:EL7" si="25">ED8</f>
        <v>61.7</v>
      </c>
      <c r="EE7" s="65">
        <f t="shared" si="25"/>
        <v>65.5</v>
      </c>
      <c r="EF7" s="65">
        <f t="shared" si="25"/>
        <v>69.900000000000006</v>
      </c>
      <c r="EG7" s="65">
        <f t="shared" si="25"/>
        <v>69.7</v>
      </c>
      <c r="EH7" s="65">
        <f t="shared" si="25"/>
        <v>62.5</v>
      </c>
      <c r="EI7" s="65">
        <f t="shared" si="25"/>
        <v>59.9</v>
      </c>
      <c r="EJ7" s="65">
        <f t="shared" si="25"/>
        <v>65.400000000000006</v>
      </c>
      <c r="EK7" s="65">
        <f t="shared" si="25"/>
        <v>65.7</v>
      </c>
      <c r="EL7" s="65">
        <f t="shared" si="25"/>
        <v>65</v>
      </c>
      <c r="EM7" s="65"/>
      <c r="EN7" s="66">
        <f>EN8</f>
        <v>43638965</v>
      </c>
      <c r="EO7" s="66">
        <f t="shared" ref="EO7:EW7" si="26">EO8</f>
        <v>44662643</v>
      </c>
      <c r="EP7" s="66">
        <f t="shared" si="26"/>
        <v>46307768</v>
      </c>
      <c r="EQ7" s="66">
        <f t="shared" si="26"/>
        <v>46219434</v>
      </c>
      <c r="ER7" s="66">
        <f t="shared" si="26"/>
        <v>47756506</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108936</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t="s">
        <v>134</v>
      </c>
      <c r="V8" s="69">
        <v>29110</v>
      </c>
      <c r="W8" s="68" t="s">
        <v>135</v>
      </c>
      <c r="X8" s="70" t="s">
        <v>136</v>
      </c>
      <c r="Y8" s="69">
        <v>334</v>
      </c>
      <c r="Z8" s="69" t="s">
        <v>134</v>
      </c>
      <c r="AA8" s="69" t="s">
        <v>134</v>
      </c>
      <c r="AB8" s="69" t="s">
        <v>134</v>
      </c>
      <c r="AC8" s="69">
        <v>4</v>
      </c>
      <c r="AD8" s="69">
        <v>338</v>
      </c>
      <c r="AE8" s="69">
        <v>334</v>
      </c>
      <c r="AF8" s="69" t="s">
        <v>134</v>
      </c>
      <c r="AG8" s="69">
        <v>334</v>
      </c>
      <c r="AH8" s="71">
        <v>101.6</v>
      </c>
      <c r="AI8" s="71">
        <v>101.7</v>
      </c>
      <c r="AJ8" s="71">
        <v>100.8</v>
      </c>
      <c r="AK8" s="71">
        <v>100.9</v>
      </c>
      <c r="AL8" s="71">
        <v>99.9</v>
      </c>
      <c r="AM8" s="71">
        <v>99.4</v>
      </c>
      <c r="AN8" s="71">
        <v>99</v>
      </c>
      <c r="AO8" s="71">
        <v>97.7</v>
      </c>
      <c r="AP8" s="71">
        <v>98</v>
      </c>
      <c r="AQ8" s="71">
        <v>97.2</v>
      </c>
      <c r="AR8" s="71">
        <v>98.4</v>
      </c>
      <c r="AS8" s="71">
        <v>103.3</v>
      </c>
      <c r="AT8" s="71">
        <v>103.4</v>
      </c>
      <c r="AU8" s="71">
        <v>103.2</v>
      </c>
      <c r="AV8" s="71">
        <v>103.4</v>
      </c>
      <c r="AW8" s="71">
        <v>101.5</v>
      </c>
      <c r="AX8" s="71">
        <v>92.6</v>
      </c>
      <c r="AY8" s="71">
        <v>92.2</v>
      </c>
      <c r="AZ8" s="71">
        <v>90.2</v>
      </c>
      <c r="BA8" s="71">
        <v>91.1</v>
      </c>
      <c r="BB8" s="71">
        <v>90.1</v>
      </c>
      <c r="BC8" s="71">
        <v>89.5</v>
      </c>
      <c r="BD8" s="72" t="s">
        <v>137</v>
      </c>
      <c r="BE8" s="72" t="s">
        <v>137</v>
      </c>
      <c r="BF8" s="72">
        <v>14.1</v>
      </c>
      <c r="BG8" s="72" t="s">
        <v>137</v>
      </c>
      <c r="BH8" s="72" t="s">
        <v>137</v>
      </c>
      <c r="BI8" s="72">
        <v>89.1</v>
      </c>
      <c r="BJ8" s="72">
        <v>85.3</v>
      </c>
      <c r="BK8" s="72">
        <v>80.7</v>
      </c>
      <c r="BL8" s="72">
        <v>73.099999999999994</v>
      </c>
      <c r="BM8" s="72">
        <v>76.3</v>
      </c>
      <c r="BN8" s="72">
        <v>63.6</v>
      </c>
      <c r="BO8" s="71">
        <v>74.099999999999994</v>
      </c>
      <c r="BP8" s="71">
        <v>76.900000000000006</v>
      </c>
      <c r="BQ8" s="71">
        <v>79.3</v>
      </c>
      <c r="BR8" s="71">
        <v>79.400000000000006</v>
      </c>
      <c r="BS8" s="71">
        <v>77.900000000000006</v>
      </c>
      <c r="BT8" s="71">
        <v>70.599999999999994</v>
      </c>
      <c r="BU8" s="71">
        <v>70.5</v>
      </c>
      <c r="BV8" s="71">
        <v>70.599999999999994</v>
      </c>
      <c r="BW8" s="71">
        <v>71.3</v>
      </c>
      <c r="BX8" s="71">
        <v>72.599999999999994</v>
      </c>
      <c r="BY8" s="71">
        <v>74.2</v>
      </c>
      <c r="BZ8" s="72">
        <v>56135</v>
      </c>
      <c r="CA8" s="72">
        <v>57271</v>
      </c>
      <c r="CB8" s="72">
        <v>57619</v>
      </c>
      <c r="CC8" s="72">
        <v>56514</v>
      </c>
      <c r="CD8" s="72">
        <v>54772</v>
      </c>
      <c r="CE8" s="72">
        <v>45929</v>
      </c>
      <c r="CF8" s="72">
        <v>48203</v>
      </c>
      <c r="CG8" s="72">
        <v>48921</v>
      </c>
      <c r="CH8" s="72">
        <v>50413</v>
      </c>
      <c r="CI8" s="72">
        <v>50510</v>
      </c>
      <c r="CJ8" s="71">
        <v>49667</v>
      </c>
      <c r="CK8" s="72">
        <v>14867</v>
      </c>
      <c r="CL8" s="72">
        <v>15121</v>
      </c>
      <c r="CM8" s="72">
        <v>15502</v>
      </c>
      <c r="CN8" s="72">
        <v>17920</v>
      </c>
      <c r="CO8" s="72">
        <v>17573</v>
      </c>
      <c r="CP8" s="72">
        <v>11409</v>
      </c>
      <c r="CQ8" s="72">
        <v>11941</v>
      </c>
      <c r="CR8" s="72">
        <v>12272</v>
      </c>
      <c r="CS8" s="72">
        <v>13096</v>
      </c>
      <c r="CT8" s="72">
        <v>13552</v>
      </c>
      <c r="CU8" s="71">
        <v>13758</v>
      </c>
      <c r="CV8" s="72">
        <v>55.2</v>
      </c>
      <c r="CW8" s="72">
        <v>54.2</v>
      </c>
      <c r="CX8" s="72">
        <v>54.3</v>
      </c>
      <c r="CY8" s="72">
        <v>53.2</v>
      </c>
      <c r="CZ8" s="72">
        <v>55.1</v>
      </c>
      <c r="DA8" s="72">
        <v>54</v>
      </c>
      <c r="DB8" s="72">
        <v>54</v>
      </c>
      <c r="DC8" s="72">
        <v>55.6</v>
      </c>
      <c r="DD8" s="72">
        <v>54.8</v>
      </c>
      <c r="DE8" s="72">
        <v>55.8</v>
      </c>
      <c r="DF8" s="72">
        <v>55.2</v>
      </c>
      <c r="DG8" s="72">
        <v>24.7</v>
      </c>
      <c r="DH8" s="72">
        <v>25.3</v>
      </c>
      <c r="DI8" s="72">
        <v>25.1</v>
      </c>
      <c r="DJ8" s="72">
        <v>26.9</v>
      </c>
      <c r="DK8" s="72">
        <v>26.5</v>
      </c>
      <c r="DL8" s="72">
        <v>22.7</v>
      </c>
      <c r="DM8" s="72">
        <v>23.2</v>
      </c>
      <c r="DN8" s="72">
        <v>23.2</v>
      </c>
      <c r="DO8" s="72">
        <v>23.9</v>
      </c>
      <c r="DP8" s="72">
        <v>23.8</v>
      </c>
      <c r="DQ8" s="72">
        <v>24.1</v>
      </c>
      <c r="DR8" s="71">
        <v>39.1</v>
      </c>
      <c r="DS8" s="71">
        <v>39.700000000000003</v>
      </c>
      <c r="DT8" s="71">
        <v>42.1</v>
      </c>
      <c r="DU8" s="71">
        <v>44.6</v>
      </c>
      <c r="DV8" s="71">
        <v>46.1</v>
      </c>
      <c r="DW8" s="71">
        <v>45.5</v>
      </c>
      <c r="DX8" s="71">
        <v>45.8</v>
      </c>
      <c r="DY8" s="71">
        <v>48.9</v>
      </c>
      <c r="DZ8" s="71">
        <v>50.3</v>
      </c>
      <c r="EA8" s="71">
        <v>49.8</v>
      </c>
      <c r="EB8" s="71">
        <v>50.7</v>
      </c>
      <c r="EC8" s="71">
        <v>62.2</v>
      </c>
      <c r="ED8" s="71">
        <v>61.7</v>
      </c>
      <c r="EE8" s="71">
        <v>65.5</v>
      </c>
      <c r="EF8" s="71">
        <v>69.900000000000006</v>
      </c>
      <c r="EG8" s="71">
        <v>69.7</v>
      </c>
      <c r="EH8" s="71">
        <v>62.5</v>
      </c>
      <c r="EI8" s="71">
        <v>59.9</v>
      </c>
      <c r="EJ8" s="71">
        <v>65.400000000000006</v>
      </c>
      <c r="EK8" s="71">
        <v>65.7</v>
      </c>
      <c r="EL8" s="71">
        <v>65</v>
      </c>
      <c r="EM8" s="71">
        <v>65.7</v>
      </c>
      <c r="EN8" s="72">
        <v>43638965</v>
      </c>
      <c r="EO8" s="72">
        <v>44662643</v>
      </c>
      <c r="EP8" s="72">
        <v>46307768</v>
      </c>
      <c r="EQ8" s="72">
        <v>46219434</v>
      </c>
      <c r="ER8" s="72">
        <v>47756506</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2018-10-24T03:08:07Z</cp:lastPrinted>
  <dcterms:created xsi:type="dcterms:W3CDTF">2018-06-14T04:20:08Z</dcterms:created>
  <dcterms:modified xsi:type="dcterms:W3CDTF">2018-11-08T05:27:22Z</dcterms:modified>
  <cp:category/>
</cp:coreProperties>
</file>