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7_総務省あて回答（電気事業のみ）\【10・群馬県】経営比較分析表（電気事業）H300219修正\"/>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MB10" i="5"/>
  <c r="LR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Z10" i="5"/>
  <c r="JK10" i="5"/>
  <c r="HV10" i="5"/>
  <c r="GG10" i="5"/>
  <c r="ER10" i="5"/>
  <c r="DD10" i="5"/>
  <c r="BM10" i="5"/>
  <c r="L11" i="4"/>
  <c r="MN10" i="5"/>
  <c r="KO10" i="5"/>
  <c r="JA10" i="5"/>
  <c r="HL10" i="5"/>
  <c r="FW10" i="5"/>
  <c r="EH10" i="5"/>
  <c r="CS10" i="5"/>
  <c r="BB10" i="5"/>
  <c r="KE10" i="5"/>
  <c r="IP10" i="5"/>
  <c r="HB10" i="5"/>
  <c r="FM10" i="5"/>
  <c r="DX10" i="5"/>
  <c r="CI10" i="5"/>
  <c r="LT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LS10" i="5"/>
  <c r="LI10" i="5"/>
  <c r="JT10" i="5"/>
  <c r="IE10" i="5"/>
  <c r="GP10" i="5"/>
  <c r="FB10" i="5"/>
  <c r="DM10" i="5"/>
  <c r="BW10" i="5"/>
  <c r="J11" i="4"/>
  <c r="KY10" i="5"/>
  <c r="JJ10" i="5"/>
  <c r="HU10" i="5"/>
  <c r="GF10" i="5"/>
  <c r="EQ10" i="5"/>
  <c r="DC10" i="5"/>
  <c r="BL10" i="5"/>
  <c r="KN10" i="5"/>
  <c r="IZ10" i="5"/>
  <c r="HK10" i="5"/>
  <c r="FV10" i="5"/>
  <c r="EG10" i="5"/>
  <c r="CR10" i="5"/>
  <c r="BA10" i="5"/>
  <c r="KD10" i="5"/>
  <c r="IO10" i="5"/>
  <c r="HA10" i="5"/>
  <c r="FL10" i="5"/>
  <c r="DW10" i="5"/>
  <c r="CH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L10" i="5"/>
  <c r="IX10" i="5"/>
  <c r="HI10" i="5"/>
  <c r="FT10" i="5"/>
  <c r="EE10" i="5"/>
  <c r="CP10" i="5"/>
  <c r="AY10" i="5"/>
  <c r="F11" i="4"/>
  <c r="KB10" i="5"/>
  <c r="IM10" i="5"/>
  <c r="GY10" i="5"/>
  <c r="FJ10" i="5"/>
  <c r="DU10" i="5"/>
  <c r="CF10" i="5"/>
  <c r="MK10" i="5"/>
  <c r="MA10" i="5"/>
  <c r="LG10" i="5"/>
  <c r="JR10" i="5"/>
  <c r="IC10" i="5"/>
  <c r="GN10" i="5"/>
  <c r="EZ10" i="5"/>
  <c r="DK10" i="5"/>
  <c r="BU10" i="5"/>
  <c r="KW10" i="5"/>
  <c r="JH10" i="5"/>
  <c r="HS10" i="5"/>
  <c r="GD10" i="5"/>
  <c r="EO10" i="5"/>
  <c r="DA10" i="5"/>
  <c r="BJ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P10" i="5"/>
  <c r="JB10" i="5"/>
  <c r="HM10" i="5"/>
  <c r="FX10" i="5"/>
  <c r="EI10" i="5"/>
  <c r="CT10" i="5"/>
  <c r="BC10" i="5"/>
  <c r="N11" i="4"/>
  <c r="KF10" i="5"/>
  <c r="IQ10" i="5"/>
  <c r="HC10" i="5"/>
  <c r="FN10" i="5"/>
  <c r="DY10" i="5"/>
  <c r="CJ10" i="5"/>
  <c r="LK10" i="5"/>
  <c r="JV10" i="5"/>
  <c r="IG10" i="5"/>
  <c r="GR10" i="5"/>
  <c r="FD10" i="5"/>
  <c r="DO10" i="5"/>
  <c r="BY10" i="5"/>
  <c r="ME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<sst xmlns="http://schemas.openxmlformats.org/spreadsheetml/2006/main" count="924" uniqueCount="182">
  <si>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</si>
  <si>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</si>
  <si>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</si>
  <si>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</si>
  <si>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</si>
  <si>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</si>
  <si>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</si>
  <si>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</si>
  <si>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</si>
  <si>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</si>
  <si>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</si>
  <si>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</si>
  <si>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</si>
  <si>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</si>
  <si>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</si>
  <si>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</si>
  <si>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</si>
  <si>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</si>
  <si>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</si>
  <si>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</si>
  <si>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</si>
  <si>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</si>
  <si>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</si>
  <si>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</si>
  <si>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</si>
  <si>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</si>
  <si>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</si>
  <si>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</si>
  <si>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</si>
  <si>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</si>
  <si>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</si>
  <si>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</si>
  <si>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</si>
  <si>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</si>
  <si>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</si>
  <si>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</si>
  <si>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</si>
  <si>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</si>
  <si>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</si>
  <si>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</si>
  <si>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</si>
  <si>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</si>
  <si>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</si>
  <si>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</si>
  <si>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</si>
  <si>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</si>
  <si>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</si>
  <si>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</si>
  <si>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</si>
  <si>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</si>
  <si>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</si>
  <si>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</si>
  <si>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</si>
  <si>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</si>
  <si>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</si>
  <si>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</si>
  <si>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</si>
  <si>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</si>
  <si>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</si>
  <si>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</si>
  <si>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</si>
  <si>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</si>
  <si>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</si>
  <si>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</si>
  <si>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</si>
  <si>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</si>
  <si>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</si>
  <si>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</si>
  <si>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</si>
  <si>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</si>
  <si>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</si>
  <si>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</si>
  <si>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</si>
  <si>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</si>
  <si>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</si>
  <si>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</si>
  <si>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</si>
  <si>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</si>
  <si>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</si>
  <si>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</si>
  <si>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</si>
  <si>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</si>
  <si>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</si>
  <si>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</si>
  <si>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</si>
  <si>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</si>
  <si>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</si>
  <si>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</si>
  <si>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</si>
  <si>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</si>
  <si>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</si>
  <si>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</si>
  <si>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</si>
  <si>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</si>
  <si>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</si>
  <si>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</si>
  <si>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</si>
  <si>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</si>
  <si>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</si>
  <si>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</si>
  <si>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</si>
  <si>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</si>
  <si>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</si>
  <si>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</si>
  <si>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</si>
  <si>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</si>
  <si>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</si>
  <si>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</si>
  <si>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</si>
  <si>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</si>
  <si>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</si>
  <si>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</si>
  <si>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</si>
  <si>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</si>
  <si>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</si>
  <si>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</si>
  <si>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104213</t>
  </si>
  <si>
    <t>47</t>
  </si>
  <si>
    <t>04</t>
  </si>
  <si>
    <t>0</t>
  </si>
  <si>
    <t>000</t>
  </si>
  <si>
    <t>群馬県　中之条町</t>
  </si>
  <si>
    <t>法非適用</t>
  </si>
  <si>
    <t>電気事業</t>
  </si>
  <si>
    <t/>
  </si>
  <si>
    <t>該当数値なし</t>
  </si>
  <si>
    <t>-</t>
  </si>
  <si>
    <t>平成45年10月31日　沢渡温泉第1太陽光発電所</t>
  </si>
  <si>
    <t>無</t>
  </si>
  <si>
    <t>株式会社中之条パワー</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</si>
  <si>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</si>
  <si>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</si>
  <si>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</si>
  <si>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</si>
  <si>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</si>
  <si>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</si>
  <si>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</si>
  <si>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</si>
  <si>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</si>
  <si>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</si>
  <si>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</si>
  <si>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</si>
  <si>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</si>
  <si>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</si>
  <si>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</si>
  <si>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</si>
  <si>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</si>
  <si>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</si>
  <si>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</si>
  <si>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</si>
  <si>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</si>
  <si>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</si>
  <si>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</si>
  <si>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</si>
  <si>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</si>
  <si>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</si>
  <si>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</si>
  <si>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</si>
  <si>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</si>
  <si>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</si>
  <si>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</si>
  <si>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</si>
  <si>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</si>
  <si>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</si>
  <si>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</si>
  <si>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</si>
  <si>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</si>
  <si>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</si>
  <si>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</si>
  <si>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</si>
  <si>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</si>
  <si>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</si>
  <si>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</si>
  <si>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</si>
  <si>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</si>
  <si>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</si>
  <si>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</si>
  <si>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</si>
  <si>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・収益的収支比率及び営業収支比率は平成26年度以降一定である。収益的収支比率及び営業収支比率の数値は、ともに100%以上であるので収支は黒字であり、今後も現状維持を目指す。
・供給原価は平均値より高い傾向である。総費用についてはリース料や施設管理委託料などが高額で毎年一定の経費がかかり、総費用を大幅に減少させることは難しい。供給原価を下げていくには年間発電量を増加させることが望ましく、改善策として沢渡温泉第１発電所の設備修繕を行ったり、発電量の少なくなる冬期には除雪作業で発電環境を整えるなどの対策をとっている。
・EBITDA（減価償却前営業利益）について平成26年度と比べると数値が減少しているのは、平成26年度と比べて総費用が増加したのが要因と考えられる。平成27年度には新しい太陽光発電所の用地取得費支払があり、平成28年度からは消費税納付が始まり、結果として総費用が増え、EBITDA（減価償却前営業利益）の数値が減少したと思われる。</t>
    <rPh sb="4" eb="6">
      <t>シュウシ</t>
    </rPh>
    <rPh sb="6" eb="8">
      <t>ヒリツ</t>
    </rPh>
    <rPh sb="8" eb="9">
      <t>オヨ</t>
    </rPh>
    <rPh sb="10" eb="12">
      <t>エイギョウ</t>
    </rPh>
    <rPh sb="12" eb="14">
      <t>シュウシ</t>
    </rPh>
    <rPh sb="14" eb="16">
      <t>ヒリツ</t>
    </rPh>
    <rPh sb="25" eb="27">
      <t>イッテイ</t>
    </rPh>
    <rPh sb="47" eb="49">
      <t>スウチ</t>
    </rPh>
    <rPh sb="58" eb="60">
      <t>イジョウ</t>
    </rPh>
    <rPh sb="65" eb="67">
      <t>シュウシ</t>
    </rPh>
    <rPh sb="68" eb="70">
      <t>クロジ</t>
    </rPh>
    <rPh sb="74" eb="76">
      <t>コンゴ</t>
    </rPh>
    <rPh sb="77" eb="79">
      <t>ゲンジョウ</t>
    </rPh>
    <rPh sb="79" eb="81">
      <t>イジ</t>
    </rPh>
    <rPh sb="82" eb="84">
      <t>メザ</t>
    </rPh>
    <rPh sb="89" eb="91">
      <t>キョウキュウ</t>
    </rPh>
    <rPh sb="91" eb="93">
      <t>ゲンカ</t>
    </rPh>
    <rPh sb="94" eb="97">
      <t>ヘイキンチ</t>
    </rPh>
    <rPh sb="99" eb="100">
      <t>タカ</t>
    </rPh>
    <rPh sb="101" eb="103">
      <t>ケイコウ</t>
    </rPh>
    <rPh sb="107" eb="110">
      <t>ソウヒヨウ</t>
    </rPh>
    <rPh sb="118" eb="119">
      <t>リョウ</t>
    </rPh>
    <rPh sb="120" eb="122">
      <t>シセツ</t>
    </rPh>
    <rPh sb="122" eb="124">
      <t>カンリ</t>
    </rPh>
    <rPh sb="126" eb="127">
      <t>リョウ</t>
    </rPh>
    <rPh sb="130" eb="132">
      <t>コウガク</t>
    </rPh>
    <rPh sb="133" eb="135">
      <t>マイトシ</t>
    </rPh>
    <rPh sb="135" eb="137">
      <t>イッテイ</t>
    </rPh>
    <rPh sb="138" eb="140">
      <t>ケイヒ</t>
    </rPh>
    <rPh sb="145" eb="148">
      <t>ソウヒヨウ</t>
    </rPh>
    <rPh sb="149" eb="151">
      <t>オオハバ</t>
    </rPh>
    <rPh sb="152" eb="154">
      <t>ゲンショウ</t>
    </rPh>
    <rPh sb="160" eb="161">
      <t>ムズカ</t>
    </rPh>
    <rPh sb="195" eb="198">
      <t>カイゼンサク</t>
    </rPh>
    <rPh sb="201" eb="203">
      <t>サワタリ</t>
    </rPh>
    <rPh sb="203" eb="205">
      <t>オンセン</t>
    </rPh>
    <rPh sb="205" eb="206">
      <t>ダイ</t>
    </rPh>
    <rPh sb="207" eb="210">
      <t>ハツデンショ</t>
    </rPh>
    <rPh sb="211" eb="213">
      <t>セツビ</t>
    </rPh>
    <rPh sb="213" eb="215">
      <t>シュウゼン</t>
    </rPh>
    <rPh sb="216" eb="217">
      <t>オコナ</t>
    </rPh>
    <rPh sb="221" eb="224">
      <t>ハツデンリョウ</t>
    </rPh>
    <rPh sb="225" eb="226">
      <t>スク</t>
    </rPh>
    <rPh sb="230" eb="232">
      <t>トウキ</t>
    </rPh>
    <rPh sb="234" eb="236">
      <t>ジョセツ</t>
    </rPh>
    <rPh sb="236" eb="238">
      <t>サギョウ</t>
    </rPh>
    <rPh sb="239" eb="241">
      <t>ハツデン</t>
    </rPh>
    <rPh sb="241" eb="243">
      <t>カンキョウ</t>
    </rPh>
    <rPh sb="244" eb="245">
      <t>トトノ</t>
    </rPh>
    <rPh sb="250" eb="252">
      <t>タイサク</t>
    </rPh>
    <rPh sb="269" eb="271">
      <t>ゲンカ</t>
    </rPh>
    <rPh sb="271" eb="273">
      <t>ショウキャク</t>
    </rPh>
    <rPh sb="273" eb="274">
      <t>マエ</t>
    </rPh>
    <rPh sb="274" eb="276">
      <t>エイギョウ</t>
    </rPh>
    <rPh sb="276" eb="278">
      <t>リエキ</t>
    </rPh>
    <rPh sb="283" eb="285">
      <t>ヘイセイ</t>
    </rPh>
    <rPh sb="287" eb="288">
      <t>ネン</t>
    </rPh>
    <rPh sb="288" eb="289">
      <t>ド</t>
    </rPh>
    <rPh sb="290" eb="291">
      <t>クラ</t>
    </rPh>
    <rPh sb="294" eb="296">
      <t>スウチ</t>
    </rPh>
    <rPh sb="297" eb="299">
      <t>ゲンショウ</t>
    </rPh>
    <rPh sb="306" eb="308">
      <t>ヘイセイ</t>
    </rPh>
    <rPh sb="310" eb="311">
      <t>ネン</t>
    </rPh>
    <rPh sb="311" eb="312">
      <t>ド</t>
    </rPh>
    <rPh sb="313" eb="314">
      <t>クラ</t>
    </rPh>
    <rPh sb="316" eb="319">
      <t>ソウヒヨウ</t>
    </rPh>
    <rPh sb="320" eb="322">
      <t>ゾウカ</t>
    </rPh>
    <rPh sb="326" eb="328">
      <t>ヨウイン</t>
    </rPh>
    <rPh sb="329" eb="330">
      <t>カンガ</t>
    </rPh>
    <rPh sb="335" eb="337">
      <t>ヘイセイ</t>
    </rPh>
    <rPh sb="339" eb="340">
      <t>ネン</t>
    </rPh>
    <rPh sb="340" eb="341">
      <t>ド</t>
    </rPh>
    <rPh sb="343" eb="344">
      <t>アタラ</t>
    </rPh>
    <rPh sb="346" eb="349">
      <t>タイヨウコウ</t>
    </rPh>
    <rPh sb="349" eb="352">
      <t>ハツデンショ</t>
    </rPh>
    <rPh sb="353" eb="355">
      <t>ヨウチ</t>
    </rPh>
    <rPh sb="355" eb="357">
      <t>シュトク</t>
    </rPh>
    <rPh sb="357" eb="358">
      <t>ヒ</t>
    </rPh>
    <rPh sb="358" eb="360">
      <t>シハライ</t>
    </rPh>
    <rPh sb="364" eb="366">
      <t>ヘイセイ</t>
    </rPh>
    <rPh sb="368" eb="370">
      <t>ネンド</t>
    </rPh>
    <rPh sb="373" eb="376">
      <t>ショウヒゼイ</t>
    </rPh>
    <rPh sb="376" eb="378">
      <t>ノウフ</t>
    </rPh>
    <rPh sb="379" eb="380">
      <t>ハジ</t>
    </rPh>
    <rPh sb="383" eb="385">
      <t>ケッカ</t>
    </rPh>
    <rPh sb="388" eb="391">
      <t>ソウヒヨウ</t>
    </rPh>
    <rPh sb="392" eb="393">
      <t>フ</t>
    </rPh>
    <rPh sb="413" eb="415">
      <t>スウチ</t>
    </rPh>
    <rPh sb="416" eb="418">
      <t>ゲンショウ</t>
    </rPh>
    <rPh sb="421" eb="422">
      <t>オモ</t>
    </rPh>
    <phoneticPr fontId="3"/>
  </si>
  <si>
    <t>発電基金積立金：19,167,000円
目的：パワーコンディショナ保守メンテナンス費用、売電期間終了後の施設撤去費用及び再生可能エネルギー活用促進費用として基金を積み立てる。
・パワーコンディショナ保守メンテナンス費用について、保守点検費用が定期的に発生し、金額も大きいのでその費用を積み立てている。
・売電期間が終了する平成45年以降に事業廃止の予定であるので、その撤去にかかる費用を積み立てしている。
・その他としては再生エネルギー基金活用分として再生可能エネルギー活用促進費用も積み立てしている。まだ具体的な使い道は決定していないため、今後検討していく。
一般会計への繰出し：1,995,000円
目的：一般会計に繰り出し、新エネルギー導入奨励事業（住宅用太陽光発電システム設置費補助事業）に活用している。
・町では地球温暖化対策や循環型まちづくり推進、環境保全意識高揚のためとして住宅用太陽光発電システム設置費の一部補助をしている。発電から生じた売電収入を新エネルギー導入奨励事業のために繰り出し、町民の再生可能エネルギー活用を支援する方針を取っている。
次年度繰越金：17,835,282円</t>
    <rPh sb="114" eb="116">
      <t>ホシュ</t>
    </rPh>
    <rPh sb="116" eb="118">
      <t>テンケン</t>
    </rPh>
    <rPh sb="118" eb="120">
      <t>ヒヨウ</t>
    </rPh>
    <rPh sb="121" eb="124">
      <t>テイキテキ</t>
    </rPh>
    <rPh sb="125" eb="127">
      <t>ハッセイ</t>
    </rPh>
    <rPh sb="129" eb="131">
      <t>キンガク</t>
    </rPh>
    <rPh sb="132" eb="133">
      <t>オオ</t>
    </rPh>
    <rPh sb="139" eb="141">
      <t>ヒヨウ</t>
    </rPh>
    <rPh sb="142" eb="143">
      <t>ツ</t>
    </rPh>
    <rPh sb="144" eb="145">
      <t>タ</t>
    </rPh>
    <rPh sb="152" eb="154">
      <t>バイデン</t>
    </rPh>
    <rPh sb="154" eb="156">
      <t>キカン</t>
    </rPh>
    <rPh sb="157" eb="159">
      <t>シュウリョウ</t>
    </rPh>
    <rPh sb="166" eb="168">
      <t>イコウ</t>
    </rPh>
    <rPh sb="169" eb="171">
      <t>ジギョウ</t>
    </rPh>
    <rPh sb="171" eb="173">
      <t>ハイシ</t>
    </rPh>
    <rPh sb="174" eb="176">
      <t>ヨテイ</t>
    </rPh>
    <rPh sb="184" eb="186">
      <t>テッキョ</t>
    </rPh>
    <rPh sb="190" eb="192">
      <t>ヒヨウ</t>
    </rPh>
    <rPh sb="193" eb="194">
      <t>ツ</t>
    </rPh>
    <rPh sb="195" eb="196">
      <t>タ</t>
    </rPh>
    <rPh sb="206" eb="207">
      <t>タ</t>
    </rPh>
    <rPh sb="211" eb="213">
      <t>サイセイ</t>
    </rPh>
    <rPh sb="218" eb="220">
      <t>キキン</t>
    </rPh>
    <rPh sb="220" eb="222">
      <t>カツヨウ</t>
    </rPh>
    <rPh sb="222" eb="223">
      <t>ブン</t>
    </rPh>
    <rPh sb="242" eb="243">
      <t>ツ</t>
    </rPh>
    <rPh sb="244" eb="245">
      <t>タ</t>
    </rPh>
    <rPh sb="253" eb="256">
      <t>グタイテキ</t>
    </rPh>
    <rPh sb="257" eb="258">
      <t>ツカ</t>
    </rPh>
    <rPh sb="259" eb="260">
      <t>ミチ</t>
    </rPh>
    <rPh sb="261" eb="263">
      <t>ケッテイ</t>
    </rPh>
    <rPh sb="271" eb="273">
      <t>コンゴ</t>
    </rPh>
    <rPh sb="273" eb="275">
      <t>ケントウ</t>
    </rPh>
    <rPh sb="359" eb="360">
      <t>マチ</t>
    </rPh>
    <rPh sb="362" eb="364">
      <t>チキュウ</t>
    </rPh>
    <rPh sb="364" eb="367">
      <t>オンダンカ</t>
    </rPh>
    <rPh sb="367" eb="369">
      <t>タイサク</t>
    </rPh>
    <rPh sb="370" eb="373">
      <t>ジュンカンガタ</t>
    </rPh>
    <rPh sb="378" eb="380">
      <t>スイシン</t>
    </rPh>
    <rPh sb="381" eb="383">
      <t>カンキョウ</t>
    </rPh>
    <rPh sb="383" eb="385">
      <t>ホゼン</t>
    </rPh>
    <rPh sb="385" eb="387">
      <t>イシキ</t>
    </rPh>
    <rPh sb="387" eb="389">
      <t>コウヨウ</t>
    </rPh>
    <rPh sb="395" eb="398">
      <t>ジュウタクヨウ</t>
    </rPh>
    <rPh sb="411" eb="413">
      <t>イチブ</t>
    </rPh>
    <rPh sb="413" eb="415">
      <t>ホジョ</t>
    </rPh>
    <rPh sb="421" eb="423">
      <t>ハツデン</t>
    </rPh>
    <rPh sb="425" eb="426">
      <t>ショウ</t>
    </rPh>
    <rPh sb="428" eb="430">
      <t>バイデン</t>
    </rPh>
    <rPh sb="430" eb="432">
      <t>シュウニュウ</t>
    </rPh>
    <rPh sb="449" eb="450">
      <t>ク</t>
    </rPh>
    <rPh sb="451" eb="452">
      <t>ダ</t>
    </rPh>
    <rPh sb="454" eb="456">
      <t>チョウミン</t>
    </rPh>
    <rPh sb="469" eb="471">
      <t>シエン</t>
    </rPh>
    <rPh sb="473" eb="475">
      <t>ホウシン</t>
    </rPh>
    <rPh sb="476" eb="477">
      <t>ト</t>
    </rPh>
    <phoneticPr fontId="6"/>
  </si>
  <si>
    <t>・修繕費が毎年０であるのは、施設管理は施設管理委託料として委託業者に対し一括で費用を支払っているため、原則として修繕があった場合でも町に費用は請求されない。そのため実際の修繕にかかった費用がどのくらいかを町としては把握をしていないため修繕費は０となっている。
・設備利用率について多少低下傾向が見られる。ゆるやかな低下であるが、今後の設備利用率を維持・向上のためには除草・除雪作業等の発電環境を整える維持管理が重要である。
・FIT収入割合は100％である。FIT調達期間終了後については、事業廃止予定である。
・沢渡温泉第1太陽光発電所及び沢渡温泉第2太陽光発電所の発電設備はリース料を支払って設備を使うリース契約である。そのためリース料の支払いをしていく代わりに、企業債はかかっておらず、企業債残高対料金収入比率は事業開始の平成25年度から0%のままである。</t>
    <rPh sb="1" eb="4">
      <t>シュウゼンヒ</t>
    </rPh>
    <rPh sb="5" eb="7">
      <t>マイトシ</t>
    </rPh>
    <rPh sb="14" eb="16">
      <t>シセツ</t>
    </rPh>
    <rPh sb="16" eb="18">
      <t>カンリ</t>
    </rPh>
    <rPh sb="19" eb="21">
      <t>シセツ</t>
    </rPh>
    <rPh sb="21" eb="23">
      <t>カンリ</t>
    </rPh>
    <rPh sb="25" eb="26">
      <t>リョウ</t>
    </rPh>
    <rPh sb="29" eb="31">
      <t>イタク</t>
    </rPh>
    <rPh sb="31" eb="33">
      <t>ギョウシャ</t>
    </rPh>
    <rPh sb="34" eb="35">
      <t>タイ</t>
    </rPh>
    <rPh sb="39" eb="41">
      <t>ヒヨウ</t>
    </rPh>
    <rPh sb="42" eb="44">
      <t>シハラ</t>
    </rPh>
    <rPh sb="51" eb="53">
      <t>ゲンソク</t>
    </rPh>
    <rPh sb="56" eb="58">
      <t>シュウゼン</t>
    </rPh>
    <rPh sb="62" eb="64">
      <t>バアイ</t>
    </rPh>
    <rPh sb="66" eb="67">
      <t>マチ</t>
    </rPh>
    <rPh sb="68" eb="70">
      <t>ヒヨウ</t>
    </rPh>
    <rPh sb="71" eb="73">
      <t>セイキュウ</t>
    </rPh>
    <rPh sb="82" eb="84">
      <t>ジッサイ</t>
    </rPh>
    <rPh sb="92" eb="94">
      <t>ヒヨウ</t>
    </rPh>
    <rPh sb="102" eb="103">
      <t>マチ</t>
    </rPh>
    <rPh sb="107" eb="109">
      <t>ハアク</t>
    </rPh>
    <rPh sb="132" eb="134">
      <t>セツビ</t>
    </rPh>
    <rPh sb="134" eb="137">
      <t>リヨウリツ</t>
    </rPh>
    <rPh sb="141" eb="143">
      <t>タショウ</t>
    </rPh>
    <rPh sb="143" eb="145">
      <t>テイカ</t>
    </rPh>
    <rPh sb="145" eb="147">
      <t>ケイコウ</t>
    </rPh>
    <rPh sb="148" eb="149">
      <t>ミ</t>
    </rPh>
    <rPh sb="158" eb="160">
      <t>テイカ</t>
    </rPh>
    <rPh sb="165" eb="167">
      <t>コンゴ</t>
    </rPh>
    <rPh sb="168" eb="170">
      <t>セツビ</t>
    </rPh>
    <rPh sb="170" eb="173">
      <t>リヨウリツ</t>
    </rPh>
    <rPh sb="174" eb="176">
      <t>イジ</t>
    </rPh>
    <rPh sb="177" eb="179">
      <t>コウジョウ</t>
    </rPh>
    <rPh sb="184" eb="186">
      <t>ジョソウ</t>
    </rPh>
    <rPh sb="187" eb="189">
      <t>ジョセツ</t>
    </rPh>
    <rPh sb="189" eb="191">
      <t>サギョウ</t>
    </rPh>
    <rPh sb="191" eb="192">
      <t>トウ</t>
    </rPh>
    <rPh sb="193" eb="195">
      <t>ハツデン</t>
    </rPh>
    <rPh sb="195" eb="197">
      <t>カンキョウ</t>
    </rPh>
    <rPh sb="198" eb="199">
      <t>トトノ</t>
    </rPh>
    <rPh sb="201" eb="203">
      <t>イジ</t>
    </rPh>
    <rPh sb="203" eb="205">
      <t>カンリ</t>
    </rPh>
    <rPh sb="206" eb="208">
      <t>ジュウヨウ</t>
    </rPh>
    <rPh sb="218" eb="220">
      <t>シュウニュウ</t>
    </rPh>
    <rPh sb="220" eb="222">
      <t>ワリアイ</t>
    </rPh>
    <rPh sb="260" eb="262">
      <t>サワタリ</t>
    </rPh>
    <rPh sb="262" eb="264">
      <t>オンセン</t>
    </rPh>
    <rPh sb="264" eb="266">
      <t>ダイイチ</t>
    </rPh>
    <rPh sb="266" eb="269">
      <t>タイヨウコウ</t>
    </rPh>
    <rPh sb="269" eb="272">
      <t>ハツデンショ</t>
    </rPh>
    <rPh sb="272" eb="273">
      <t>オヨ</t>
    </rPh>
    <rPh sb="287" eb="289">
      <t>ハツデン</t>
    </rPh>
    <rPh sb="289" eb="291">
      <t>セツビ</t>
    </rPh>
    <rPh sb="295" eb="296">
      <t>リョウ</t>
    </rPh>
    <rPh sb="297" eb="299">
      <t>シハラ</t>
    </rPh>
    <rPh sb="301" eb="303">
      <t>セツビ</t>
    </rPh>
    <rPh sb="304" eb="305">
      <t>ツカ</t>
    </rPh>
    <rPh sb="309" eb="311">
      <t>ケイヤク</t>
    </rPh>
    <rPh sb="322" eb="323">
      <t>リョウ</t>
    </rPh>
    <rPh sb="324" eb="326">
      <t>シハラ</t>
    </rPh>
    <rPh sb="332" eb="333">
      <t>カ</t>
    </rPh>
    <rPh sb="362" eb="364">
      <t>ジギョウ</t>
    </rPh>
    <rPh sb="364" eb="366">
      <t>カイシ</t>
    </rPh>
    <rPh sb="367" eb="369">
      <t>ヘイセイ</t>
    </rPh>
    <rPh sb="371" eb="373">
      <t>ネンド</t>
    </rPh>
    <phoneticPr fontId="3"/>
  </si>
  <si>
    <t xml:space="preserve">　経営戦略策定の時期については現在のところ未定であるが、20年間の特別措置法適用期間は安定した収入が見込まれ経営状況は良好である。またFIT調達期間終了後は事業廃止予定である。
　当面は現状維持のため、各発電施設で発電環境管理を重要視し、より安定した発電量を確保していきたい。
</t>
    <rPh sb="1" eb="3">
      <t>ケイエイ</t>
    </rPh>
    <rPh sb="3" eb="5">
      <t>センリャク</t>
    </rPh>
    <rPh sb="5" eb="7">
      <t>サクテイ</t>
    </rPh>
    <rPh sb="8" eb="10">
      <t>ジキ</t>
    </rPh>
    <rPh sb="15" eb="17">
      <t>ゲンザイ</t>
    </rPh>
    <rPh sb="22" eb="23">
      <t>テイ</t>
    </rPh>
    <rPh sb="54" eb="56">
      <t>ケイエイ</t>
    </rPh>
    <rPh sb="56" eb="58">
      <t>ジョウキョウ</t>
    </rPh>
    <rPh sb="59" eb="61">
      <t>リョウコウ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</si>
</sst>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color rgb="FFFF0000"/>
      <name val="ＭＳ ゴシック"/>
      <family val="3"/>
      <charset val="128"/>
    </font>
    <font>
      <sz val="14"/>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16"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38" fillId="0" borderId="11" xfId="1" applyNumberFormat="1" applyFont="1" applyFill="1" applyBorder="1" applyAlignment="1" applyProtection="1">
      <alignment horizontal="center" vertical="center" wrapText="1"/>
      <protection locked="0"/>
    </xf>
    <xf numFmtId="0" fontId="38" fillId="0" borderId="11" xfId="1" applyNumberFormat="1" applyFont="1" applyFill="1" applyBorder="1" applyAlignment="1" applyProtection="1">
      <alignment horizontal="center" vertical="center" wrapText="1"/>
      <protection locked="0"/>
    </xf>
    <xf numFmtId="0" fontId="3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37" fillId="0" borderId="48" xfId="1" applyFont="1" applyFill="1" applyBorder="1" applyAlignment="1" applyProtection="1">
      <alignment horizontal="left" vertical="top" wrapText="1"/>
      <protection locked="0"/>
    </xf>
    <xf numFmtId="0" fontId="37"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37"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220.4</c:v>
                </c:pt>
                <c:pt idx="2">
                  <c:v>119.4</c:v>
                </c:pt>
                <c:pt idx="3">
                  <c:v>109.7</c:v>
                </c:pt>
                <c:pt idx="4">
                  <c:v>109.2</c:v>
                </c:pt>
              </c:numCache>
            </c:numRef>
          </c:val>
        </c:ser>
        <c:dLbls>
          <c:showLegendKey val="0"/>
          <c:showVal val="0"/>
          <c:showCatName val="0"/>
          <c:showSerName val="0"/>
          <c:showPercent val="0"/>
          <c:showBubbleSize val="0"/>
        </c:dLbls>
        <c:gapWidth val="180"/>
        <c:overlap val="-90"/>
        <c:axId val="253013024"/>
        <c:axId val="25301341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53013024"/>
        <c:axId val="253013416"/>
      </c:lineChart>
      <c:catAx>
        <c:axId val="253013024"/>
        <c:scaling>
          <c:orientation val="minMax"/>
        </c:scaling>
        <c:delete val="0"/>
        <c:axPos val="b"/>
        <c:numFmt formatCode="ge" sourceLinked="1"/>
        <c:majorTickMark val="none"/>
        <c:minorTickMark val="none"/>
        <c:tickLblPos val="none"/>
        <c:crossAx val="253013416"/>
        <c:crosses val="autoZero"/>
        <c:auto val="0"/>
        <c:lblAlgn val="ctr"/>
        <c:lblOffset val="100"/>
        <c:noMultiLvlLbl val="1"/>
      </c:catAx>
      <c:valAx>
        <c:axId val="253013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013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205.9</c:v>
                </c:pt>
                <c:pt idx="2">
                  <c:v>118</c:v>
                </c:pt>
                <c:pt idx="3">
                  <c:v>108.1</c:v>
                </c:pt>
                <c:pt idx="4">
                  <c:v>108.2</c:v>
                </c:pt>
              </c:numCache>
            </c:numRef>
          </c:val>
        </c:ser>
        <c:dLbls>
          <c:showLegendKey val="0"/>
          <c:showVal val="0"/>
          <c:showCatName val="0"/>
          <c:showSerName val="0"/>
          <c:showPercent val="0"/>
          <c:showBubbleSize val="0"/>
        </c:dLbls>
        <c:gapWidth val="180"/>
        <c:overlap val="-90"/>
        <c:axId val="253014200"/>
        <c:axId val="25301459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53014200"/>
        <c:axId val="253014592"/>
      </c:lineChart>
      <c:catAx>
        <c:axId val="253014200"/>
        <c:scaling>
          <c:orientation val="minMax"/>
        </c:scaling>
        <c:delete val="0"/>
        <c:axPos val="b"/>
        <c:numFmt formatCode="ge" sourceLinked="1"/>
        <c:majorTickMark val="none"/>
        <c:minorTickMark val="none"/>
        <c:tickLblPos val="none"/>
        <c:crossAx val="253014592"/>
        <c:crosses val="autoZero"/>
        <c:auto val="0"/>
        <c:lblAlgn val="ctr"/>
        <c:lblOffset val="100"/>
        <c:noMultiLvlLbl val="1"/>
      </c:catAx>
      <c:valAx>
        <c:axId val="25301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01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015376"/>
        <c:axId val="2530157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3015376"/>
        <c:axId val="253015768"/>
      </c:lineChart>
      <c:catAx>
        <c:axId val="253015376"/>
        <c:scaling>
          <c:orientation val="minMax"/>
        </c:scaling>
        <c:delete val="0"/>
        <c:axPos val="b"/>
        <c:numFmt formatCode="ge" sourceLinked="1"/>
        <c:majorTickMark val="none"/>
        <c:minorTickMark val="none"/>
        <c:tickLblPos val="none"/>
        <c:crossAx val="253015768"/>
        <c:crosses val="autoZero"/>
        <c:auto val="0"/>
        <c:lblAlgn val="ctr"/>
        <c:lblOffset val="100"/>
        <c:noMultiLvlLbl val="1"/>
      </c:catAx>
      <c:valAx>
        <c:axId val="25301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01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21595.5</c:v>
                </c:pt>
                <c:pt idx="2">
                  <c:v>37300.1</c:v>
                </c:pt>
                <c:pt idx="3">
                  <c:v>41485.1</c:v>
                </c:pt>
                <c:pt idx="4">
                  <c:v>40813.1</c:v>
                </c:pt>
              </c:numCache>
            </c:numRef>
          </c:val>
        </c:ser>
        <c:dLbls>
          <c:showLegendKey val="0"/>
          <c:showVal val="0"/>
          <c:showCatName val="0"/>
          <c:showSerName val="0"/>
          <c:showPercent val="0"/>
          <c:showBubbleSize val="0"/>
        </c:dLbls>
        <c:gapWidth val="180"/>
        <c:overlap val="-90"/>
        <c:axId val="433349240"/>
        <c:axId val="43334963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433349240"/>
        <c:axId val="433349632"/>
      </c:lineChart>
      <c:catAx>
        <c:axId val="433349240"/>
        <c:scaling>
          <c:orientation val="minMax"/>
        </c:scaling>
        <c:delete val="0"/>
        <c:axPos val="b"/>
        <c:numFmt formatCode="ge" sourceLinked="1"/>
        <c:majorTickMark val="none"/>
        <c:minorTickMark val="none"/>
        <c:tickLblPos val="none"/>
        <c:crossAx val="433349632"/>
        <c:crosses val="autoZero"/>
        <c:auto val="0"/>
        <c:lblAlgn val="ctr"/>
        <c:lblOffset val="100"/>
        <c:noMultiLvlLbl val="1"/>
      </c:catAx>
      <c:valAx>
        <c:axId val="43334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3349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23784</c:v>
                </c:pt>
                <c:pt idx="2">
                  <c:v>36227</c:v>
                </c:pt>
                <c:pt idx="3">
                  <c:v>16397</c:v>
                </c:pt>
                <c:pt idx="4">
                  <c:v>15019</c:v>
                </c:pt>
              </c:numCache>
            </c:numRef>
          </c:val>
        </c:ser>
        <c:dLbls>
          <c:showLegendKey val="0"/>
          <c:showVal val="0"/>
          <c:showCatName val="0"/>
          <c:showSerName val="0"/>
          <c:showPercent val="0"/>
          <c:showBubbleSize val="0"/>
        </c:dLbls>
        <c:gapWidth val="180"/>
        <c:overlap val="-90"/>
        <c:axId val="433350416"/>
        <c:axId val="43335080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433350416"/>
        <c:axId val="433350808"/>
      </c:lineChart>
      <c:catAx>
        <c:axId val="433350416"/>
        <c:scaling>
          <c:orientation val="minMax"/>
        </c:scaling>
        <c:delete val="0"/>
        <c:axPos val="b"/>
        <c:numFmt formatCode="ge" sourceLinked="1"/>
        <c:majorTickMark val="none"/>
        <c:minorTickMark val="none"/>
        <c:tickLblPos val="none"/>
        <c:crossAx val="433350808"/>
        <c:crosses val="autoZero"/>
        <c:auto val="0"/>
        <c:lblAlgn val="ctr"/>
        <c:lblOffset val="100"/>
        <c:noMultiLvlLbl val="1"/>
      </c:catAx>
      <c:valAx>
        <c:axId val="4333508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335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3.3</c:v>
                </c:pt>
                <c:pt idx="2">
                  <c:v>16.399999999999999</c:v>
                </c:pt>
                <c:pt idx="3">
                  <c:v>15.9</c:v>
                </c:pt>
                <c:pt idx="4">
                  <c:v>14.7</c:v>
                </c:pt>
              </c:numCache>
            </c:numRef>
          </c:val>
        </c:ser>
        <c:dLbls>
          <c:showLegendKey val="0"/>
          <c:showVal val="0"/>
          <c:showCatName val="0"/>
          <c:showSerName val="0"/>
          <c:showPercent val="0"/>
          <c:showBubbleSize val="0"/>
        </c:dLbls>
        <c:gapWidth val="180"/>
        <c:overlap val="-90"/>
        <c:axId val="433351592"/>
        <c:axId val="43335198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433351592"/>
        <c:axId val="433351984"/>
      </c:lineChart>
      <c:catAx>
        <c:axId val="433351592"/>
        <c:scaling>
          <c:orientation val="minMax"/>
        </c:scaling>
        <c:delete val="0"/>
        <c:axPos val="b"/>
        <c:numFmt formatCode="ge" sourceLinked="1"/>
        <c:majorTickMark val="none"/>
        <c:minorTickMark val="none"/>
        <c:tickLblPos val="none"/>
        <c:crossAx val="433351984"/>
        <c:crosses val="autoZero"/>
        <c:auto val="0"/>
        <c:lblAlgn val="ctr"/>
        <c:lblOffset val="100"/>
        <c:noMultiLvlLbl val="1"/>
      </c:catAx>
      <c:valAx>
        <c:axId val="43335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335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433352768"/>
        <c:axId val="43383596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433352768"/>
        <c:axId val="433835960"/>
      </c:lineChart>
      <c:catAx>
        <c:axId val="433352768"/>
        <c:scaling>
          <c:orientation val="minMax"/>
        </c:scaling>
        <c:delete val="0"/>
        <c:axPos val="b"/>
        <c:numFmt formatCode="ge" sourceLinked="1"/>
        <c:majorTickMark val="none"/>
        <c:minorTickMark val="none"/>
        <c:tickLblPos val="none"/>
        <c:crossAx val="433835960"/>
        <c:crosses val="autoZero"/>
        <c:auto val="0"/>
        <c:lblAlgn val="ctr"/>
        <c:lblOffset val="100"/>
        <c:noMultiLvlLbl val="1"/>
      </c:catAx>
      <c:valAx>
        <c:axId val="43383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335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433836744"/>
        <c:axId val="43383713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433836744"/>
        <c:axId val="433837136"/>
      </c:lineChart>
      <c:catAx>
        <c:axId val="433836744"/>
        <c:scaling>
          <c:orientation val="minMax"/>
        </c:scaling>
        <c:delete val="0"/>
        <c:axPos val="b"/>
        <c:numFmt formatCode="ge" sourceLinked="1"/>
        <c:majorTickMark val="none"/>
        <c:minorTickMark val="none"/>
        <c:tickLblPos val="none"/>
        <c:crossAx val="433837136"/>
        <c:crosses val="autoZero"/>
        <c:auto val="0"/>
        <c:lblAlgn val="ctr"/>
        <c:lblOffset val="100"/>
        <c:noMultiLvlLbl val="1"/>
      </c:catAx>
      <c:valAx>
        <c:axId val="43383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3836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3837920"/>
        <c:axId val="43383831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837920"/>
        <c:axId val="433838312"/>
      </c:lineChart>
      <c:catAx>
        <c:axId val="433837920"/>
        <c:scaling>
          <c:orientation val="minMax"/>
        </c:scaling>
        <c:delete val="0"/>
        <c:axPos val="b"/>
        <c:numFmt formatCode="ge" sourceLinked="1"/>
        <c:majorTickMark val="none"/>
        <c:minorTickMark val="none"/>
        <c:tickLblPos val="none"/>
        <c:crossAx val="433838312"/>
        <c:crosses val="autoZero"/>
        <c:auto val="0"/>
        <c:lblAlgn val="ctr"/>
        <c:lblOffset val="100"/>
        <c:noMultiLvlLbl val="1"/>
      </c:catAx>
      <c:valAx>
        <c:axId val="43383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38379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433839096"/>
        <c:axId val="43383948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433839096"/>
        <c:axId val="433839488"/>
      </c:lineChart>
      <c:catAx>
        <c:axId val="433839096"/>
        <c:scaling>
          <c:orientation val="minMax"/>
        </c:scaling>
        <c:delete val="0"/>
        <c:axPos val="b"/>
        <c:numFmt formatCode="ge" sourceLinked="1"/>
        <c:majorTickMark val="none"/>
        <c:minorTickMark val="none"/>
        <c:tickLblPos val="none"/>
        <c:crossAx val="433839488"/>
        <c:crosses val="autoZero"/>
        <c:auto val="0"/>
        <c:lblAlgn val="ctr"/>
        <c:lblOffset val="100"/>
        <c:noMultiLvlLbl val="1"/>
      </c:catAx>
      <c:valAx>
        <c:axId val="43383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383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024776"/>
        <c:axId val="43402516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024776"/>
        <c:axId val="434025168"/>
      </c:lineChart>
      <c:catAx>
        <c:axId val="434024776"/>
        <c:scaling>
          <c:orientation val="minMax"/>
        </c:scaling>
        <c:delete val="0"/>
        <c:axPos val="b"/>
        <c:numFmt formatCode="ge" sourceLinked="1"/>
        <c:majorTickMark val="none"/>
        <c:minorTickMark val="none"/>
        <c:tickLblPos val="none"/>
        <c:crossAx val="434025168"/>
        <c:crosses val="autoZero"/>
        <c:auto val="0"/>
        <c:lblAlgn val="ctr"/>
        <c:lblOffset val="100"/>
        <c:noMultiLvlLbl val="1"/>
      </c:catAx>
      <c:valAx>
        <c:axId val="434025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024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025952"/>
        <c:axId val="43402634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025952"/>
        <c:axId val="434026344"/>
      </c:lineChart>
      <c:catAx>
        <c:axId val="434025952"/>
        <c:scaling>
          <c:orientation val="minMax"/>
        </c:scaling>
        <c:delete val="0"/>
        <c:axPos val="b"/>
        <c:numFmt formatCode="ge" sourceLinked="1"/>
        <c:majorTickMark val="none"/>
        <c:minorTickMark val="none"/>
        <c:tickLblPos val="none"/>
        <c:crossAx val="434026344"/>
        <c:crosses val="autoZero"/>
        <c:auto val="0"/>
        <c:lblAlgn val="ctr"/>
        <c:lblOffset val="100"/>
        <c:noMultiLvlLbl val="1"/>
      </c:catAx>
      <c:valAx>
        <c:axId val="43402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02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027128"/>
        <c:axId val="43402752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027128"/>
        <c:axId val="434027520"/>
      </c:lineChart>
      <c:catAx>
        <c:axId val="434027128"/>
        <c:scaling>
          <c:orientation val="minMax"/>
        </c:scaling>
        <c:delete val="0"/>
        <c:axPos val="b"/>
        <c:numFmt formatCode="ge" sourceLinked="1"/>
        <c:majorTickMark val="none"/>
        <c:minorTickMark val="none"/>
        <c:tickLblPos val="none"/>
        <c:crossAx val="434027520"/>
        <c:crosses val="autoZero"/>
        <c:auto val="0"/>
        <c:lblAlgn val="ctr"/>
        <c:lblOffset val="100"/>
        <c:noMultiLvlLbl val="1"/>
      </c:catAx>
      <c:valAx>
        <c:axId val="43402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40271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321816"/>
        <c:axId val="43432220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21816"/>
        <c:axId val="434322208"/>
      </c:lineChart>
      <c:catAx>
        <c:axId val="434321816"/>
        <c:scaling>
          <c:orientation val="minMax"/>
        </c:scaling>
        <c:delete val="0"/>
        <c:axPos val="b"/>
        <c:numFmt formatCode="ge" sourceLinked="1"/>
        <c:majorTickMark val="none"/>
        <c:minorTickMark val="none"/>
        <c:tickLblPos val="none"/>
        <c:crossAx val="434322208"/>
        <c:crosses val="autoZero"/>
        <c:auto val="0"/>
        <c:lblAlgn val="ctr"/>
        <c:lblOffset val="100"/>
        <c:noMultiLvlLbl val="1"/>
      </c:catAx>
      <c:valAx>
        <c:axId val="43432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1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322992"/>
        <c:axId val="43432338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22992"/>
        <c:axId val="434323384"/>
      </c:lineChart>
      <c:catAx>
        <c:axId val="434322992"/>
        <c:scaling>
          <c:orientation val="minMax"/>
        </c:scaling>
        <c:delete val="0"/>
        <c:axPos val="b"/>
        <c:numFmt formatCode="ge" sourceLinked="1"/>
        <c:majorTickMark val="none"/>
        <c:minorTickMark val="none"/>
        <c:tickLblPos val="none"/>
        <c:crossAx val="434323384"/>
        <c:crosses val="autoZero"/>
        <c:auto val="0"/>
        <c:lblAlgn val="ctr"/>
        <c:lblOffset val="100"/>
        <c:noMultiLvlLbl val="1"/>
      </c:catAx>
      <c:valAx>
        <c:axId val="434323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324168"/>
        <c:axId val="43432456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24168"/>
        <c:axId val="434324560"/>
      </c:lineChart>
      <c:catAx>
        <c:axId val="434324168"/>
        <c:scaling>
          <c:orientation val="minMax"/>
        </c:scaling>
        <c:delete val="0"/>
        <c:axPos val="b"/>
        <c:numFmt formatCode="ge" sourceLinked="1"/>
        <c:majorTickMark val="none"/>
        <c:minorTickMark val="none"/>
        <c:tickLblPos val="none"/>
        <c:crossAx val="434324560"/>
        <c:crosses val="autoZero"/>
        <c:auto val="0"/>
        <c:lblAlgn val="ctr"/>
        <c:lblOffset val="100"/>
        <c:noMultiLvlLbl val="1"/>
      </c:catAx>
      <c:valAx>
        <c:axId val="43432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4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325344"/>
        <c:axId val="43448160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25344"/>
        <c:axId val="434481600"/>
      </c:lineChart>
      <c:catAx>
        <c:axId val="434325344"/>
        <c:scaling>
          <c:orientation val="minMax"/>
        </c:scaling>
        <c:delete val="0"/>
        <c:axPos val="b"/>
        <c:numFmt formatCode="ge" sourceLinked="1"/>
        <c:majorTickMark val="none"/>
        <c:minorTickMark val="none"/>
        <c:tickLblPos val="none"/>
        <c:crossAx val="434481600"/>
        <c:crosses val="autoZero"/>
        <c:auto val="0"/>
        <c:lblAlgn val="ctr"/>
        <c:lblOffset val="100"/>
        <c:noMultiLvlLbl val="1"/>
      </c:catAx>
      <c:valAx>
        <c:axId val="43448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482776"/>
        <c:axId val="43448316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482776"/>
        <c:axId val="434483168"/>
      </c:lineChart>
      <c:catAx>
        <c:axId val="434482776"/>
        <c:scaling>
          <c:orientation val="minMax"/>
        </c:scaling>
        <c:delete val="0"/>
        <c:axPos val="b"/>
        <c:numFmt formatCode="ge" sourceLinked="1"/>
        <c:majorTickMark val="none"/>
        <c:minorTickMark val="none"/>
        <c:tickLblPos val="none"/>
        <c:crossAx val="434483168"/>
        <c:crosses val="autoZero"/>
        <c:auto val="0"/>
        <c:lblAlgn val="ctr"/>
        <c:lblOffset val="100"/>
        <c:noMultiLvlLbl val="1"/>
      </c:catAx>
      <c:valAx>
        <c:axId val="43448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482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483560"/>
        <c:axId val="43448395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483560"/>
        <c:axId val="434483952"/>
      </c:lineChart>
      <c:catAx>
        <c:axId val="434483560"/>
        <c:scaling>
          <c:orientation val="minMax"/>
        </c:scaling>
        <c:delete val="0"/>
        <c:axPos val="b"/>
        <c:numFmt formatCode="ge" sourceLinked="1"/>
        <c:majorTickMark val="none"/>
        <c:minorTickMark val="none"/>
        <c:tickLblPos val="none"/>
        <c:crossAx val="434483952"/>
        <c:crosses val="autoZero"/>
        <c:auto val="0"/>
        <c:lblAlgn val="ctr"/>
        <c:lblOffset val="100"/>
        <c:noMultiLvlLbl val="1"/>
      </c:catAx>
      <c:valAx>
        <c:axId val="43448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483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484736"/>
        <c:axId val="43448512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484736"/>
        <c:axId val="434485128"/>
      </c:lineChart>
      <c:catAx>
        <c:axId val="434484736"/>
        <c:scaling>
          <c:orientation val="minMax"/>
        </c:scaling>
        <c:delete val="0"/>
        <c:axPos val="b"/>
        <c:numFmt formatCode="ge" sourceLinked="1"/>
        <c:majorTickMark val="none"/>
        <c:minorTickMark val="none"/>
        <c:tickLblPos val="none"/>
        <c:crossAx val="434485128"/>
        <c:crosses val="autoZero"/>
        <c:auto val="0"/>
        <c:lblAlgn val="ctr"/>
        <c:lblOffset val="100"/>
        <c:noMultiLvlLbl val="1"/>
      </c:catAx>
      <c:valAx>
        <c:axId val="434485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484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802464"/>
        <c:axId val="43480285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02464"/>
        <c:axId val="434802856"/>
      </c:lineChart>
      <c:catAx>
        <c:axId val="434802464"/>
        <c:scaling>
          <c:orientation val="minMax"/>
        </c:scaling>
        <c:delete val="0"/>
        <c:axPos val="b"/>
        <c:numFmt formatCode="ge" sourceLinked="1"/>
        <c:majorTickMark val="none"/>
        <c:minorTickMark val="none"/>
        <c:tickLblPos val="none"/>
        <c:crossAx val="434802856"/>
        <c:crosses val="autoZero"/>
        <c:auto val="0"/>
        <c:lblAlgn val="ctr"/>
        <c:lblOffset val="100"/>
        <c:noMultiLvlLbl val="1"/>
      </c:catAx>
      <c:valAx>
        <c:axId val="434802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802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803640"/>
        <c:axId val="43480403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03640"/>
        <c:axId val="434804032"/>
      </c:lineChart>
      <c:catAx>
        <c:axId val="434803640"/>
        <c:scaling>
          <c:orientation val="minMax"/>
        </c:scaling>
        <c:delete val="0"/>
        <c:axPos val="b"/>
        <c:numFmt formatCode="ge" sourceLinked="1"/>
        <c:majorTickMark val="none"/>
        <c:minorTickMark val="none"/>
        <c:tickLblPos val="none"/>
        <c:crossAx val="434804032"/>
        <c:crosses val="autoZero"/>
        <c:auto val="0"/>
        <c:lblAlgn val="ctr"/>
        <c:lblOffset val="100"/>
        <c:noMultiLvlLbl val="1"/>
      </c:catAx>
      <c:valAx>
        <c:axId val="43480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803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804816"/>
        <c:axId val="43480520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04816"/>
        <c:axId val="434805208"/>
      </c:lineChart>
      <c:catAx>
        <c:axId val="434804816"/>
        <c:scaling>
          <c:orientation val="minMax"/>
        </c:scaling>
        <c:delete val="0"/>
        <c:axPos val="b"/>
        <c:numFmt formatCode="ge" sourceLinked="1"/>
        <c:majorTickMark val="none"/>
        <c:minorTickMark val="none"/>
        <c:tickLblPos val="none"/>
        <c:crossAx val="434805208"/>
        <c:crosses val="autoZero"/>
        <c:auto val="0"/>
        <c:lblAlgn val="ctr"/>
        <c:lblOffset val="100"/>
        <c:noMultiLvlLbl val="1"/>
      </c:catAx>
      <c:valAx>
        <c:axId val="434805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80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805992"/>
        <c:axId val="4348063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05992"/>
        <c:axId val="434806384"/>
      </c:lineChart>
      <c:catAx>
        <c:axId val="434805992"/>
        <c:scaling>
          <c:orientation val="minMax"/>
        </c:scaling>
        <c:delete val="0"/>
        <c:axPos val="b"/>
        <c:numFmt formatCode="ge" sourceLinked="1"/>
        <c:majorTickMark val="none"/>
        <c:minorTickMark val="none"/>
        <c:tickLblPos val="none"/>
        <c:crossAx val="434806384"/>
        <c:crosses val="autoZero"/>
        <c:auto val="0"/>
        <c:lblAlgn val="ctr"/>
        <c:lblOffset val="100"/>
        <c:noMultiLvlLbl val="1"/>
      </c:catAx>
      <c:valAx>
        <c:axId val="43480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8059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807168"/>
        <c:axId val="434807560"/>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07168"/>
        <c:axId val="434807560"/>
      </c:lineChart>
      <c:catAx>
        <c:axId val="434807168"/>
        <c:scaling>
          <c:orientation val="minMax"/>
        </c:scaling>
        <c:delete val="0"/>
        <c:axPos val="b"/>
        <c:numFmt formatCode="ge" sourceLinked="1"/>
        <c:majorTickMark val="none"/>
        <c:minorTickMark val="none"/>
        <c:tickLblPos val="none"/>
        <c:crossAx val="434807560"/>
        <c:crosses val="autoZero"/>
        <c:auto val="0"/>
        <c:lblAlgn val="ctr"/>
        <c:lblOffset val="100"/>
        <c:noMultiLvlLbl val="1"/>
      </c:catAx>
      <c:valAx>
        <c:axId val="434807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807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3.3</c:v>
                </c:pt>
                <c:pt idx="2">
                  <c:v>16.399999999999999</c:v>
                </c:pt>
                <c:pt idx="3">
                  <c:v>15.9</c:v>
                </c:pt>
                <c:pt idx="4">
                  <c:v>14.7</c:v>
                </c:pt>
              </c:numCache>
            </c:numRef>
          </c:val>
        </c:ser>
        <c:dLbls>
          <c:showLegendKey val="0"/>
          <c:showVal val="0"/>
          <c:showCatName val="0"/>
          <c:showSerName val="0"/>
          <c:showPercent val="0"/>
          <c:showBubbleSize val="0"/>
        </c:dLbls>
        <c:gapWidth val="180"/>
        <c:overlap val="-90"/>
        <c:axId val="434808344"/>
        <c:axId val="43480873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6.4</c:v>
                </c:pt>
                <c:pt idx="2">
                  <c:v>13.7</c:v>
                </c:pt>
                <c:pt idx="3">
                  <c:v>12</c:v>
                </c:pt>
                <c:pt idx="4">
                  <c:v>14.5</c:v>
                </c:pt>
              </c:numCache>
            </c:numRef>
          </c:val>
          <c:smooth val="0"/>
        </c:ser>
        <c:dLbls>
          <c:showLegendKey val="0"/>
          <c:showVal val="0"/>
          <c:showCatName val="0"/>
          <c:showSerName val="0"/>
          <c:showPercent val="0"/>
          <c:showBubbleSize val="0"/>
        </c:dLbls>
        <c:marker val="1"/>
        <c:smooth val="0"/>
        <c:axId val="434808344"/>
        <c:axId val="434808736"/>
      </c:lineChart>
      <c:catAx>
        <c:axId val="434808344"/>
        <c:scaling>
          <c:orientation val="minMax"/>
        </c:scaling>
        <c:delete val="0"/>
        <c:axPos val="b"/>
        <c:numFmt formatCode="ge" sourceLinked="1"/>
        <c:majorTickMark val="none"/>
        <c:minorTickMark val="none"/>
        <c:tickLblPos val="none"/>
        <c:crossAx val="434808736"/>
        <c:crosses val="autoZero"/>
        <c:auto val="0"/>
        <c:lblAlgn val="ctr"/>
        <c:lblOffset val="100"/>
        <c:noMultiLvlLbl val="1"/>
      </c:catAx>
      <c:valAx>
        <c:axId val="434808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808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434809520"/>
        <c:axId val="43550647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0.2</c:v>
                </c:pt>
                <c:pt idx="2">
                  <c:v>2.9</c:v>
                </c:pt>
                <c:pt idx="3">
                  <c:v>0.6</c:v>
                </c:pt>
                <c:pt idx="4">
                  <c:v>0.3</c:v>
                </c:pt>
              </c:numCache>
            </c:numRef>
          </c:val>
          <c:smooth val="0"/>
        </c:ser>
        <c:dLbls>
          <c:showLegendKey val="0"/>
          <c:showVal val="0"/>
          <c:showCatName val="0"/>
          <c:showSerName val="0"/>
          <c:showPercent val="0"/>
          <c:showBubbleSize val="0"/>
        </c:dLbls>
        <c:marker val="1"/>
        <c:smooth val="0"/>
        <c:axId val="434809520"/>
        <c:axId val="435506472"/>
      </c:lineChart>
      <c:catAx>
        <c:axId val="434809520"/>
        <c:scaling>
          <c:orientation val="minMax"/>
        </c:scaling>
        <c:delete val="0"/>
        <c:axPos val="b"/>
        <c:numFmt formatCode="ge" sourceLinked="1"/>
        <c:majorTickMark val="none"/>
        <c:minorTickMark val="none"/>
        <c:tickLblPos val="none"/>
        <c:crossAx val="435506472"/>
        <c:crosses val="autoZero"/>
        <c:auto val="0"/>
        <c:lblAlgn val="ctr"/>
        <c:lblOffset val="100"/>
        <c:noMultiLvlLbl val="1"/>
      </c:catAx>
      <c:valAx>
        <c:axId val="435506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809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435507256"/>
        <c:axId val="43550764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448</c:v>
                </c:pt>
                <c:pt idx="2">
                  <c:v>259</c:v>
                </c:pt>
                <c:pt idx="3">
                  <c:v>197.2</c:v>
                </c:pt>
                <c:pt idx="4">
                  <c:v>184.6</c:v>
                </c:pt>
              </c:numCache>
            </c:numRef>
          </c:val>
          <c:smooth val="0"/>
        </c:ser>
        <c:dLbls>
          <c:showLegendKey val="0"/>
          <c:showVal val="0"/>
          <c:showCatName val="0"/>
          <c:showSerName val="0"/>
          <c:showPercent val="0"/>
          <c:showBubbleSize val="0"/>
        </c:dLbls>
        <c:marker val="1"/>
        <c:smooth val="0"/>
        <c:axId val="435507256"/>
        <c:axId val="435507648"/>
      </c:lineChart>
      <c:catAx>
        <c:axId val="435507256"/>
        <c:scaling>
          <c:orientation val="minMax"/>
        </c:scaling>
        <c:delete val="0"/>
        <c:axPos val="b"/>
        <c:numFmt formatCode="ge" sourceLinked="1"/>
        <c:majorTickMark val="none"/>
        <c:minorTickMark val="none"/>
        <c:tickLblPos val="none"/>
        <c:crossAx val="435507648"/>
        <c:crosses val="autoZero"/>
        <c:auto val="0"/>
        <c:lblAlgn val="ctr"/>
        <c:lblOffset val="100"/>
        <c:noMultiLvlLbl val="1"/>
      </c:catAx>
      <c:valAx>
        <c:axId val="43550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5507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5508432"/>
        <c:axId val="43550882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508432"/>
        <c:axId val="435508824"/>
      </c:lineChart>
      <c:catAx>
        <c:axId val="435508432"/>
        <c:scaling>
          <c:orientation val="minMax"/>
        </c:scaling>
        <c:delete val="0"/>
        <c:axPos val="b"/>
        <c:numFmt formatCode="ge" sourceLinked="1"/>
        <c:majorTickMark val="none"/>
        <c:minorTickMark val="none"/>
        <c:tickLblPos val="none"/>
        <c:crossAx val="435508824"/>
        <c:crosses val="autoZero"/>
        <c:auto val="0"/>
        <c:lblAlgn val="ctr"/>
        <c:lblOffset val="100"/>
        <c:noMultiLvlLbl val="1"/>
      </c:catAx>
      <c:valAx>
        <c:axId val="435508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550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435509608"/>
        <c:axId val="43551000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98.2</c:v>
                </c:pt>
                <c:pt idx="4">
                  <c:v>93.8</c:v>
                </c:pt>
              </c:numCache>
            </c:numRef>
          </c:val>
          <c:smooth val="0"/>
        </c:ser>
        <c:dLbls>
          <c:showLegendKey val="0"/>
          <c:showVal val="0"/>
          <c:showCatName val="0"/>
          <c:showSerName val="0"/>
          <c:showPercent val="0"/>
          <c:showBubbleSize val="0"/>
        </c:dLbls>
        <c:marker val="1"/>
        <c:smooth val="0"/>
        <c:axId val="435509608"/>
        <c:axId val="435510000"/>
      </c:lineChart>
      <c:catAx>
        <c:axId val="435509608"/>
        <c:scaling>
          <c:orientation val="minMax"/>
        </c:scaling>
        <c:delete val="0"/>
        <c:axPos val="b"/>
        <c:numFmt formatCode="ge" sourceLinked="1"/>
        <c:majorTickMark val="none"/>
        <c:minorTickMark val="none"/>
        <c:tickLblPos val="none"/>
        <c:crossAx val="435510000"/>
        <c:crosses val="autoZero"/>
        <c:auto val="0"/>
        <c:lblAlgn val="ctr"/>
        <c:lblOffset val="100"/>
        <c:noMultiLvlLbl val="1"/>
      </c:catAx>
      <c:valAx>
        <c:axId val="43551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5509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8875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77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77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77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78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78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78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78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78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78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78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78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78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78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79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79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79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79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79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79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79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79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79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79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80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80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80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80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80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80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80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807"/>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3808"/>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3809"/>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81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3811"/>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812"/>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813"/>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814"/>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81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816"/>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817"/>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818"/>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819"/>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82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821"/>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82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82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82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中之条町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9" t="str">
        <f>データ!I6</f>
        <v>法非適用</v>
      </c>
      <c r="C3" s="130"/>
      <c r="D3" s="130"/>
      <c r="E3" s="130"/>
      <c r="F3" s="130" t="str">
        <f>データ!J6</f>
        <v>電気事業</v>
      </c>
      <c r="G3" s="130"/>
      <c r="H3" s="130"/>
      <c r="I3" s="130"/>
      <c r="J3" s="131" t="s">
        <v>177</v>
      </c>
      <c r="K3" s="131"/>
      <c r="L3" s="131"/>
      <c r="M3" s="131"/>
      <c r="N3" s="132" t="str">
        <f>データ!L6</f>
        <v>該当数値なし</v>
      </c>
      <c r="O3" s="132"/>
      <c r="P3" s="132"/>
      <c r="Q3" s="133"/>
      <c r="R3" s="1"/>
      <c r="S3" s="134" t="s">
        <v>179</v>
      </c>
      <c r="T3" s="135"/>
      <c r="U3" s="135"/>
      <c r="V3" s="135"/>
      <c r="W3" s="135"/>
      <c r="X3" s="135"/>
      <c r="Y3" s="135"/>
      <c r="Z3" s="135"/>
      <c r="AA3" s="135"/>
      <c r="AB3" s="135"/>
      <c r="AC3" s="135"/>
      <c r="AD3" s="135"/>
      <c r="AE3" s="135"/>
      <c r="AF3" s="135"/>
      <c r="AG3" s="135"/>
      <c r="AH3" s="136"/>
      <c r="AI3" s="1"/>
      <c r="AJ3" s="1"/>
      <c r="AK3" s="119" t="s">
        <v>178</v>
      </c>
      <c r="AL3" s="120"/>
      <c r="AM3" s="120"/>
      <c r="AN3" s="120"/>
      <c r="AO3" s="120"/>
      <c r="AP3" s="120"/>
      <c r="AQ3" s="121"/>
    </row>
    <row r="4" spans="1:43" ht="23.1" customHeight="1">
      <c r="A4" s="1"/>
      <c r="B4" s="126" t="s">
        <v>8</v>
      </c>
      <c r="C4" s="127"/>
      <c r="D4" s="127"/>
      <c r="E4" s="127"/>
      <c r="F4" s="127" t="s">
        <v>9</v>
      </c>
      <c r="G4" s="127"/>
      <c r="H4" s="127"/>
      <c r="I4" s="127"/>
      <c r="J4" s="127" t="s">
        <v>10</v>
      </c>
      <c r="K4" s="127"/>
      <c r="L4" s="127"/>
      <c r="M4" s="127"/>
      <c r="N4" s="127" t="s">
        <v>11</v>
      </c>
      <c r="O4" s="127"/>
      <c r="P4" s="127"/>
      <c r="Q4" s="128"/>
      <c r="R4" s="1"/>
      <c r="S4" s="137"/>
      <c r="T4" s="138"/>
      <c r="U4" s="138"/>
      <c r="V4" s="138"/>
      <c r="W4" s="138"/>
      <c r="X4" s="138"/>
      <c r="Y4" s="138"/>
      <c r="Z4" s="138"/>
      <c r="AA4" s="138"/>
      <c r="AB4" s="138"/>
      <c r="AC4" s="138"/>
      <c r="AD4" s="138"/>
      <c r="AE4" s="138"/>
      <c r="AF4" s="138"/>
      <c r="AG4" s="138"/>
      <c r="AH4" s="139"/>
      <c r="AI4" s="1"/>
      <c r="AJ4" s="1"/>
      <c r="AK4" s="122"/>
      <c r="AL4" s="120"/>
      <c r="AM4" s="120"/>
      <c r="AN4" s="120"/>
      <c r="AO4" s="120"/>
      <c r="AP4" s="120"/>
      <c r="AQ4" s="121"/>
    </row>
    <row r="5" spans="1:43" ht="23.1" customHeight="1">
      <c r="A5" s="1"/>
      <c r="B5" s="143" t="str">
        <f>データ!M6</f>
        <v>-</v>
      </c>
      <c r="C5" s="144"/>
      <c r="D5" s="144"/>
      <c r="E5" s="144"/>
      <c r="F5" s="145" t="str">
        <f>データ!N6</f>
        <v>-</v>
      </c>
      <c r="G5" s="145"/>
      <c r="H5" s="145"/>
      <c r="I5" s="145"/>
      <c r="J5" s="145" t="str">
        <f>データ!O6</f>
        <v>-</v>
      </c>
      <c r="K5" s="145"/>
      <c r="L5" s="145"/>
      <c r="M5" s="145"/>
      <c r="N5" s="145">
        <f>データ!P6</f>
        <v>2</v>
      </c>
      <c r="O5" s="145"/>
      <c r="P5" s="145"/>
      <c r="Q5" s="146"/>
      <c r="R5" s="1"/>
      <c r="S5" s="137"/>
      <c r="T5" s="138"/>
      <c r="U5" s="138"/>
      <c r="V5" s="138"/>
      <c r="W5" s="138"/>
      <c r="X5" s="138"/>
      <c r="Y5" s="138"/>
      <c r="Z5" s="138"/>
      <c r="AA5" s="138"/>
      <c r="AB5" s="138"/>
      <c r="AC5" s="138"/>
      <c r="AD5" s="138"/>
      <c r="AE5" s="138"/>
      <c r="AF5" s="138"/>
      <c r="AG5" s="138"/>
      <c r="AH5" s="139"/>
      <c r="AI5" s="1"/>
      <c r="AJ5" s="1"/>
      <c r="AK5" s="122"/>
      <c r="AL5" s="120"/>
      <c r="AM5" s="120"/>
      <c r="AN5" s="120"/>
      <c r="AO5" s="120"/>
      <c r="AP5" s="120"/>
      <c r="AQ5" s="121"/>
    </row>
    <row r="6" spans="1:43" ht="23.1" customHeight="1">
      <c r="A6" s="1"/>
      <c r="B6" s="126" t="s">
        <v>12</v>
      </c>
      <c r="C6" s="127"/>
      <c r="D6" s="127"/>
      <c r="E6" s="127"/>
      <c r="F6" s="127" t="s">
        <v>13</v>
      </c>
      <c r="G6" s="127"/>
      <c r="H6" s="127"/>
      <c r="I6" s="127"/>
      <c r="J6" s="127" t="s">
        <v>14</v>
      </c>
      <c r="K6" s="127"/>
      <c r="L6" s="127"/>
      <c r="M6" s="127"/>
      <c r="N6" s="127" t="s">
        <v>15</v>
      </c>
      <c r="O6" s="127"/>
      <c r="P6" s="127"/>
      <c r="Q6" s="128"/>
      <c r="R6" s="1"/>
      <c r="S6" s="137"/>
      <c r="T6" s="138"/>
      <c r="U6" s="138"/>
      <c r="V6" s="138"/>
      <c r="W6" s="138"/>
      <c r="X6" s="138"/>
      <c r="Y6" s="138"/>
      <c r="Z6" s="138"/>
      <c r="AA6" s="138"/>
      <c r="AB6" s="138"/>
      <c r="AC6" s="138"/>
      <c r="AD6" s="138"/>
      <c r="AE6" s="138"/>
      <c r="AF6" s="138"/>
      <c r="AG6" s="138"/>
      <c r="AH6" s="139"/>
      <c r="AI6" s="1"/>
      <c r="AJ6" s="1"/>
      <c r="AK6" s="122"/>
      <c r="AL6" s="120"/>
      <c r="AM6" s="120"/>
      <c r="AN6" s="120"/>
      <c r="AO6" s="120"/>
      <c r="AP6" s="120"/>
      <c r="AQ6" s="121"/>
    </row>
    <row r="7" spans="1:43" ht="22.5" customHeight="1">
      <c r="A7" s="1"/>
      <c r="B7" s="147" t="str">
        <f>データ!Q6</f>
        <v>-</v>
      </c>
      <c r="C7" s="145"/>
      <c r="D7" s="145"/>
      <c r="E7" s="145"/>
      <c r="F7" s="148" t="s">
        <v>127</v>
      </c>
      <c r="G7" s="149"/>
      <c r="H7" s="149"/>
      <c r="I7" s="149"/>
      <c r="J7" s="150" t="s">
        <v>127</v>
      </c>
      <c r="K7" s="150"/>
      <c r="L7" s="150"/>
      <c r="M7" s="150"/>
      <c r="N7" s="151" t="str">
        <f>データ!T6</f>
        <v>無</v>
      </c>
      <c r="O7" s="151"/>
      <c r="P7" s="151"/>
      <c r="Q7" s="152"/>
      <c r="R7" s="1"/>
      <c r="S7" s="137"/>
      <c r="T7" s="138"/>
      <c r="U7" s="138"/>
      <c r="V7" s="138"/>
      <c r="W7" s="138"/>
      <c r="X7" s="138"/>
      <c r="Y7" s="138"/>
      <c r="Z7" s="138"/>
      <c r="AA7" s="138"/>
      <c r="AB7" s="138"/>
      <c r="AC7" s="138"/>
      <c r="AD7" s="138"/>
      <c r="AE7" s="138"/>
      <c r="AF7" s="138"/>
      <c r="AG7" s="138"/>
      <c r="AH7" s="139"/>
      <c r="AI7" s="1"/>
      <c r="AJ7" s="1"/>
      <c r="AK7" s="122"/>
      <c r="AL7" s="120"/>
      <c r="AM7" s="120"/>
      <c r="AN7" s="120"/>
      <c r="AO7" s="120"/>
      <c r="AP7" s="120"/>
      <c r="AQ7" s="121"/>
    </row>
    <row r="8" spans="1:43" ht="23.1" customHeight="1">
      <c r="A8" s="1"/>
      <c r="B8" s="126" t="s">
        <v>16</v>
      </c>
      <c r="C8" s="127"/>
      <c r="D8" s="127"/>
      <c r="E8" s="127"/>
      <c r="F8" s="127" t="s">
        <v>17</v>
      </c>
      <c r="G8" s="127"/>
      <c r="H8" s="127"/>
      <c r="I8" s="127"/>
      <c r="J8" s="127"/>
      <c r="K8" s="127"/>
      <c r="L8" s="127"/>
      <c r="M8" s="127"/>
      <c r="N8" s="127"/>
      <c r="O8" s="127"/>
      <c r="P8" s="127"/>
      <c r="Q8" s="128"/>
      <c r="R8" s="1"/>
      <c r="S8" s="137"/>
      <c r="T8" s="138"/>
      <c r="U8" s="138"/>
      <c r="V8" s="138"/>
      <c r="W8" s="138"/>
      <c r="X8" s="138"/>
      <c r="Y8" s="138"/>
      <c r="Z8" s="138"/>
      <c r="AA8" s="138"/>
      <c r="AB8" s="138"/>
      <c r="AC8" s="138"/>
      <c r="AD8" s="138"/>
      <c r="AE8" s="138"/>
      <c r="AF8" s="138"/>
      <c r="AG8" s="138"/>
      <c r="AH8" s="139"/>
      <c r="AI8" s="1"/>
      <c r="AJ8" s="1"/>
      <c r="AK8" s="122"/>
      <c r="AL8" s="120"/>
      <c r="AM8" s="120"/>
      <c r="AN8" s="120"/>
      <c r="AO8" s="120"/>
      <c r="AP8" s="120"/>
      <c r="AQ8" s="121"/>
    </row>
    <row r="9" spans="1:43" ht="23.1" customHeight="1" thickBot="1">
      <c r="A9" s="1"/>
      <c r="B9" s="155" t="s">
        <v>129</v>
      </c>
      <c r="C9" s="156"/>
      <c r="D9" s="156"/>
      <c r="E9" s="156"/>
      <c r="F9" s="157">
        <f>データ!V6</f>
        <v>86.6</v>
      </c>
      <c r="G9" s="157"/>
      <c r="H9" s="157"/>
      <c r="I9" s="157"/>
      <c r="J9" s="158"/>
      <c r="K9" s="158"/>
      <c r="L9" s="158"/>
      <c r="M9" s="158"/>
      <c r="N9" s="159"/>
      <c r="O9" s="159"/>
      <c r="P9" s="159"/>
      <c r="Q9" s="160"/>
      <c r="R9" s="1"/>
      <c r="S9" s="137"/>
      <c r="T9" s="138"/>
      <c r="U9" s="138"/>
      <c r="V9" s="138"/>
      <c r="W9" s="138"/>
      <c r="X9" s="138"/>
      <c r="Y9" s="138"/>
      <c r="Z9" s="138"/>
      <c r="AA9" s="138"/>
      <c r="AB9" s="138"/>
      <c r="AC9" s="138"/>
      <c r="AD9" s="138"/>
      <c r="AE9" s="138"/>
      <c r="AF9" s="138"/>
      <c r="AG9" s="138"/>
      <c r="AH9" s="139"/>
      <c r="AI9" s="1"/>
      <c r="AJ9" s="1"/>
      <c r="AK9" s="122"/>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7"/>
      <c r="T10" s="138"/>
      <c r="U10" s="138"/>
      <c r="V10" s="138"/>
      <c r="W10" s="138"/>
      <c r="X10" s="138"/>
      <c r="Y10" s="138"/>
      <c r="Z10" s="138"/>
      <c r="AA10" s="138"/>
      <c r="AB10" s="138"/>
      <c r="AC10" s="138"/>
      <c r="AD10" s="138"/>
      <c r="AE10" s="138"/>
      <c r="AF10" s="138"/>
      <c r="AG10" s="138"/>
      <c r="AH10" s="139"/>
      <c r="AI10" s="1"/>
      <c r="AJ10" s="1"/>
      <c r="AK10" s="122"/>
      <c r="AL10" s="120"/>
      <c r="AM10" s="120"/>
      <c r="AN10" s="120"/>
      <c r="AO10" s="120"/>
      <c r="AP10" s="120"/>
      <c r="AQ10" s="121"/>
    </row>
    <row r="11" spans="1:43" ht="23.1" customHeight="1">
      <c r="A11" s="1"/>
      <c r="B11" s="113" t="s">
        <v>19</v>
      </c>
      <c r="C11" s="114"/>
      <c r="D11" s="114"/>
      <c r="E11" s="114"/>
      <c r="F11" s="161">
        <f>データ!B10</f>
        <v>40909</v>
      </c>
      <c r="G11" s="162"/>
      <c r="H11" s="161">
        <f>データ!C10</f>
        <v>41275</v>
      </c>
      <c r="I11" s="162"/>
      <c r="J11" s="161">
        <f>データ!D10</f>
        <v>41640</v>
      </c>
      <c r="K11" s="162"/>
      <c r="L11" s="161">
        <f>データ!E10</f>
        <v>42005</v>
      </c>
      <c r="M11" s="162"/>
      <c r="N11" s="161">
        <f>データ!F10</f>
        <v>42370</v>
      </c>
      <c r="O11" s="163"/>
      <c r="P11" s="8"/>
      <c r="Q11" s="8"/>
      <c r="R11" s="1"/>
      <c r="S11" s="137"/>
      <c r="T11" s="138"/>
      <c r="U11" s="138"/>
      <c r="V11" s="138"/>
      <c r="W11" s="138"/>
      <c r="X11" s="138"/>
      <c r="Y11" s="138"/>
      <c r="Z11" s="138"/>
      <c r="AA11" s="138"/>
      <c r="AB11" s="138"/>
      <c r="AC11" s="138"/>
      <c r="AD11" s="138"/>
      <c r="AE11" s="138"/>
      <c r="AF11" s="138"/>
      <c r="AG11" s="138"/>
      <c r="AH11" s="139"/>
      <c r="AI11" s="1"/>
      <c r="AJ11" s="1"/>
      <c r="AK11" s="122"/>
      <c r="AL11" s="120"/>
      <c r="AM11" s="120"/>
      <c r="AN11" s="120"/>
      <c r="AO11" s="120"/>
      <c r="AP11" s="120"/>
      <c r="AQ11" s="121"/>
    </row>
    <row r="12" spans="1:43" ht="23.1" customHeight="1">
      <c r="A12" s="1"/>
      <c r="B12" s="126" t="s">
        <v>21</v>
      </c>
      <c r="C12" s="127"/>
      <c r="D12" s="127"/>
      <c r="E12" s="127"/>
      <c r="F12" s="164" t="str">
        <f>データ!W6</f>
        <v>-</v>
      </c>
      <c r="G12" s="165"/>
      <c r="H12" s="164" t="str">
        <f>データ!X6</f>
        <v>-</v>
      </c>
      <c r="I12" s="165"/>
      <c r="J12" s="164" t="str">
        <f>データ!Y6</f>
        <v>-</v>
      </c>
      <c r="K12" s="165"/>
      <c r="L12" s="164" t="str">
        <f>データ!Z6</f>
        <v>-</v>
      </c>
      <c r="M12" s="165"/>
      <c r="N12" s="153" t="str">
        <f>データ!AA6</f>
        <v>-</v>
      </c>
      <c r="O12" s="154"/>
      <c r="P12" s="8"/>
      <c r="Q12" s="8"/>
      <c r="R12" s="1"/>
      <c r="S12" s="137"/>
      <c r="T12" s="138"/>
      <c r="U12" s="138"/>
      <c r="V12" s="138"/>
      <c r="W12" s="138"/>
      <c r="X12" s="138"/>
      <c r="Y12" s="138"/>
      <c r="Z12" s="138"/>
      <c r="AA12" s="138"/>
      <c r="AB12" s="138"/>
      <c r="AC12" s="138"/>
      <c r="AD12" s="138"/>
      <c r="AE12" s="138"/>
      <c r="AF12" s="138"/>
      <c r="AG12" s="138"/>
      <c r="AH12" s="139"/>
      <c r="AI12" s="1"/>
      <c r="AJ12" s="1"/>
      <c r="AK12" s="122"/>
      <c r="AL12" s="120"/>
      <c r="AM12" s="120"/>
      <c r="AN12" s="120"/>
      <c r="AO12" s="120"/>
      <c r="AP12" s="120"/>
      <c r="AQ12" s="121"/>
    </row>
    <row r="13" spans="1:43" ht="23.1" customHeight="1">
      <c r="A13" s="1"/>
      <c r="B13" s="166" t="s">
        <v>22</v>
      </c>
      <c r="C13" s="167"/>
      <c r="D13" s="167"/>
      <c r="E13" s="168"/>
      <c r="F13" s="164" t="str">
        <f>データ!AB6</f>
        <v>-</v>
      </c>
      <c r="G13" s="165"/>
      <c r="H13" s="164" t="str">
        <f>データ!AC6</f>
        <v>-</v>
      </c>
      <c r="I13" s="165"/>
      <c r="J13" s="164" t="str">
        <f>データ!AD6</f>
        <v>-</v>
      </c>
      <c r="K13" s="165"/>
      <c r="L13" s="164" t="str">
        <f>データ!AE6</f>
        <v>-</v>
      </c>
      <c r="M13" s="165"/>
      <c r="N13" s="153" t="str">
        <f>データ!AF6</f>
        <v>-</v>
      </c>
      <c r="O13" s="154"/>
      <c r="P13" s="8"/>
      <c r="Q13" s="8"/>
      <c r="R13" s="1"/>
      <c r="S13" s="137"/>
      <c r="T13" s="138"/>
      <c r="U13" s="138"/>
      <c r="V13" s="138"/>
      <c r="W13" s="138"/>
      <c r="X13" s="138"/>
      <c r="Y13" s="138"/>
      <c r="Z13" s="138"/>
      <c r="AA13" s="138"/>
      <c r="AB13" s="138"/>
      <c r="AC13" s="138"/>
      <c r="AD13" s="138"/>
      <c r="AE13" s="138"/>
      <c r="AF13" s="138"/>
      <c r="AG13" s="138"/>
      <c r="AH13" s="139"/>
      <c r="AI13" s="1"/>
      <c r="AJ13" s="1"/>
      <c r="AK13" s="122"/>
      <c r="AL13" s="120"/>
      <c r="AM13" s="120"/>
      <c r="AN13" s="120"/>
      <c r="AO13" s="120"/>
      <c r="AP13" s="120"/>
      <c r="AQ13" s="121"/>
    </row>
    <row r="14" spans="1:43" ht="23.1" customHeight="1">
      <c r="A14" s="1"/>
      <c r="B14" s="166" t="s">
        <v>23</v>
      </c>
      <c r="C14" s="167"/>
      <c r="D14" s="167"/>
      <c r="E14" s="168"/>
      <c r="F14" s="164" t="str">
        <f>データ!AG6</f>
        <v>-</v>
      </c>
      <c r="G14" s="165"/>
      <c r="H14" s="164" t="str">
        <f>データ!AH6</f>
        <v>-</v>
      </c>
      <c r="I14" s="165"/>
      <c r="J14" s="164" t="str">
        <f>データ!AI6</f>
        <v>-</v>
      </c>
      <c r="K14" s="165"/>
      <c r="L14" s="164" t="str">
        <f>データ!AJ6</f>
        <v>-</v>
      </c>
      <c r="M14" s="165"/>
      <c r="N14" s="153" t="str">
        <f>データ!AK6</f>
        <v>-</v>
      </c>
      <c r="O14" s="154"/>
      <c r="P14" s="8"/>
      <c r="Q14" s="8"/>
      <c r="R14" s="1"/>
      <c r="S14" s="137"/>
      <c r="T14" s="138"/>
      <c r="U14" s="138"/>
      <c r="V14" s="138"/>
      <c r="W14" s="138"/>
      <c r="X14" s="138"/>
      <c r="Y14" s="138"/>
      <c r="Z14" s="138"/>
      <c r="AA14" s="138"/>
      <c r="AB14" s="138"/>
      <c r="AC14" s="138"/>
      <c r="AD14" s="138"/>
      <c r="AE14" s="138"/>
      <c r="AF14" s="138"/>
      <c r="AG14" s="138"/>
      <c r="AH14" s="139"/>
      <c r="AI14" s="1"/>
      <c r="AJ14" s="1"/>
      <c r="AK14" s="122"/>
      <c r="AL14" s="120"/>
      <c r="AM14" s="120"/>
      <c r="AN14" s="120"/>
      <c r="AO14" s="120"/>
      <c r="AP14" s="120"/>
      <c r="AQ14" s="121"/>
    </row>
    <row r="15" spans="1:43" ht="23.1" customHeight="1">
      <c r="A15" s="1"/>
      <c r="B15" s="171" t="s">
        <v>24</v>
      </c>
      <c r="C15" s="172"/>
      <c r="D15" s="172"/>
      <c r="E15" s="173"/>
      <c r="F15" s="174" t="str">
        <f>データ!AL6</f>
        <v>-</v>
      </c>
      <c r="G15" s="174"/>
      <c r="H15" s="174">
        <f>データ!AM6</f>
        <v>1162</v>
      </c>
      <c r="I15" s="174"/>
      <c r="J15" s="174">
        <f>データ!AN6</f>
        <v>5725</v>
      </c>
      <c r="K15" s="174"/>
      <c r="L15" s="174">
        <f>データ!AO6</f>
        <v>5545</v>
      </c>
      <c r="M15" s="174"/>
      <c r="N15" s="175">
        <f>データ!AP6</f>
        <v>5120</v>
      </c>
      <c r="O15" s="176"/>
      <c r="P15" s="8"/>
      <c r="Q15" s="8"/>
      <c r="R15" s="1"/>
      <c r="S15" s="137"/>
      <c r="T15" s="138"/>
      <c r="U15" s="138"/>
      <c r="V15" s="138"/>
      <c r="W15" s="138"/>
      <c r="X15" s="138"/>
      <c r="Y15" s="138"/>
      <c r="Z15" s="138"/>
      <c r="AA15" s="138"/>
      <c r="AB15" s="138"/>
      <c r="AC15" s="138"/>
      <c r="AD15" s="138"/>
      <c r="AE15" s="138"/>
      <c r="AF15" s="138"/>
      <c r="AG15" s="138"/>
      <c r="AH15" s="139"/>
      <c r="AI15" s="1"/>
      <c r="AJ15" s="1"/>
      <c r="AK15" s="122"/>
      <c r="AL15" s="120"/>
      <c r="AM15" s="120"/>
      <c r="AN15" s="120"/>
      <c r="AO15" s="120"/>
      <c r="AP15" s="120"/>
      <c r="AQ15" s="121"/>
    </row>
    <row r="16" spans="1:43" ht="23.1" customHeight="1" thickBot="1">
      <c r="A16" s="1"/>
      <c r="B16" s="177" t="s">
        <v>25</v>
      </c>
      <c r="C16" s="178"/>
      <c r="D16" s="178"/>
      <c r="E16" s="179"/>
      <c r="F16" s="180" t="str">
        <f>データ!AQ6</f>
        <v>-</v>
      </c>
      <c r="G16" s="180"/>
      <c r="H16" s="180">
        <f>データ!AR6</f>
        <v>1162</v>
      </c>
      <c r="I16" s="180"/>
      <c r="J16" s="180">
        <f>データ!AS6</f>
        <v>5725</v>
      </c>
      <c r="K16" s="180"/>
      <c r="L16" s="180">
        <f>データ!AT6</f>
        <v>5545</v>
      </c>
      <c r="M16" s="180"/>
      <c r="N16" s="169">
        <f>データ!AU6</f>
        <v>5120</v>
      </c>
      <c r="O16" s="170"/>
      <c r="P16" s="8"/>
      <c r="Q16" s="8"/>
      <c r="R16" s="1"/>
      <c r="S16" s="137"/>
      <c r="T16" s="138"/>
      <c r="U16" s="138"/>
      <c r="V16" s="138"/>
      <c r="W16" s="138"/>
      <c r="X16" s="138"/>
      <c r="Y16" s="138"/>
      <c r="Z16" s="138"/>
      <c r="AA16" s="138"/>
      <c r="AB16" s="138"/>
      <c r="AC16" s="138"/>
      <c r="AD16" s="138"/>
      <c r="AE16" s="138"/>
      <c r="AF16" s="138"/>
      <c r="AG16" s="138"/>
      <c r="AH16" s="139"/>
      <c r="AI16" s="1"/>
      <c r="AJ16" s="1"/>
      <c r="AK16" s="122"/>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7"/>
      <c r="T17" s="138"/>
      <c r="U17" s="138"/>
      <c r="V17" s="138"/>
      <c r="W17" s="138"/>
      <c r="X17" s="138"/>
      <c r="Y17" s="138"/>
      <c r="Z17" s="138"/>
      <c r="AA17" s="138"/>
      <c r="AB17" s="138"/>
      <c r="AC17" s="138"/>
      <c r="AD17" s="138"/>
      <c r="AE17" s="138"/>
      <c r="AF17" s="138"/>
      <c r="AG17" s="138"/>
      <c r="AH17" s="139"/>
      <c r="AI17" s="1"/>
      <c r="AJ17" s="1"/>
      <c r="AK17" s="122"/>
      <c r="AL17" s="120"/>
      <c r="AM17" s="120"/>
      <c r="AN17" s="120"/>
      <c r="AO17" s="120"/>
      <c r="AP17" s="120"/>
      <c r="AQ17" s="121"/>
    </row>
    <row r="18" spans="1:43" ht="23.1" customHeight="1">
      <c r="A18" s="1"/>
      <c r="B18" s="181"/>
      <c r="C18" s="182"/>
      <c r="D18" s="182"/>
      <c r="E18" s="182"/>
      <c r="F18" s="114" t="s">
        <v>26</v>
      </c>
      <c r="G18" s="114"/>
      <c r="H18" s="114"/>
      <c r="I18" s="114" t="s">
        <v>27</v>
      </c>
      <c r="J18" s="114"/>
      <c r="K18" s="114"/>
      <c r="L18" s="114" t="s">
        <v>25</v>
      </c>
      <c r="M18" s="114"/>
      <c r="N18" s="114"/>
      <c r="O18" s="115"/>
      <c r="P18" s="1"/>
      <c r="Q18" s="1"/>
      <c r="R18" s="1"/>
      <c r="S18" s="137"/>
      <c r="T18" s="138"/>
      <c r="U18" s="138"/>
      <c r="V18" s="138"/>
      <c r="W18" s="138"/>
      <c r="X18" s="138"/>
      <c r="Y18" s="138"/>
      <c r="Z18" s="138"/>
      <c r="AA18" s="138"/>
      <c r="AB18" s="138"/>
      <c r="AC18" s="138"/>
      <c r="AD18" s="138"/>
      <c r="AE18" s="138"/>
      <c r="AF18" s="138"/>
      <c r="AG18" s="138"/>
      <c r="AH18" s="139"/>
      <c r="AI18" s="1"/>
      <c r="AJ18" s="1"/>
      <c r="AK18" s="122"/>
      <c r="AL18" s="120"/>
      <c r="AM18" s="120"/>
      <c r="AN18" s="120"/>
      <c r="AO18" s="120"/>
      <c r="AP18" s="120"/>
      <c r="AQ18" s="121"/>
    </row>
    <row r="19" spans="1:43" ht="23.1" customHeight="1" thickBot="1">
      <c r="A19" s="1"/>
      <c r="B19" s="177" t="s">
        <v>28</v>
      </c>
      <c r="C19" s="178"/>
      <c r="D19" s="178"/>
      <c r="E19" s="179"/>
      <c r="F19" s="183" t="str">
        <f>データ!AV6</f>
        <v>-</v>
      </c>
      <c r="G19" s="183"/>
      <c r="H19" s="183"/>
      <c r="I19" s="183">
        <f>データ!AW6</f>
        <v>223934</v>
      </c>
      <c r="J19" s="183"/>
      <c r="K19" s="183"/>
      <c r="L19" s="183">
        <f>データ!AX6</f>
        <v>223934</v>
      </c>
      <c r="M19" s="183"/>
      <c r="N19" s="183"/>
      <c r="O19" s="184"/>
      <c r="P19" s="1"/>
      <c r="Q19" s="1"/>
      <c r="R19" s="1"/>
      <c r="S19" s="140"/>
      <c r="T19" s="141"/>
      <c r="U19" s="141"/>
      <c r="V19" s="141"/>
      <c r="W19" s="141"/>
      <c r="X19" s="141"/>
      <c r="Y19" s="141"/>
      <c r="Z19" s="141"/>
      <c r="AA19" s="141"/>
      <c r="AB19" s="141"/>
      <c r="AC19" s="141"/>
      <c r="AD19" s="141"/>
      <c r="AE19" s="141"/>
      <c r="AF19" s="141"/>
      <c r="AG19" s="141"/>
      <c r="AH19" s="142"/>
      <c r="AI19" s="1"/>
      <c r="AJ19" s="1"/>
      <c r="AK19" s="122"/>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22"/>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22"/>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22"/>
      <c r="AL22" s="120"/>
      <c r="AM22" s="120"/>
      <c r="AN22" s="120"/>
      <c r="AO22" s="120"/>
      <c r="AP22" s="120"/>
      <c r="AQ22" s="121"/>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22"/>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22"/>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22"/>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22"/>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22"/>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22"/>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22"/>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22"/>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22"/>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22"/>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22"/>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22"/>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22"/>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22"/>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22"/>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3"/>
      <c r="AL38" s="124"/>
      <c r="AM38" s="124"/>
      <c r="AN38" s="124"/>
      <c r="AO38" s="124"/>
      <c r="AP38" s="124"/>
      <c r="AQ38" s="125"/>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5" t="s">
        <v>31</v>
      </c>
      <c r="AL39" s="186"/>
      <c r="AM39" s="186"/>
      <c r="AN39" s="186"/>
      <c r="AO39" s="186"/>
      <c r="AP39" s="186"/>
      <c r="AQ39" s="187"/>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180</v>
      </c>
      <c r="AL40" s="188"/>
      <c r="AM40" s="188"/>
      <c r="AN40" s="188"/>
      <c r="AO40" s="188"/>
      <c r="AP40" s="188"/>
      <c r="AQ40" s="189"/>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88"/>
      <c r="AM41" s="188"/>
      <c r="AN41" s="188"/>
      <c r="AO41" s="188"/>
      <c r="AP41" s="188"/>
      <c r="AQ41" s="189"/>
    </row>
    <row r="42" spans="1:43" ht="43.35" customHeight="1">
      <c r="A42" s="1"/>
      <c r="B42" s="193"/>
      <c r="C42" s="194"/>
      <c r="D42" s="194"/>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88"/>
      <c r="AM42" s="188"/>
      <c r="AN42" s="188"/>
      <c r="AO42" s="188"/>
      <c r="AP42" s="188"/>
      <c r="AQ42" s="189"/>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88"/>
      <c r="AM43" s="188"/>
      <c r="AN43" s="188"/>
      <c r="AO43" s="188"/>
      <c r="AP43" s="188"/>
      <c r="AQ43" s="189"/>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88"/>
      <c r="AM44" s="188"/>
      <c r="AN44" s="188"/>
      <c r="AO44" s="188"/>
      <c r="AP44" s="188"/>
      <c r="AQ44" s="189"/>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88"/>
      <c r="AM45" s="188"/>
      <c r="AN45" s="188"/>
      <c r="AO45" s="188"/>
      <c r="AP45" s="188"/>
      <c r="AQ45" s="189"/>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88"/>
      <c r="AM46" s="188"/>
      <c r="AN46" s="188"/>
      <c r="AO46" s="188"/>
      <c r="AP46" s="188"/>
      <c r="AQ46" s="189"/>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88"/>
      <c r="AM47" s="188"/>
      <c r="AN47" s="188"/>
      <c r="AO47" s="188"/>
      <c r="AP47" s="188"/>
      <c r="AQ47" s="189"/>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88"/>
      <c r="AM48" s="188"/>
      <c r="AN48" s="188"/>
      <c r="AO48" s="188"/>
      <c r="AP48" s="188"/>
      <c r="AQ48" s="189"/>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88"/>
      <c r="AM49" s="188"/>
      <c r="AN49" s="188"/>
      <c r="AO49" s="188"/>
      <c r="AP49" s="188"/>
      <c r="AQ49" s="189"/>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88"/>
      <c r="AM50" s="188"/>
      <c r="AN50" s="188"/>
      <c r="AO50" s="188"/>
      <c r="AP50" s="188"/>
      <c r="AQ50" s="189"/>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88"/>
      <c r="AM51" s="188"/>
      <c r="AN51" s="188"/>
      <c r="AO51" s="188"/>
      <c r="AP51" s="188"/>
      <c r="AQ51" s="189"/>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88"/>
      <c r="AM52" s="188"/>
      <c r="AN52" s="188"/>
      <c r="AO52" s="188"/>
      <c r="AP52" s="188"/>
      <c r="AQ52" s="189"/>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88"/>
      <c r="AM53" s="188"/>
      <c r="AN53" s="188"/>
      <c r="AO53" s="188"/>
      <c r="AP53" s="188"/>
      <c r="AQ53" s="189"/>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88"/>
      <c r="AM54" s="188"/>
      <c r="AN54" s="188"/>
      <c r="AO54" s="188"/>
      <c r="AP54" s="188"/>
      <c r="AQ54" s="189"/>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88"/>
      <c r="AM55" s="188"/>
      <c r="AN55" s="188"/>
      <c r="AO55" s="188"/>
      <c r="AP55" s="188"/>
      <c r="AQ55" s="189"/>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88"/>
      <c r="AM56" s="188"/>
      <c r="AN56" s="188"/>
      <c r="AO56" s="188"/>
      <c r="AP56" s="188"/>
      <c r="AQ56" s="189"/>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88"/>
      <c r="AM57" s="188"/>
      <c r="AN57" s="188"/>
      <c r="AO57" s="188"/>
      <c r="AP57" s="188"/>
      <c r="AQ57" s="189"/>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88"/>
      <c r="AM58" s="188"/>
      <c r="AN58" s="188"/>
      <c r="AO58" s="188"/>
      <c r="AP58" s="188"/>
      <c r="AQ58" s="189"/>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88"/>
      <c r="AM59" s="188"/>
      <c r="AN59" s="188"/>
      <c r="AO59" s="188"/>
      <c r="AP59" s="188"/>
      <c r="AQ59" s="189"/>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88"/>
      <c r="AM60" s="188"/>
      <c r="AN60" s="188"/>
      <c r="AO60" s="188"/>
      <c r="AP60" s="188"/>
      <c r="AQ60" s="189"/>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88"/>
      <c r="AM61" s="188"/>
      <c r="AN61" s="188"/>
      <c r="AO61" s="188"/>
      <c r="AP61" s="188"/>
      <c r="AQ61" s="189"/>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88"/>
      <c r="AM62" s="188"/>
      <c r="AN62" s="188"/>
      <c r="AO62" s="188"/>
      <c r="AP62" s="188"/>
      <c r="AQ62" s="189"/>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88"/>
      <c r="AM63" s="188"/>
      <c r="AN63" s="188"/>
      <c r="AO63" s="188"/>
      <c r="AP63" s="188"/>
      <c r="AQ63" s="189"/>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88"/>
      <c r="AM64" s="188"/>
      <c r="AN64" s="188"/>
      <c r="AO64" s="188"/>
      <c r="AP64" s="188"/>
      <c r="AQ64" s="189"/>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88"/>
      <c r="AM65" s="188"/>
      <c r="AN65" s="188"/>
      <c r="AO65" s="188"/>
      <c r="AP65" s="188"/>
      <c r="AQ65" s="189"/>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88"/>
      <c r="AM66" s="188"/>
      <c r="AN66" s="188"/>
      <c r="AO66" s="188"/>
      <c r="AP66" s="188"/>
      <c r="AQ66" s="189"/>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88"/>
      <c r="AM67" s="188"/>
      <c r="AN67" s="188"/>
      <c r="AO67" s="188"/>
      <c r="AP67" s="188"/>
      <c r="AQ67" s="189"/>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88"/>
      <c r="AM68" s="188"/>
      <c r="AN68" s="188"/>
      <c r="AO68" s="188"/>
      <c r="AP68" s="188"/>
      <c r="AQ68" s="189"/>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88"/>
      <c r="AM69" s="188"/>
      <c r="AN69" s="188"/>
      <c r="AO69" s="188"/>
      <c r="AP69" s="188"/>
      <c r="AQ69" s="189"/>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88"/>
      <c r="AM70" s="188"/>
      <c r="AN70" s="188"/>
      <c r="AO70" s="188"/>
      <c r="AP70" s="188"/>
      <c r="AQ70" s="189"/>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88"/>
      <c r="AM71" s="188"/>
      <c r="AN71" s="188"/>
      <c r="AO71" s="188"/>
      <c r="AP71" s="188"/>
      <c r="AQ71" s="189"/>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88"/>
      <c r="AM72" s="188"/>
      <c r="AN72" s="188"/>
      <c r="AO72" s="188"/>
      <c r="AP72" s="188"/>
      <c r="AQ72" s="189"/>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88"/>
      <c r="AM73" s="188"/>
      <c r="AN73" s="188"/>
      <c r="AO73" s="188"/>
      <c r="AP73" s="188"/>
      <c r="AQ73" s="189"/>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88"/>
      <c r="AM74" s="188"/>
      <c r="AN74" s="188"/>
      <c r="AO74" s="188"/>
      <c r="AP74" s="188"/>
      <c r="AQ74" s="189"/>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88"/>
      <c r="AM75" s="188"/>
      <c r="AN75" s="188"/>
      <c r="AO75" s="188"/>
      <c r="AP75" s="188"/>
      <c r="AQ75" s="189"/>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88"/>
      <c r="AM76" s="188"/>
      <c r="AN76" s="188"/>
      <c r="AO76" s="188"/>
      <c r="AP76" s="188"/>
      <c r="AQ76" s="189"/>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88"/>
      <c r="AM77" s="188"/>
      <c r="AN77" s="188"/>
      <c r="AO77" s="188"/>
      <c r="AP77" s="188"/>
      <c r="AQ77" s="189"/>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88"/>
      <c r="AM78" s="188"/>
      <c r="AN78" s="188"/>
      <c r="AO78" s="188"/>
      <c r="AP78" s="188"/>
      <c r="AQ78" s="189"/>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88"/>
      <c r="AM79" s="188"/>
      <c r="AN79" s="188"/>
      <c r="AO79" s="188"/>
      <c r="AP79" s="188"/>
      <c r="AQ79" s="189"/>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88"/>
      <c r="AM80" s="188"/>
      <c r="AN80" s="188"/>
      <c r="AO80" s="188"/>
      <c r="AP80" s="188"/>
      <c r="AQ80" s="189"/>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88"/>
      <c r="AM81" s="188"/>
      <c r="AN81" s="188"/>
      <c r="AO81" s="188"/>
      <c r="AP81" s="188"/>
      <c r="AQ81" s="189"/>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88"/>
      <c r="AM82" s="188"/>
      <c r="AN82" s="188"/>
      <c r="AO82" s="188"/>
      <c r="AP82" s="188"/>
      <c r="AQ82" s="189"/>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88"/>
      <c r="AM83" s="188"/>
      <c r="AN83" s="188"/>
      <c r="AO83" s="188"/>
      <c r="AP83" s="188"/>
      <c r="AQ83" s="189"/>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88"/>
      <c r="AM84" s="188"/>
      <c r="AN84" s="188"/>
      <c r="AO84" s="188"/>
      <c r="AP84" s="188"/>
      <c r="AQ84" s="189"/>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88"/>
      <c r="AM85" s="188"/>
      <c r="AN85" s="188"/>
      <c r="AO85" s="188"/>
      <c r="AP85" s="188"/>
      <c r="AQ85" s="189"/>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88"/>
      <c r="AM86" s="188"/>
      <c r="AN86" s="188"/>
      <c r="AO86" s="188"/>
      <c r="AP86" s="188"/>
      <c r="AQ86" s="189"/>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88"/>
      <c r="AM87" s="188"/>
      <c r="AN87" s="188"/>
      <c r="AO87" s="188"/>
      <c r="AP87" s="188"/>
      <c r="AQ87" s="189"/>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88"/>
      <c r="AM88" s="188"/>
      <c r="AN88" s="188"/>
      <c r="AO88" s="188"/>
      <c r="AP88" s="188"/>
      <c r="AQ88" s="189"/>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88"/>
      <c r="AM89" s="188"/>
      <c r="AN89" s="188"/>
      <c r="AO89" s="188"/>
      <c r="AP89" s="188"/>
      <c r="AQ89" s="189"/>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88"/>
      <c r="AM90" s="188"/>
      <c r="AN90" s="188"/>
      <c r="AO90" s="188"/>
      <c r="AP90" s="188"/>
      <c r="AQ90" s="189"/>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88"/>
      <c r="AM91" s="188"/>
      <c r="AN91" s="188"/>
      <c r="AO91" s="188"/>
      <c r="AP91" s="188"/>
      <c r="AQ91" s="189"/>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88"/>
      <c r="AM92" s="188"/>
      <c r="AN92" s="188"/>
      <c r="AO92" s="188"/>
      <c r="AP92" s="188"/>
      <c r="AQ92" s="189"/>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88"/>
      <c r="AM93" s="188"/>
      <c r="AN93" s="188"/>
      <c r="AO93" s="188"/>
      <c r="AP93" s="188"/>
      <c r="AQ93" s="189"/>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88"/>
      <c r="AM94" s="188"/>
      <c r="AN94" s="188"/>
      <c r="AO94" s="188"/>
      <c r="AP94" s="188"/>
      <c r="AQ94" s="189"/>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88"/>
      <c r="AM95" s="188"/>
      <c r="AN95" s="188"/>
      <c r="AO95" s="188"/>
      <c r="AP95" s="188"/>
      <c r="AQ95" s="189"/>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0"/>
      <c r="AL96" s="191"/>
      <c r="AM96" s="191"/>
      <c r="AN96" s="191"/>
      <c r="AO96" s="191"/>
      <c r="AP96" s="191"/>
      <c r="AQ96" s="192"/>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5" t="s">
        <v>34</v>
      </c>
      <c r="AL97" s="186"/>
      <c r="AM97" s="186"/>
      <c r="AN97" s="186"/>
      <c r="AO97" s="186"/>
      <c r="AP97" s="186"/>
      <c r="AQ97" s="187"/>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5"/>
      <c r="AL98" s="196"/>
      <c r="AM98" s="196"/>
      <c r="AN98" s="196"/>
      <c r="AO98" s="196"/>
      <c r="AP98" s="196"/>
      <c r="AQ98" s="197"/>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8" t="s">
        <v>181</v>
      </c>
      <c r="AL99" s="199"/>
      <c r="AM99" s="199"/>
      <c r="AN99" s="199"/>
      <c r="AO99" s="199"/>
      <c r="AP99" s="199"/>
      <c r="AQ99" s="200"/>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8"/>
      <c r="AL100" s="199"/>
      <c r="AM100" s="199"/>
      <c r="AN100" s="199"/>
      <c r="AO100" s="199"/>
      <c r="AP100" s="199"/>
      <c r="AQ100" s="200"/>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8"/>
      <c r="AL101" s="199"/>
      <c r="AM101" s="199"/>
      <c r="AN101" s="199"/>
      <c r="AO101" s="199"/>
      <c r="AP101" s="199"/>
      <c r="AQ101" s="200"/>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8"/>
      <c r="AL102" s="199"/>
      <c r="AM102" s="199"/>
      <c r="AN102" s="199"/>
      <c r="AO102" s="199"/>
      <c r="AP102" s="199"/>
      <c r="AQ102" s="200"/>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8"/>
      <c r="AL103" s="199"/>
      <c r="AM103" s="199"/>
      <c r="AN103" s="199"/>
      <c r="AO103" s="199"/>
      <c r="AP103" s="199"/>
      <c r="AQ103" s="200"/>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8"/>
      <c r="AL104" s="199"/>
      <c r="AM104" s="199"/>
      <c r="AN104" s="199"/>
      <c r="AO104" s="199"/>
      <c r="AP104" s="199"/>
      <c r="AQ104" s="200"/>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8"/>
      <c r="AL105" s="199"/>
      <c r="AM105" s="199"/>
      <c r="AN105" s="199"/>
      <c r="AO105" s="199"/>
      <c r="AP105" s="199"/>
      <c r="AQ105" s="200"/>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8"/>
      <c r="AL106" s="199"/>
      <c r="AM106" s="199"/>
      <c r="AN106" s="199"/>
      <c r="AO106" s="199"/>
      <c r="AP106" s="199"/>
      <c r="AQ106" s="200"/>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8"/>
      <c r="AL107" s="199"/>
      <c r="AM107" s="199"/>
      <c r="AN107" s="199"/>
      <c r="AO107" s="199"/>
      <c r="AP107" s="199"/>
      <c r="AQ107" s="200"/>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8"/>
      <c r="AL108" s="199"/>
      <c r="AM108" s="199"/>
      <c r="AN108" s="199"/>
      <c r="AO108" s="199"/>
      <c r="AP108" s="199"/>
      <c r="AQ108" s="200"/>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8"/>
      <c r="AL109" s="199"/>
      <c r="AM109" s="199"/>
      <c r="AN109" s="199"/>
      <c r="AO109" s="199"/>
      <c r="AP109" s="199"/>
      <c r="AQ109" s="200"/>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8"/>
      <c r="AL110" s="199"/>
      <c r="AM110" s="199"/>
      <c r="AN110" s="199"/>
      <c r="AO110" s="199"/>
      <c r="AP110" s="199"/>
      <c r="AQ110" s="200"/>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8"/>
      <c r="AL111" s="199"/>
      <c r="AM111" s="199"/>
      <c r="AN111" s="199"/>
      <c r="AO111" s="199"/>
      <c r="AP111" s="199"/>
      <c r="AQ111" s="200"/>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8"/>
      <c r="AL112" s="199"/>
      <c r="AM112" s="199"/>
      <c r="AN112" s="199"/>
      <c r="AO112" s="199"/>
      <c r="AP112" s="199"/>
      <c r="AQ112" s="200"/>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8"/>
      <c r="AL113" s="199"/>
      <c r="AM113" s="199"/>
      <c r="AN113" s="199"/>
      <c r="AO113" s="199"/>
      <c r="AP113" s="199"/>
      <c r="AQ113" s="200"/>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8"/>
      <c r="AL114" s="199"/>
      <c r="AM114" s="199"/>
      <c r="AN114" s="199"/>
      <c r="AO114" s="199"/>
      <c r="AP114" s="199"/>
      <c r="AQ114" s="200"/>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8"/>
      <c r="AL115" s="199"/>
      <c r="AM115" s="199"/>
      <c r="AN115" s="199"/>
      <c r="AO115" s="199"/>
      <c r="AP115" s="199"/>
      <c r="AQ115" s="200"/>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8"/>
      <c r="AL116" s="199"/>
      <c r="AM116" s="199"/>
      <c r="AN116" s="199"/>
      <c r="AO116" s="199"/>
      <c r="AP116" s="199"/>
      <c r="AQ116" s="200"/>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1"/>
      <c r="AL117" s="202"/>
      <c r="AM117" s="202"/>
      <c r="AN117" s="202"/>
      <c r="AO117" s="202"/>
      <c r="AP117" s="202"/>
      <c r="AQ117" s="203"/>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4">
      <c r="A6" s="50" t="s">
        <v>114</v>
      </c>
      <c r="B6" s="68" t="str">
        <f>B7</f>
        <v>2016</v>
      </c>
      <c r="C6" s="68" t="str">
        <f t="shared" ref="C6:AX6" si="6">C7</f>
        <v>104213</v>
      </c>
      <c r="D6" s="68" t="str">
        <f t="shared" si="6"/>
        <v>47</v>
      </c>
      <c r="E6" s="68" t="str">
        <f t="shared" si="6"/>
        <v>04</v>
      </c>
      <c r="F6" s="68" t="str">
        <f t="shared" si="6"/>
        <v>0</v>
      </c>
      <c r="G6" s="68" t="str">
        <f t="shared" si="6"/>
        <v>000</v>
      </c>
      <c r="H6" s="68" t="str">
        <f t="shared" si="6"/>
        <v>群馬県　中之条町</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2</v>
      </c>
      <c r="Q6" s="70" t="str">
        <f t="shared" si="6"/>
        <v>-</v>
      </c>
      <c r="R6" s="71" t="str">
        <f>R7</f>
        <v>平成45年10月31日　沢渡温泉第1太陽光発電所</v>
      </c>
      <c r="S6" s="72" t="str">
        <f t="shared" si="6"/>
        <v>平成45年10月31日　沢渡温泉第1太陽光発電所</v>
      </c>
      <c r="T6" s="68" t="str">
        <f t="shared" si="6"/>
        <v>無</v>
      </c>
      <c r="U6" s="72" t="str">
        <f t="shared" si="6"/>
        <v>株式会社中之条パワー</v>
      </c>
      <c r="V6" s="69">
        <f t="shared" si="6"/>
        <v>86.6</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1162</v>
      </c>
      <c r="AN6" s="70">
        <f t="shared" si="6"/>
        <v>5725</v>
      </c>
      <c r="AO6" s="70">
        <f t="shared" si="6"/>
        <v>5545</v>
      </c>
      <c r="AP6" s="70">
        <f t="shared" si="6"/>
        <v>5120</v>
      </c>
      <c r="AQ6" s="70" t="str">
        <f t="shared" si="6"/>
        <v>-</v>
      </c>
      <c r="AR6" s="70">
        <f t="shared" si="6"/>
        <v>1162</v>
      </c>
      <c r="AS6" s="70">
        <f t="shared" si="6"/>
        <v>5725</v>
      </c>
      <c r="AT6" s="70">
        <f t="shared" si="6"/>
        <v>5545</v>
      </c>
      <c r="AU6" s="70">
        <f t="shared" si="6"/>
        <v>5120</v>
      </c>
      <c r="AV6" s="70" t="str">
        <f t="shared" si="6"/>
        <v>-</v>
      </c>
      <c r="AW6" s="70">
        <f t="shared" si="6"/>
        <v>223934</v>
      </c>
      <c r="AX6" s="70">
        <f t="shared" si="6"/>
        <v>223934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t="s">
        <v>126</v>
      </c>
      <c r="P7" s="81">
        <v>2</v>
      </c>
      <c r="Q7" s="81" t="s">
        <v>126</v>
      </c>
      <c r="R7" s="82" t="s">
        <v>127</v>
      </c>
      <c r="S7" s="82" t="s">
        <v>127</v>
      </c>
      <c r="T7" s="83" t="s">
        <v>128</v>
      </c>
      <c r="U7" s="82" t="s">
        <v>129</v>
      </c>
      <c r="V7" s="79">
        <v>86.6</v>
      </c>
      <c r="W7" s="81" t="s">
        <v>126</v>
      </c>
      <c r="X7" s="81" t="s">
        <v>126</v>
      </c>
      <c r="Y7" s="81" t="s">
        <v>126</v>
      </c>
      <c r="Z7" s="81" t="s">
        <v>126</v>
      </c>
      <c r="AA7" s="81" t="s">
        <v>126</v>
      </c>
      <c r="AB7" s="81" t="s">
        <v>126</v>
      </c>
      <c r="AC7" s="81" t="s">
        <v>126</v>
      </c>
      <c r="AD7" s="81" t="s">
        <v>126</v>
      </c>
      <c r="AE7" s="81" t="s">
        <v>126</v>
      </c>
      <c r="AF7" s="81" t="s">
        <v>126</v>
      </c>
      <c r="AG7" s="81" t="s">
        <v>126</v>
      </c>
      <c r="AH7" s="81" t="s">
        <v>126</v>
      </c>
      <c r="AI7" s="81" t="s">
        <v>126</v>
      </c>
      <c r="AJ7" s="81" t="s">
        <v>126</v>
      </c>
      <c r="AK7" s="81" t="s">
        <v>126</v>
      </c>
      <c r="AL7" s="81" t="s">
        <v>126</v>
      </c>
      <c r="AM7" s="81">
        <v>1162</v>
      </c>
      <c r="AN7" s="81">
        <v>5725</v>
      </c>
      <c r="AO7" s="81">
        <v>5545</v>
      </c>
      <c r="AP7" s="81">
        <v>5120</v>
      </c>
      <c r="AQ7" s="81" t="s">
        <v>126</v>
      </c>
      <c r="AR7" s="81">
        <v>1162</v>
      </c>
      <c r="AS7" s="81">
        <v>5725</v>
      </c>
      <c r="AT7" s="81">
        <v>5545</v>
      </c>
      <c r="AU7" s="81">
        <v>5120</v>
      </c>
      <c r="AV7" s="81" t="s">
        <v>126</v>
      </c>
      <c r="AW7" s="81">
        <v>223934</v>
      </c>
      <c r="AX7" s="81">
        <v>223934</v>
      </c>
      <c r="AY7" s="84" t="s">
        <v>126</v>
      </c>
      <c r="AZ7" s="84">
        <v>220.4</v>
      </c>
      <c r="BA7" s="84">
        <v>119.4</v>
      </c>
      <c r="BB7" s="84">
        <v>109.7</v>
      </c>
      <c r="BC7" s="84">
        <v>109.2</v>
      </c>
      <c r="BD7" s="84" t="s">
        <v>126</v>
      </c>
      <c r="BE7" s="84">
        <v>164.1</v>
      </c>
      <c r="BF7" s="84">
        <v>124.4</v>
      </c>
      <c r="BG7" s="84">
        <v>118.8</v>
      </c>
      <c r="BH7" s="84">
        <v>88.8</v>
      </c>
      <c r="BI7" s="84">
        <v>100</v>
      </c>
      <c r="BJ7" s="84" t="s">
        <v>126</v>
      </c>
      <c r="BK7" s="84">
        <v>205.9</v>
      </c>
      <c r="BL7" s="84">
        <v>118</v>
      </c>
      <c r="BM7" s="84">
        <v>108.1</v>
      </c>
      <c r="BN7" s="84">
        <v>108.2</v>
      </c>
      <c r="BO7" s="84" t="s">
        <v>126</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t="s">
        <v>126</v>
      </c>
      <c r="CG7" s="84">
        <v>21595.5</v>
      </c>
      <c r="CH7" s="84">
        <v>37300.1</v>
      </c>
      <c r="CI7" s="84">
        <v>41485.1</v>
      </c>
      <c r="CJ7" s="84">
        <v>40813.1</v>
      </c>
      <c r="CK7" s="84" t="s">
        <v>126</v>
      </c>
      <c r="CL7" s="84">
        <v>11717.4</v>
      </c>
      <c r="CM7" s="84">
        <v>17642.5</v>
      </c>
      <c r="CN7" s="84">
        <v>18815.8</v>
      </c>
      <c r="CO7" s="84">
        <v>22847.9</v>
      </c>
      <c r="CP7" s="81" t="s">
        <v>126</v>
      </c>
      <c r="CQ7" s="81">
        <v>23784</v>
      </c>
      <c r="CR7" s="81">
        <v>36227</v>
      </c>
      <c r="CS7" s="81">
        <v>16397</v>
      </c>
      <c r="CT7" s="81">
        <v>15019</v>
      </c>
      <c r="CU7" s="81" t="s">
        <v>126</v>
      </c>
      <c r="CV7" s="81">
        <v>108538</v>
      </c>
      <c r="CW7" s="81">
        <v>58539</v>
      </c>
      <c r="CX7" s="81">
        <v>37685</v>
      </c>
      <c r="CY7" s="81">
        <v>2390</v>
      </c>
      <c r="CZ7" s="81">
        <v>3980</v>
      </c>
      <c r="DA7" s="84" t="s">
        <v>126</v>
      </c>
      <c r="DB7" s="84">
        <v>3.3</v>
      </c>
      <c r="DC7" s="84">
        <v>16.399999999999999</v>
      </c>
      <c r="DD7" s="84">
        <v>15.9</v>
      </c>
      <c r="DE7" s="84">
        <v>14.7</v>
      </c>
      <c r="DF7" s="84" t="s">
        <v>126</v>
      </c>
      <c r="DG7" s="84">
        <v>38.5</v>
      </c>
      <c r="DH7" s="84">
        <v>37.700000000000003</v>
      </c>
      <c r="DI7" s="84">
        <v>33.9</v>
      </c>
      <c r="DJ7" s="84">
        <v>37.9</v>
      </c>
      <c r="DK7" s="84" t="s">
        <v>126</v>
      </c>
      <c r="DL7" s="84">
        <v>0</v>
      </c>
      <c r="DM7" s="84">
        <v>0</v>
      </c>
      <c r="DN7" s="84">
        <v>0</v>
      </c>
      <c r="DO7" s="84">
        <v>0</v>
      </c>
      <c r="DP7" s="84" t="s">
        <v>126</v>
      </c>
      <c r="DQ7" s="84">
        <v>21.6</v>
      </c>
      <c r="DR7" s="84">
        <v>13.7</v>
      </c>
      <c r="DS7" s="84">
        <v>16.3</v>
      </c>
      <c r="DT7" s="84">
        <v>14.2</v>
      </c>
      <c r="DU7" s="84" t="s">
        <v>126</v>
      </c>
      <c r="DV7" s="84">
        <v>0</v>
      </c>
      <c r="DW7" s="84">
        <v>0</v>
      </c>
      <c r="DX7" s="84">
        <v>0</v>
      </c>
      <c r="DY7" s="84">
        <v>0</v>
      </c>
      <c r="DZ7" s="84" t="s">
        <v>126</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t="s">
        <v>126</v>
      </c>
      <c r="EP7" s="84">
        <v>100</v>
      </c>
      <c r="EQ7" s="84">
        <v>100</v>
      </c>
      <c r="ER7" s="84">
        <v>100</v>
      </c>
      <c r="ES7" s="84">
        <v>100</v>
      </c>
      <c r="ET7" s="84" t="s">
        <v>126</v>
      </c>
      <c r="EU7" s="84">
        <v>56.1</v>
      </c>
      <c r="EV7" s="84">
        <v>70.2</v>
      </c>
      <c r="EW7" s="84">
        <v>73.099999999999994</v>
      </c>
      <c r="EX7" s="84">
        <v>74.8</v>
      </c>
      <c r="EY7" s="81" t="s">
        <v>126</v>
      </c>
      <c r="EZ7" s="84" t="s">
        <v>126</v>
      </c>
      <c r="FA7" s="84" t="s">
        <v>126</v>
      </c>
      <c r="FB7" s="84" t="s">
        <v>126</v>
      </c>
      <c r="FC7" s="84" t="s">
        <v>126</v>
      </c>
      <c r="FD7" s="84" t="s">
        <v>126</v>
      </c>
      <c r="FE7" s="84" t="s">
        <v>126</v>
      </c>
      <c r="FF7" s="84">
        <v>64</v>
      </c>
      <c r="FG7" s="84">
        <v>56.1</v>
      </c>
      <c r="FH7" s="84">
        <v>61.8</v>
      </c>
      <c r="FI7" s="84">
        <v>61.6</v>
      </c>
      <c r="FJ7" s="84" t="s">
        <v>126</v>
      </c>
      <c r="FK7" s="84" t="s">
        <v>126</v>
      </c>
      <c r="FL7" s="84" t="s">
        <v>126</v>
      </c>
      <c r="FM7" s="84" t="s">
        <v>126</v>
      </c>
      <c r="FN7" s="84" t="s">
        <v>126</v>
      </c>
      <c r="FO7" s="84" t="s">
        <v>126</v>
      </c>
      <c r="FP7" s="84">
        <v>22.1</v>
      </c>
      <c r="FQ7" s="84">
        <v>16.7</v>
      </c>
      <c r="FR7" s="84">
        <v>8.6999999999999993</v>
      </c>
      <c r="FS7" s="84">
        <v>5.7</v>
      </c>
      <c r="FT7" s="84" t="s">
        <v>126</v>
      </c>
      <c r="FU7" s="84" t="s">
        <v>126</v>
      </c>
      <c r="FV7" s="84" t="s">
        <v>126</v>
      </c>
      <c r="FW7" s="84" t="s">
        <v>126</v>
      </c>
      <c r="FX7" s="84" t="s">
        <v>126</v>
      </c>
      <c r="FY7" s="84" t="s">
        <v>126</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t="s">
        <v>126</v>
      </c>
      <c r="GT7" s="84">
        <v>56.2</v>
      </c>
      <c r="GU7" s="84">
        <v>58.4</v>
      </c>
      <c r="GV7" s="84">
        <v>80.599999999999994</v>
      </c>
      <c r="GW7" s="84">
        <v>85.6</v>
      </c>
      <c r="GX7" s="81" t="s">
        <v>126</v>
      </c>
      <c r="GY7" s="84" t="s">
        <v>126</v>
      </c>
      <c r="GZ7" s="84" t="s">
        <v>126</v>
      </c>
      <c r="HA7" s="84" t="s">
        <v>126</v>
      </c>
      <c r="HB7" s="84" t="s">
        <v>126</v>
      </c>
      <c r="HC7" s="84" t="s">
        <v>126</v>
      </c>
      <c r="HD7" s="84" t="s">
        <v>126</v>
      </c>
      <c r="HE7" s="84">
        <v>49.8</v>
      </c>
      <c r="HF7" s="84">
        <v>50.3</v>
      </c>
      <c r="HG7" s="84">
        <v>47.9</v>
      </c>
      <c r="HH7" s="84">
        <v>54</v>
      </c>
      <c r="HI7" s="84" t="s">
        <v>126</v>
      </c>
      <c r="HJ7" s="84" t="s">
        <v>126</v>
      </c>
      <c r="HK7" s="84" t="s">
        <v>126</v>
      </c>
      <c r="HL7" s="84" t="s">
        <v>126</v>
      </c>
      <c r="HM7" s="84" t="s">
        <v>126</v>
      </c>
      <c r="HN7" s="84" t="s">
        <v>126</v>
      </c>
      <c r="HO7" s="84">
        <v>11.5</v>
      </c>
      <c r="HP7" s="84">
        <v>5.2</v>
      </c>
      <c r="HQ7" s="84">
        <v>13</v>
      </c>
      <c r="HR7" s="84">
        <v>8.9</v>
      </c>
      <c r="HS7" s="84" t="s">
        <v>126</v>
      </c>
      <c r="HT7" s="84" t="s">
        <v>126</v>
      </c>
      <c r="HU7" s="84" t="s">
        <v>126</v>
      </c>
      <c r="HV7" s="84" t="s">
        <v>126</v>
      </c>
      <c r="HW7" s="84" t="s">
        <v>126</v>
      </c>
      <c r="HX7" s="84" t="s">
        <v>126</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t="s">
        <v>126</v>
      </c>
      <c r="IS7" s="84">
        <v>40.700000000000003</v>
      </c>
      <c r="IT7" s="84">
        <v>52.3</v>
      </c>
      <c r="IU7" s="84">
        <v>52.8</v>
      </c>
      <c r="IV7" s="84">
        <v>51.2</v>
      </c>
      <c r="IW7" s="81" t="s">
        <v>126</v>
      </c>
      <c r="IX7" s="84" t="s">
        <v>126</v>
      </c>
      <c r="IY7" s="84" t="s">
        <v>126</v>
      </c>
      <c r="IZ7" s="84" t="s">
        <v>126</v>
      </c>
      <c r="JA7" s="84" t="s">
        <v>126</v>
      </c>
      <c r="JB7" s="84" t="s">
        <v>126</v>
      </c>
      <c r="JC7" s="84" t="s">
        <v>126</v>
      </c>
      <c r="JD7" s="84">
        <v>19.600000000000001</v>
      </c>
      <c r="JE7" s="84">
        <v>18.5</v>
      </c>
      <c r="JF7" s="84">
        <v>16.100000000000001</v>
      </c>
      <c r="JG7" s="84">
        <v>19.600000000000001</v>
      </c>
      <c r="JH7" s="84" t="s">
        <v>126</v>
      </c>
      <c r="JI7" s="84" t="s">
        <v>126</v>
      </c>
      <c r="JJ7" s="84" t="s">
        <v>126</v>
      </c>
      <c r="JK7" s="84" t="s">
        <v>126</v>
      </c>
      <c r="JL7" s="84" t="s">
        <v>126</v>
      </c>
      <c r="JM7" s="84" t="s">
        <v>126</v>
      </c>
      <c r="JN7" s="84">
        <v>42.6</v>
      </c>
      <c r="JO7" s="84">
        <v>43.7</v>
      </c>
      <c r="JP7" s="84">
        <v>45.4</v>
      </c>
      <c r="JQ7" s="84">
        <v>48.2</v>
      </c>
      <c r="JR7" s="84" t="s">
        <v>126</v>
      </c>
      <c r="JS7" s="84" t="s">
        <v>126</v>
      </c>
      <c r="JT7" s="84" t="s">
        <v>126</v>
      </c>
      <c r="JU7" s="84" t="s">
        <v>126</v>
      </c>
      <c r="JV7" s="84" t="s">
        <v>126</v>
      </c>
      <c r="JW7" s="84" t="s">
        <v>126</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t="s">
        <v>126</v>
      </c>
      <c r="KR7" s="84">
        <v>86.6</v>
      </c>
      <c r="KS7" s="84">
        <v>98.4</v>
      </c>
      <c r="KT7" s="84">
        <v>98.4</v>
      </c>
      <c r="KU7" s="84">
        <v>99.1</v>
      </c>
      <c r="KV7" s="81">
        <v>3980</v>
      </c>
      <c r="KW7" s="84" t="s">
        <v>126</v>
      </c>
      <c r="KX7" s="84">
        <v>3.3</v>
      </c>
      <c r="KY7" s="84">
        <v>16.399999999999999</v>
      </c>
      <c r="KZ7" s="84">
        <v>15.9</v>
      </c>
      <c r="LA7" s="84">
        <v>14.7</v>
      </c>
      <c r="LB7" s="84" t="s">
        <v>126</v>
      </c>
      <c r="LC7" s="84">
        <v>6.4</v>
      </c>
      <c r="LD7" s="84">
        <v>13.7</v>
      </c>
      <c r="LE7" s="84">
        <v>12</v>
      </c>
      <c r="LF7" s="84">
        <v>14.5</v>
      </c>
      <c r="LG7" s="84" t="s">
        <v>126</v>
      </c>
      <c r="LH7" s="84">
        <v>0</v>
      </c>
      <c r="LI7" s="84">
        <v>0</v>
      </c>
      <c r="LJ7" s="84">
        <v>0</v>
      </c>
      <c r="LK7" s="84">
        <v>0</v>
      </c>
      <c r="LL7" s="84" t="s">
        <v>126</v>
      </c>
      <c r="LM7" s="84">
        <v>0.2</v>
      </c>
      <c r="LN7" s="84">
        <v>2.9</v>
      </c>
      <c r="LO7" s="84">
        <v>0.6</v>
      </c>
      <c r="LP7" s="84">
        <v>0.3</v>
      </c>
      <c r="LQ7" s="84" t="s">
        <v>126</v>
      </c>
      <c r="LR7" s="84">
        <v>0</v>
      </c>
      <c r="LS7" s="84">
        <v>0</v>
      </c>
      <c r="LT7" s="84">
        <v>0</v>
      </c>
      <c r="LU7" s="84">
        <v>0</v>
      </c>
      <c r="LV7" s="84" t="s">
        <v>126</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v>100</v>
      </c>
      <c r="MM7" s="84">
        <v>100</v>
      </c>
      <c r="MN7" s="84">
        <v>100</v>
      </c>
      <c r="MO7" s="84">
        <v>100</v>
      </c>
      <c r="MP7" s="84" t="s">
        <v>126</v>
      </c>
      <c r="MQ7" s="84">
        <v>100</v>
      </c>
      <c r="MR7" s="84">
        <v>100</v>
      </c>
      <c r="MS7" s="84">
        <v>98.2</v>
      </c>
      <c r="MT7" s="84">
        <v>93.8</v>
      </c>
      <c r="MU7" s="84" t="s">
        <v>126</v>
      </c>
      <c r="MV7" s="84" t="s">
        <v>126</v>
      </c>
      <c r="MW7" s="84" t="s">
        <v>126</v>
      </c>
      <c r="MX7" s="84" t="s">
        <v>126</v>
      </c>
      <c r="MY7" s="84" t="s">
        <v>126</v>
      </c>
      <c r="MZ7" s="84" t="s">
        <v>126</v>
      </c>
      <c r="NA7" s="84" t="s">
        <v>126</v>
      </c>
      <c r="NB7" s="84" t="s">
        <v>126</v>
      </c>
      <c r="NC7" s="84" t="s">
        <v>126</v>
      </c>
      <c r="ND7" s="84" t="s">
        <v>126</v>
      </c>
      <c r="NE7" s="84" t="s">
        <v>126</v>
      </c>
      <c r="NF7" s="84" t="s">
        <v>126</v>
      </c>
      <c r="NG7" s="84" t="s">
        <v>126</v>
      </c>
      <c r="NH7" s="84">
        <v>2</v>
      </c>
      <c r="NI7" s="84">
        <v>2</v>
      </c>
      <c r="NJ7" s="84">
        <v>2</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（最大出力合計3,980kW）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（最大出力合計3,980kW）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t="str">
        <f>AY7</f>
        <v>-</v>
      </c>
      <c r="AZ11" s="96">
        <f>AZ7</f>
        <v>220.4</v>
      </c>
      <c r="BA11" s="96">
        <f>BA7</f>
        <v>119.4</v>
      </c>
      <c r="BB11" s="96">
        <f>BB7</f>
        <v>109.7</v>
      </c>
      <c r="BC11" s="96">
        <f>BC7</f>
        <v>109.2</v>
      </c>
      <c r="BD11" s="85"/>
      <c r="BE11" s="85"/>
      <c r="BF11" s="85"/>
      <c r="BG11" s="85"/>
      <c r="BH11" s="85"/>
      <c r="BI11" s="95" t="s">
        <v>139</v>
      </c>
      <c r="BJ11" s="96" t="str">
        <f>BJ7</f>
        <v>-</v>
      </c>
      <c r="BK11" s="96">
        <f>BK7</f>
        <v>205.9</v>
      </c>
      <c r="BL11" s="96">
        <f>BL7</f>
        <v>118</v>
      </c>
      <c r="BM11" s="96">
        <f>BM7</f>
        <v>108.1</v>
      </c>
      <c r="BN11" s="96">
        <f>BN7</f>
        <v>108.2</v>
      </c>
      <c r="BO11" s="85"/>
      <c r="BP11" s="85"/>
      <c r="BQ11" s="85"/>
      <c r="BR11" s="85"/>
      <c r="BS11" s="85"/>
      <c r="BT11" s="95" t="s">
        <v>139</v>
      </c>
      <c r="BU11" s="96" t="str">
        <f>BU7</f>
        <v>-</v>
      </c>
      <c r="BV11" s="96" t="str">
        <f>BV7</f>
        <v>-</v>
      </c>
      <c r="BW11" s="96" t="str">
        <f>BW7</f>
        <v>-</v>
      </c>
      <c r="BX11" s="96" t="str">
        <f>BX7</f>
        <v>-</v>
      </c>
      <c r="BY11" s="96" t="str">
        <f>BY7</f>
        <v>-</v>
      </c>
      <c r="BZ11" s="85"/>
      <c r="CA11" s="85"/>
      <c r="CB11" s="85"/>
      <c r="CC11" s="85"/>
      <c r="CD11" s="85"/>
      <c r="CE11" s="95" t="s">
        <v>139</v>
      </c>
      <c r="CF11" s="96" t="str">
        <f>CF7</f>
        <v>-</v>
      </c>
      <c r="CG11" s="96">
        <f>CG7</f>
        <v>21595.5</v>
      </c>
      <c r="CH11" s="96">
        <f>CH7</f>
        <v>37300.1</v>
      </c>
      <c r="CI11" s="96">
        <f>CI7</f>
        <v>41485.1</v>
      </c>
      <c r="CJ11" s="96">
        <f>CJ7</f>
        <v>40813.1</v>
      </c>
      <c r="CK11" s="85"/>
      <c r="CL11" s="85"/>
      <c r="CM11" s="85"/>
      <c r="CN11" s="85"/>
      <c r="CO11" s="95" t="s">
        <v>139</v>
      </c>
      <c r="CP11" s="97" t="str">
        <f>CP7</f>
        <v>-</v>
      </c>
      <c r="CQ11" s="97">
        <f>CQ7</f>
        <v>23784</v>
      </c>
      <c r="CR11" s="97">
        <f>CR7</f>
        <v>36227</v>
      </c>
      <c r="CS11" s="97">
        <f>CS7</f>
        <v>16397</v>
      </c>
      <c r="CT11" s="97">
        <f>CT7</f>
        <v>15019</v>
      </c>
      <c r="CU11" s="85"/>
      <c r="CV11" s="85"/>
      <c r="CW11" s="85"/>
      <c r="CX11" s="85"/>
      <c r="CY11" s="85"/>
      <c r="CZ11" s="95" t="s">
        <v>139</v>
      </c>
      <c r="DA11" s="96" t="str">
        <f>DA7</f>
        <v>-</v>
      </c>
      <c r="DB11" s="96">
        <f>DB7</f>
        <v>3.3</v>
      </c>
      <c r="DC11" s="96">
        <f>DC7</f>
        <v>16.399999999999999</v>
      </c>
      <c r="DD11" s="96">
        <f>DD7</f>
        <v>15.9</v>
      </c>
      <c r="DE11" s="96">
        <f>DE7</f>
        <v>14.7</v>
      </c>
      <c r="DF11" s="85"/>
      <c r="DG11" s="85"/>
      <c r="DH11" s="85"/>
      <c r="DI11" s="85"/>
      <c r="DJ11" s="95" t="s">
        <v>139</v>
      </c>
      <c r="DK11" s="96" t="str">
        <f>DK7</f>
        <v>-</v>
      </c>
      <c r="DL11" s="96">
        <f>DL7</f>
        <v>0</v>
      </c>
      <c r="DM11" s="96">
        <f>DM7</f>
        <v>0</v>
      </c>
      <c r="DN11" s="96">
        <f>DN7</f>
        <v>0</v>
      </c>
      <c r="DO11" s="96">
        <f>DO7</f>
        <v>0</v>
      </c>
      <c r="DP11" s="85"/>
      <c r="DQ11" s="85"/>
      <c r="DR11" s="85"/>
      <c r="DS11" s="85"/>
      <c r="DT11" s="95" t="s">
        <v>139</v>
      </c>
      <c r="DU11" s="96" t="str">
        <f>DU7</f>
        <v>-</v>
      </c>
      <c r="DV11" s="96">
        <f>DV7</f>
        <v>0</v>
      </c>
      <c r="DW11" s="96">
        <f>DW7</f>
        <v>0</v>
      </c>
      <c r="DX11" s="96">
        <f>DX7</f>
        <v>0</v>
      </c>
      <c r="DY11" s="96">
        <f>DY7</f>
        <v>0</v>
      </c>
      <c r="DZ11" s="85"/>
      <c r="EA11" s="85"/>
      <c r="EB11" s="85"/>
      <c r="EC11" s="85"/>
      <c r="ED11" s="95" t="s">
        <v>139</v>
      </c>
      <c r="EE11" s="96" t="str">
        <f>EE7</f>
        <v>-</v>
      </c>
      <c r="EF11" s="96" t="str">
        <f>EF7</f>
        <v>-</v>
      </c>
      <c r="EG11" s="96" t="str">
        <f>EG7</f>
        <v>-</v>
      </c>
      <c r="EH11" s="96" t="str">
        <f>EH7</f>
        <v>-</v>
      </c>
      <c r="EI11" s="96" t="str">
        <f>EI7</f>
        <v>-</v>
      </c>
      <c r="EJ11" s="85"/>
      <c r="EK11" s="85"/>
      <c r="EL11" s="85"/>
      <c r="EM11" s="85"/>
      <c r="EN11" s="95" t="s">
        <v>139</v>
      </c>
      <c r="EO11" s="96" t="str">
        <f>EO7</f>
        <v>-</v>
      </c>
      <c r="EP11" s="96">
        <f>EP7</f>
        <v>100</v>
      </c>
      <c r="EQ11" s="96">
        <f>EQ7</f>
        <v>100</v>
      </c>
      <c r="ER11" s="96">
        <f>ER7</f>
        <v>100</v>
      </c>
      <c r="ES11" s="96">
        <f>ES7</f>
        <v>100</v>
      </c>
      <c r="ET11" s="85"/>
      <c r="EU11" s="85"/>
      <c r="EV11" s="85"/>
      <c r="EW11" s="85"/>
      <c r="EX11" s="85"/>
      <c r="EY11" s="95" t="s">
        <v>139</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139</v>
      </c>
      <c r="GD11" s="96" t="str">
        <f>GD7</f>
        <v>-</v>
      </c>
      <c r="GE11" s="96" t="str">
        <f>GE7</f>
        <v>-</v>
      </c>
      <c r="GF11" s="96" t="str">
        <f>GF7</f>
        <v>-</v>
      </c>
      <c r="GG11" s="96" t="str">
        <f>GG7</f>
        <v>-</v>
      </c>
      <c r="GH11" s="96" t="str">
        <f>GH7</f>
        <v>-</v>
      </c>
      <c r="GI11" s="85"/>
      <c r="GJ11" s="85"/>
      <c r="GK11" s="85"/>
      <c r="GL11" s="85"/>
      <c r="GM11" s="95" t="s">
        <v>139</v>
      </c>
      <c r="GN11" s="96" t="str">
        <f>GN7</f>
        <v>-</v>
      </c>
      <c r="GO11" s="96" t="str">
        <f>GO7</f>
        <v>-</v>
      </c>
      <c r="GP11" s="96" t="str">
        <f>GP7</f>
        <v>-</v>
      </c>
      <c r="GQ11" s="96" t="str">
        <f>GQ7</f>
        <v>-</v>
      </c>
      <c r="GR11" s="96" t="str">
        <f>GR7</f>
        <v>-</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f>KX7</f>
        <v>3.3</v>
      </c>
      <c r="KY11" s="96">
        <f>KY7</f>
        <v>16.399999999999999</v>
      </c>
      <c r="KZ11" s="96">
        <f>KZ7</f>
        <v>15.9</v>
      </c>
      <c r="LA11" s="96">
        <f>LA7</f>
        <v>14.7</v>
      </c>
      <c r="LB11" s="85"/>
      <c r="LC11" s="85"/>
      <c r="LD11" s="85"/>
      <c r="LE11" s="85"/>
      <c r="LF11" s="95" t="s">
        <v>139</v>
      </c>
      <c r="LG11" s="96" t="str">
        <f>LG7</f>
        <v>-</v>
      </c>
      <c r="LH11" s="96">
        <f>LH7</f>
        <v>0</v>
      </c>
      <c r="LI11" s="96">
        <f>LI7</f>
        <v>0</v>
      </c>
      <c r="LJ11" s="96">
        <f>LJ7</f>
        <v>0</v>
      </c>
      <c r="LK11" s="96">
        <f>LK7</f>
        <v>0</v>
      </c>
      <c r="LL11" s="85"/>
      <c r="LM11" s="85"/>
      <c r="LN11" s="85"/>
      <c r="LO11" s="85"/>
      <c r="LP11" s="95" t="s">
        <v>139</v>
      </c>
      <c r="LQ11" s="96" t="str">
        <f>LQ7</f>
        <v>-</v>
      </c>
      <c r="LR11" s="96">
        <f>LR7</f>
        <v>0</v>
      </c>
      <c r="LS11" s="96">
        <f>LS7</f>
        <v>0</v>
      </c>
      <c r="LT11" s="96">
        <f>LT7</f>
        <v>0</v>
      </c>
      <c r="LU11" s="96">
        <f>LU7</f>
        <v>0</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t="str">
        <f>BD7</f>
        <v>-</v>
      </c>
      <c r="AZ12" s="96">
        <f>BE7</f>
        <v>164.1</v>
      </c>
      <c r="BA12" s="96">
        <f>BF7</f>
        <v>124.4</v>
      </c>
      <c r="BB12" s="96">
        <f>BG7</f>
        <v>118.8</v>
      </c>
      <c r="BC12" s="96">
        <f>BH7</f>
        <v>88.8</v>
      </c>
      <c r="BD12" s="85"/>
      <c r="BE12" s="85"/>
      <c r="BF12" s="85"/>
      <c r="BG12" s="85"/>
      <c r="BH12" s="85"/>
      <c r="BI12" s="95" t="s">
        <v>143</v>
      </c>
      <c r="BJ12" s="96" t="str">
        <f>BO7</f>
        <v>-</v>
      </c>
      <c r="BK12" s="96">
        <f>BP7</f>
        <v>366.9</v>
      </c>
      <c r="BL12" s="96">
        <f>BQ7</f>
        <v>324.60000000000002</v>
      </c>
      <c r="BM12" s="96">
        <f>BR7</f>
        <v>255.4</v>
      </c>
      <c r="BN12" s="96">
        <f>BS7</f>
        <v>269.8</v>
      </c>
      <c r="BO12" s="85"/>
      <c r="BP12" s="85"/>
      <c r="BQ12" s="85"/>
      <c r="BR12" s="85"/>
      <c r="BS12" s="85"/>
      <c r="BT12" s="95" t="s">
        <v>143</v>
      </c>
      <c r="BU12" s="96" t="str">
        <f>BZ7</f>
        <v>-</v>
      </c>
      <c r="BV12" s="96" t="str">
        <f>CA7</f>
        <v>-</v>
      </c>
      <c r="BW12" s="96" t="str">
        <f>CB7</f>
        <v>-</v>
      </c>
      <c r="BX12" s="96" t="str">
        <f>CC7</f>
        <v>-</v>
      </c>
      <c r="BY12" s="96" t="str">
        <f>CD7</f>
        <v>-</v>
      </c>
      <c r="BZ12" s="85"/>
      <c r="CA12" s="85"/>
      <c r="CB12" s="85"/>
      <c r="CC12" s="85"/>
      <c r="CD12" s="85"/>
      <c r="CE12" s="95" t="s">
        <v>143</v>
      </c>
      <c r="CF12" s="96" t="str">
        <f>CK7</f>
        <v>-</v>
      </c>
      <c r="CG12" s="96">
        <f>CL7</f>
        <v>11717.4</v>
      </c>
      <c r="CH12" s="96">
        <f>CM7</f>
        <v>17642.5</v>
      </c>
      <c r="CI12" s="96">
        <f>CN7</f>
        <v>18815.8</v>
      </c>
      <c r="CJ12" s="96">
        <f>CO7</f>
        <v>22847.9</v>
      </c>
      <c r="CK12" s="85"/>
      <c r="CL12" s="85"/>
      <c r="CM12" s="85"/>
      <c r="CN12" s="85"/>
      <c r="CO12" s="95" t="s">
        <v>143</v>
      </c>
      <c r="CP12" s="97" t="str">
        <f>CU7</f>
        <v>-</v>
      </c>
      <c r="CQ12" s="97">
        <f>CV7</f>
        <v>108538</v>
      </c>
      <c r="CR12" s="97">
        <f>CW7</f>
        <v>58539</v>
      </c>
      <c r="CS12" s="97">
        <f>CX7</f>
        <v>37685</v>
      </c>
      <c r="CT12" s="97">
        <f>CY7</f>
        <v>2390</v>
      </c>
      <c r="CU12" s="85"/>
      <c r="CV12" s="85"/>
      <c r="CW12" s="85"/>
      <c r="CX12" s="85"/>
      <c r="CY12" s="85"/>
      <c r="CZ12" s="95" t="s">
        <v>143</v>
      </c>
      <c r="DA12" s="96" t="str">
        <f>DF7</f>
        <v>-</v>
      </c>
      <c r="DB12" s="96">
        <f>DG7</f>
        <v>38.5</v>
      </c>
      <c r="DC12" s="96">
        <f>DH7</f>
        <v>37.700000000000003</v>
      </c>
      <c r="DD12" s="96">
        <f>DI7</f>
        <v>33.9</v>
      </c>
      <c r="DE12" s="96">
        <f>DJ7</f>
        <v>37.9</v>
      </c>
      <c r="DF12" s="85"/>
      <c r="DG12" s="85"/>
      <c r="DH12" s="85"/>
      <c r="DI12" s="85"/>
      <c r="DJ12" s="95" t="s">
        <v>143</v>
      </c>
      <c r="DK12" s="96" t="str">
        <f>DP7</f>
        <v>-</v>
      </c>
      <c r="DL12" s="96">
        <f>DQ7</f>
        <v>21.6</v>
      </c>
      <c r="DM12" s="96">
        <f>DR7</f>
        <v>13.7</v>
      </c>
      <c r="DN12" s="96">
        <f>DS7</f>
        <v>16.3</v>
      </c>
      <c r="DO12" s="96">
        <f>DT7</f>
        <v>14.2</v>
      </c>
      <c r="DP12" s="85"/>
      <c r="DQ12" s="85"/>
      <c r="DR12" s="85"/>
      <c r="DS12" s="85"/>
      <c r="DT12" s="95" t="s">
        <v>143</v>
      </c>
      <c r="DU12" s="96" t="str">
        <f>DZ7</f>
        <v>-</v>
      </c>
      <c r="DV12" s="96">
        <f>EA7</f>
        <v>102.3</v>
      </c>
      <c r="DW12" s="96">
        <f>EB7</f>
        <v>98.2</v>
      </c>
      <c r="DX12" s="96">
        <f>EC7</f>
        <v>100.3</v>
      </c>
      <c r="DY12" s="96">
        <f>ED7</f>
        <v>98.3</v>
      </c>
      <c r="DZ12" s="85"/>
      <c r="EA12" s="85"/>
      <c r="EB12" s="85"/>
      <c r="EC12" s="85"/>
      <c r="ED12" s="95" t="s">
        <v>143</v>
      </c>
      <c r="EE12" s="96" t="str">
        <f>EJ7</f>
        <v>-</v>
      </c>
      <c r="EF12" s="96" t="str">
        <f>EK7</f>
        <v>-</v>
      </c>
      <c r="EG12" s="96" t="str">
        <f>EL7</f>
        <v>-</v>
      </c>
      <c r="EH12" s="96" t="str">
        <f>EM7</f>
        <v>-</v>
      </c>
      <c r="EI12" s="96" t="str">
        <f>EN7</f>
        <v>-</v>
      </c>
      <c r="EJ12" s="85"/>
      <c r="EK12" s="85"/>
      <c r="EL12" s="85"/>
      <c r="EM12" s="85"/>
      <c r="EN12" s="95" t="s">
        <v>143</v>
      </c>
      <c r="EO12" s="96" t="str">
        <f>ET7</f>
        <v>-</v>
      </c>
      <c r="EP12" s="96">
        <f>EU7</f>
        <v>56.1</v>
      </c>
      <c r="EQ12" s="96">
        <f>EV7</f>
        <v>70.2</v>
      </c>
      <c r="ER12" s="96">
        <f>EW7</f>
        <v>73.099999999999994</v>
      </c>
      <c r="ES12" s="96">
        <f>EX7</f>
        <v>74.8</v>
      </c>
      <c r="ET12" s="85"/>
      <c r="EU12" s="85"/>
      <c r="EV12" s="85"/>
      <c r="EW12" s="85"/>
      <c r="EX12" s="85"/>
      <c r="EY12" s="95" t="s">
        <v>143</v>
      </c>
      <c r="EZ12" s="96" t="str">
        <f>IF($EZ$8,FE7,"-")</f>
        <v>-</v>
      </c>
      <c r="FA12" s="96" t="str">
        <f>IF($EZ$8,FF7,"-")</f>
        <v>-</v>
      </c>
      <c r="FB12" s="96" t="str">
        <f>IF($EZ$8,FG7,"-")</f>
        <v>-</v>
      </c>
      <c r="FC12" s="96" t="str">
        <f>IF($EZ$8,FH7,"-")</f>
        <v>-</v>
      </c>
      <c r="FD12" s="96" t="str">
        <f>IF($EZ$8,FI7,"-")</f>
        <v>-</v>
      </c>
      <c r="FE12" s="85"/>
      <c r="FF12" s="85"/>
      <c r="FG12" s="85"/>
      <c r="FH12" s="85"/>
      <c r="FI12" s="95" t="s">
        <v>143</v>
      </c>
      <c r="FJ12" s="96" t="str">
        <f>IF($FJ$8,FO7,"-")</f>
        <v>-</v>
      </c>
      <c r="FK12" s="96" t="str">
        <f>IF($FJ$8,FP7,"-")</f>
        <v>-</v>
      </c>
      <c r="FL12" s="96" t="str">
        <f>IF($FJ$8,FQ7,"-")</f>
        <v>-</v>
      </c>
      <c r="FM12" s="96" t="str">
        <f>IF($FJ$8,FR7,"-")</f>
        <v>-</v>
      </c>
      <c r="FN12" s="96" t="str">
        <f>IF($FJ$8,FS7,"-")</f>
        <v>-</v>
      </c>
      <c r="FO12" s="85"/>
      <c r="FP12" s="85"/>
      <c r="FQ12" s="85"/>
      <c r="FR12" s="85"/>
      <c r="FS12" s="95" t="s">
        <v>143</v>
      </c>
      <c r="FT12" s="96" t="str">
        <f>IF($FT$8,FY7,"-")</f>
        <v>-</v>
      </c>
      <c r="FU12" s="96" t="str">
        <f>IF($FT$8,FZ7,"-")</f>
        <v>-</v>
      </c>
      <c r="FV12" s="96" t="str">
        <f>IF($FT$8,GA7,"-")</f>
        <v>-</v>
      </c>
      <c r="FW12" s="96" t="str">
        <f>IF($FT$8,GB7,"-")</f>
        <v>-</v>
      </c>
      <c r="FX12" s="96" t="str">
        <f>IF($FT$8,GC7,"-")</f>
        <v>-</v>
      </c>
      <c r="FY12" s="85"/>
      <c r="FZ12" s="85"/>
      <c r="GA12" s="85"/>
      <c r="GB12" s="85"/>
      <c r="GC12" s="95" t="s">
        <v>143</v>
      </c>
      <c r="GD12" s="96" t="str">
        <f>IF($GD$8,GI7,"-")</f>
        <v>-</v>
      </c>
      <c r="GE12" s="96" t="str">
        <f>IF($GD$8,GJ7,"-")</f>
        <v>-</v>
      </c>
      <c r="GF12" s="96" t="str">
        <f>IF($GD$8,GK7,"-")</f>
        <v>-</v>
      </c>
      <c r="GG12" s="96" t="str">
        <f>IF($GD$8,GL7,"-")</f>
        <v>-</v>
      </c>
      <c r="GH12" s="96" t="str">
        <f>IF($GD$8,GM7,"-")</f>
        <v>-</v>
      </c>
      <c r="GI12" s="85"/>
      <c r="GJ12" s="85"/>
      <c r="GK12" s="85"/>
      <c r="GL12" s="85"/>
      <c r="GM12" s="95" t="s">
        <v>143</v>
      </c>
      <c r="GN12" s="96" t="str">
        <f>IF($GN$8,GS7,"-")</f>
        <v>-</v>
      </c>
      <c r="GO12" s="96" t="str">
        <f>IF($GN$8,GT7,"-")</f>
        <v>-</v>
      </c>
      <c r="GP12" s="96" t="str">
        <f>IF($GN$8,GU7,"-")</f>
        <v>-</v>
      </c>
      <c r="GQ12" s="96" t="str">
        <f>IF($GN$8,GV7,"-")</f>
        <v>-</v>
      </c>
      <c r="GR12" s="96" t="str">
        <f>IF($GN$8,GW7,"-")</f>
        <v>-</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f>IF($KW$8,LC7,"-")</f>
        <v>6.4</v>
      </c>
      <c r="KY12" s="96">
        <f>IF($KW$8,LD7,"-")</f>
        <v>13.7</v>
      </c>
      <c r="KZ12" s="96">
        <f>IF($KW$8,LE7,"-")</f>
        <v>12</v>
      </c>
      <c r="LA12" s="96">
        <f>IF($KW$8,LF7,"-")</f>
        <v>14.5</v>
      </c>
      <c r="LB12" s="85"/>
      <c r="LC12" s="85"/>
      <c r="LD12" s="85"/>
      <c r="LE12" s="85"/>
      <c r="LF12" s="95" t="s">
        <v>143</v>
      </c>
      <c r="LG12" s="96" t="str">
        <f>IF($LG$8,LL7,"-")</f>
        <v>-</v>
      </c>
      <c r="LH12" s="96">
        <f>IF($LG$8,LM7,"-")</f>
        <v>0.2</v>
      </c>
      <c r="LI12" s="96">
        <f>IF($LG$8,LN7,"-")</f>
        <v>2.9</v>
      </c>
      <c r="LJ12" s="96">
        <f>IF($LG$8,LO7,"-")</f>
        <v>0.6</v>
      </c>
      <c r="LK12" s="96">
        <f>IF($LG$8,LP7,"-")</f>
        <v>0.3</v>
      </c>
      <c r="LL12" s="85"/>
      <c r="LM12" s="85"/>
      <c r="LN12" s="85"/>
      <c r="LO12" s="85"/>
      <c r="LP12" s="95" t="s">
        <v>143</v>
      </c>
      <c r="LQ12" s="96" t="str">
        <f>IF($LQ$8,LV7,"-")</f>
        <v>-</v>
      </c>
      <c r="LR12" s="96">
        <f>IF($LQ$8,LW7,"-")</f>
        <v>448</v>
      </c>
      <c r="LS12" s="96">
        <f>IF($LQ$8,LX7,"-")</f>
        <v>259</v>
      </c>
      <c r="LT12" s="96">
        <f>IF($LQ$8,LY7,"-")</f>
        <v>197.2</v>
      </c>
      <c r="LU12" s="96">
        <f>IF($LQ$8,LZ7,"-")</f>
        <v>184.6</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144</v>
      </c>
      <c r="AY13" s="96">
        <f>$BI$7</f>
        <v>100</v>
      </c>
      <c r="AZ13" s="96">
        <f>$BI$7</f>
        <v>100</v>
      </c>
      <c r="BA13" s="96">
        <f>$BI$7</f>
        <v>100</v>
      </c>
      <c r="BB13" s="96">
        <f>$BI$7</f>
        <v>100</v>
      </c>
      <c r="BC13" s="96">
        <f>$BI$7</f>
        <v>100</v>
      </c>
      <c r="BD13" s="85"/>
      <c r="BE13" s="85"/>
      <c r="BF13" s="85"/>
      <c r="BG13" s="85"/>
      <c r="BH13" s="85"/>
      <c r="BI13" s="95" t="s">
        <v>144</v>
      </c>
      <c r="BJ13" s="96">
        <f>$BT$7</f>
        <v>100</v>
      </c>
      <c r="BK13" s="96">
        <f>$BT$7</f>
        <v>100</v>
      </c>
      <c r="BL13" s="96">
        <f>$BT$7</f>
        <v>100</v>
      </c>
      <c r="BM13" s="96">
        <f>$BT$7</f>
        <v>100</v>
      </c>
      <c r="BN13" s="96">
        <f>$BT$7</f>
        <v>100</v>
      </c>
      <c r="BO13" s="85"/>
      <c r="BP13" s="85"/>
      <c r="BQ13" s="85"/>
      <c r="BR13" s="85"/>
      <c r="BS13" s="85"/>
      <c r="BT13" s="95" t="s">
        <v>144</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145</v>
      </c>
      <c r="C14" s="100"/>
      <c r="D14" s="101"/>
      <c r="E14" s="100"/>
      <c r="F14" s="205" t="s">
        <v>146</v>
      </c>
      <c r="G14" s="20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4" t="s">
        <v>147</v>
      </c>
      <c r="C15" s="204"/>
      <c r="D15" s="101"/>
      <c r="E15" s="98">
        <v>1</v>
      </c>
      <c r="F15" s="204" t="s">
        <v>148</v>
      </c>
      <c r="G15" s="204"/>
      <c r="H15" s="103" t="s">
        <v>149</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150</v>
      </c>
      <c r="AY15" s="104"/>
      <c r="AZ15" s="104"/>
      <c r="BA15" s="104"/>
      <c r="BB15" s="104"/>
      <c r="BC15" s="104"/>
      <c r="BD15" s="101"/>
      <c r="BE15" s="101"/>
      <c r="BF15" s="101"/>
      <c r="BG15" s="101"/>
      <c r="BH15" s="101"/>
      <c r="BI15" s="102" t="s">
        <v>150</v>
      </c>
      <c r="BJ15" s="104"/>
      <c r="BK15" s="104"/>
      <c r="BL15" s="104"/>
      <c r="BM15" s="104"/>
      <c r="BN15" s="104"/>
      <c r="BO15" s="101"/>
      <c r="BP15" s="101"/>
      <c r="BQ15" s="101"/>
      <c r="BR15" s="101"/>
      <c r="BS15" s="101"/>
      <c r="BT15" s="102" t="s">
        <v>150</v>
      </c>
      <c r="BU15" s="104"/>
      <c r="BV15" s="104"/>
      <c r="BW15" s="104"/>
      <c r="BX15" s="104"/>
      <c r="BY15" s="104"/>
      <c r="BZ15" s="101"/>
      <c r="CA15" s="101"/>
      <c r="CB15" s="101"/>
      <c r="CC15" s="101"/>
      <c r="CD15" s="101"/>
      <c r="CE15" s="102" t="s">
        <v>150</v>
      </c>
      <c r="CF15" s="104"/>
      <c r="CG15" s="104"/>
      <c r="CH15" s="104"/>
      <c r="CI15" s="104"/>
      <c r="CJ15" s="104"/>
      <c r="CK15" s="101"/>
      <c r="CL15" s="101"/>
      <c r="CM15" s="101"/>
      <c r="CN15" s="101"/>
      <c r="CO15" s="102" t="s">
        <v>150</v>
      </c>
      <c r="CP15" s="104"/>
      <c r="CQ15" s="104"/>
      <c r="CR15" s="104"/>
      <c r="CS15" s="104"/>
      <c r="CT15" s="104"/>
      <c r="CU15" s="101"/>
      <c r="CV15" s="101"/>
      <c r="CW15" s="101"/>
      <c r="CX15" s="101"/>
      <c r="CY15" s="101"/>
      <c r="CZ15" s="102" t="s">
        <v>150</v>
      </c>
      <c r="DA15" s="104"/>
      <c r="DB15" s="104"/>
      <c r="DC15" s="104"/>
      <c r="DD15" s="104"/>
      <c r="DE15" s="104"/>
      <c r="DF15" s="101"/>
      <c r="DG15" s="101"/>
      <c r="DH15" s="101"/>
      <c r="DI15" s="101"/>
      <c r="DJ15" s="102" t="s">
        <v>150</v>
      </c>
      <c r="DK15" s="104"/>
      <c r="DL15" s="104"/>
      <c r="DM15" s="104"/>
      <c r="DN15" s="104"/>
      <c r="DO15" s="104"/>
      <c r="DP15" s="101"/>
      <c r="DQ15" s="101"/>
      <c r="DR15" s="101"/>
      <c r="DS15" s="101"/>
      <c r="DT15" s="102" t="s">
        <v>150</v>
      </c>
      <c r="DU15" s="104"/>
      <c r="DV15" s="104"/>
      <c r="DW15" s="104"/>
      <c r="DX15" s="104"/>
      <c r="DY15" s="104"/>
      <c r="DZ15" s="101"/>
      <c r="EA15" s="101"/>
      <c r="EB15" s="101"/>
      <c r="EC15" s="101"/>
      <c r="ED15" s="102" t="s">
        <v>150</v>
      </c>
      <c r="EE15" s="104"/>
      <c r="EF15" s="104"/>
      <c r="EG15" s="104"/>
      <c r="EH15" s="104"/>
      <c r="EI15" s="104"/>
      <c r="EJ15" s="101"/>
      <c r="EK15" s="101"/>
      <c r="EL15" s="101"/>
      <c r="EM15" s="101"/>
      <c r="EN15" s="102" t="s">
        <v>150</v>
      </c>
      <c r="EO15" s="104"/>
      <c r="EP15" s="104"/>
      <c r="EQ15" s="104"/>
      <c r="ER15" s="104"/>
      <c r="ES15" s="104"/>
      <c r="ET15" s="101"/>
      <c r="EU15" s="101"/>
      <c r="EV15" s="101"/>
      <c r="EW15" s="101"/>
      <c r="EX15" s="101"/>
      <c r="EY15" s="102" t="s">
        <v>150</v>
      </c>
      <c r="EZ15" s="104"/>
      <c r="FA15" s="104"/>
      <c r="FB15" s="104"/>
      <c r="FC15" s="104"/>
      <c r="FD15" s="104"/>
      <c r="FE15" s="101"/>
      <c r="FF15" s="101"/>
      <c r="FG15" s="101"/>
      <c r="FH15" s="101"/>
      <c r="FI15" s="102" t="s">
        <v>150</v>
      </c>
      <c r="FJ15" s="104"/>
      <c r="FK15" s="104"/>
      <c r="FL15" s="104"/>
      <c r="FM15" s="104"/>
      <c r="FN15" s="104"/>
      <c r="FO15" s="101"/>
      <c r="FP15" s="101"/>
      <c r="FQ15" s="101"/>
      <c r="FR15" s="101"/>
      <c r="FS15" s="102" t="s">
        <v>150</v>
      </c>
      <c r="FT15" s="104"/>
      <c r="FU15" s="104"/>
      <c r="FV15" s="104"/>
      <c r="FW15" s="104"/>
      <c r="FX15" s="104"/>
      <c r="FY15" s="101"/>
      <c r="FZ15" s="101"/>
      <c r="GA15" s="101"/>
      <c r="GB15" s="101"/>
      <c r="GC15" s="102" t="s">
        <v>150</v>
      </c>
      <c r="GD15" s="104"/>
      <c r="GE15" s="104"/>
      <c r="GF15" s="104"/>
      <c r="GG15" s="104"/>
      <c r="GH15" s="104"/>
      <c r="GI15" s="101"/>
      <c r="GJ15" s="101"/>
      <c r="GK15" s="101"/>
      <c r="GL15" s="101"/>
      <c r="GM15" s="102" t="s">
        <v>150</v>
      </c>
      <c r="GN15" s="104"/>
      <c r="GO15" s="104"/>
      <c r="GP15" s="104"/>
      <c r="GQ15" s="104"/>
      <c r="GR15" s="104"/>
      <c r="GS15" s="101"/>
      <c r="GT15" s="101"/>
      <c r="GU15" s="101"/>
      <c r="GV15" s="101"/>
      <c r="GW15" s="101"/>
      <c r="GX15" s="102" t="s">
        <v>150</v>
      </c>
      <c r="GY15" s="104"/>
      <c r="GZ15" s="104"/>
      <c r="HA15" s="104"/>
      <c r="HB15" s="104"/>
      <c r="HC15" s="104"/>
      <c r="HD15" s="101"/>
      <c r="HE15" s="101"/>
      <c r="HF15" s="101"/>
      <c r="HG15" s="101"/>
      <c r="HH15" s="102" t="s">
        <v>150</v>
      </c>
      <c r="HI15" s="104"/>
      <c r="HJ15" s="104"/>
      <c r="HK15" s="104"/>
      <c r="HL15" s="104"/>
      <c r="HM15" s="104"/>
      <c r="HN15" s="101"/>
      <c r="HO15" s="101"/>
      <c r="HP15" s="101"/>
      <c r="HQ15" s="101"/>
      <c r="HR15" s="102" t="s">
        <v>150</v>
      </c>
      <c r="HS15" s="104"/>
      <c r="HT15" s="104"/>
      <c r="HU15" s="104"/>
      <c r="HV15" s="104"/>
      <c r="HW15" s="104"/>
      <c r="HX15" s="101"/>
      <c r="HY15" s="101"/>
      <c r="HZ15" s="101"/>
      <c r="IA15" s="101"/>
      <c r="IB15" s="102" t="s">
        <v>150</v>
      </c>
      <c r="IC15" s="104"/>
      <c r="ID15" s="104"/>
      <c r="IE15" s="104"/>
      <c r="IF15" s="104"/>
      <c r="IG15" s="104"/>
      <c r="IH15" s="101"/>
      <c r="II15" s="101"/>
      <c r="IJ15" s="101"/>
      <c r="IK15" s="101"/>
      <c r="IL15" s="102" t="s">
        <v>150</v>
      </c>
      <c r="IM15" s="104"/>
      <c r="IN15" s="104"/>
      <c r="IO15" s="104"/>
      <c r="IP15" s="104"/>
      <c r="IQ15" s="104"/>
      <c r="IR15" s="101"/>
      <c r="IS15" s="101"/>
      <c r="IT15" s="101"/>
      <c r="IU15" s="101"/>
      <c r="IV15" s="101"/>
      <c r="IW15" s="102" t="s">
        <v>150</v>
      </c>
      <c r="IX15" s="104"/>
      <c r="IY15" s="104"/>
      <c r="IZ15" s="104"/>
      <c r="JA15" s="104"/>
      <c r="JB15" s="104"/>
      <c r="JC15" s="101"/>
      <c r="JD15" s="101"/>
      <c r="JE15" s="101"/>
      <c r="JF15" s="101"/>
      <c r="JG15" s="102" t="s">
        <v>150</v>
      </c>
      <c r="JH15" s="104"/>
      <c r="JI15" s="104"/>
      <c r="JJ15" s="104"/>
      <c r="JK15" s="104"/>
      <c r="JL15" s="104"/>
      <c r="JM15" s="101"/>
      <c r="JN15" s="101"/>
      <c r="JO15" s="101"/>
      <c r="JP15" s="101"/>
      <c r="JQ15" s="102" t="s">
        <v>150</v>
      </c>
      <c r="JR15" s="104"/>
      <c r="JS15" s="104"/>
      <c r="JT15" s="104"/>
      <c r="JU15" s="104"/>
      <c r="JV15" s="104"/>
      <c r="JW15" s="101"/>
      <c r="JX15" s="101"/>
      <c r="JY15" s="101"/>
      <c r="JZ15" s="101"/>
      <c r="KA15" s="102" t="s">
        <v>150</v>
      </c>
      <c r="KB15" s="104"/>
      <c r="KC15" s="104"/>
      <c r="KD15" s="104"/>
      <c r="KE15" s="104"/>
      <c r="KF15" s="104"/>
      <c r="KG15" s="101"/>
      <c r="KH15" s="101"/>
      <c r="KI15" s="101"/>
      <c r="KJ15" s="101"/>
      <c r="KK15" s="102" t="s">
        <v>150</v>
      </c>
      <c r="KL15" s="104"/>
      <c r="KM15" s="104"/>
      <c r="KN15" s="104"/>
      <c r="KO15" s="104"/>
      <c r="KP15" s="104"/>
      <c r="KQ15" s="101"/>
      <c r="KR15" s="101"/>
      <c r="KS15" s="101"/>
      <c r="KT15" s="101"/>
      <c r="KU15" s="101"/>
      <c r="KV15" s="102" t="s">
        <v>150</v>
      </c>
      <c r="KW15" s="104"/>
      <c r="KX15" s="104"/>
      <c r="KY15" s="104"/>
      <c r="KZ15" s="104"/>
      <c r="LA15" s="104"/>
      <c r="LB15" s="101"/>
      <c r="LC15" s="101"/>
      <c r="LD15" s="101"/>
      <c r="LE15" s="101"/>
      <c r="LF15" s="102" t="s">
        <v>150</v>
      </c>
      <c r="LG15" s="104"/>
      <c r="LH15" s="104"/>
      <c r="LI15" s="104"/>
      <c r="LJ15" s="104"/>
      <c r="LK15" s="104"/>
      <c r="LL15" s="101"/>
      <c r="LM15" s="101"/>
      <c r="LN15" s="101"/>
      <c r="LO15" s="101"/>
      <c r="LP15" s="102" t="s">
        <v>150</v>
      </c>
      <c r="LQ15" s="104"/>
      <c r="LR15" s="104"/>
      <c r="LS15" s="104"/>
      <c r="LT15" s="104"/>
      <c r="LU15" s="104"/>
      <c r="LV15" s="101"/>
      <c r="LW15" s="101"/>
      <c r="LX15" s="101"/>
      <c r="LY15" s="101"/>
      <c r="LZ15" s="102" t="s">
        <v>150</v>
      </c>
      <c r="MA15" s="104"/>
      <c r="MB15" s="104"/>
      <c r="MC15" s="104"/>
      <c r="MD15" s="104"/>
      <c r="ME15" s="104"/>
      <c r="MF15" s="101"/>
      <c r="MG15" s="101"/>
      <c r="MH15" s="101"/>
      <c r="MI15" s="101"/>
      <c r="MJ15" s="102" t="s">
        <v>150</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4" t="s">
        <v>151</v>
      </c>
      <c r="C16" s="204"/>
      <c r="D16" s="101"/>
      <c r="E16" s="98">
        <f>E15+1</f>
        <v>2</v>
      </c>
      <c r="F16" s="204" t="s">
        <v>152</v>
      </c>
      <c r="G16" s="204"/>
      <c r="H16" s="103" t="s">
        <v>153</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4" t="s">
        <v>154</v>
      </c>
      <c r="C17" s="204"/>
      <c r="D17" s="101"/>
      <c r="E17" s="98">
        <f t="shared" ref="E17" si="8">E16+1</f>
        <v>3</v>
      </c>
      <c r="F17" s="204" t="s">
        <v>155</v>
      </c>
      <c r="G17" s="204"/>
      <c r="H17" s="103" t="s">
        <v>156</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157</v>
      </c>
      <c r="AY17" s="107" t="e">
        <f>IF(AY7="-",NA(),AY7)</f>
        <v>#N/A</v>
      </c>
      <c r="AZ17" s="107">
        <f t="shared" ref="AZ17:BC17" si="9">IF(AZ7="-",NA(),AZ7)</f>
        <v>220.4</v>
      </c>
      <c r="BA17" s="107">
        <f t="shared" si="9"/>
        <v>119.4</v>
      </c>
      <c r="BB17" s="107">
        <f t="shared" si="9"/>
        <v>109.7</v>
      </c>
      <c r="BC17" s="107">
        <f t="shared" si="9"/>
        <v>109.2</v>
      </c>
      <c r="BD17" s="101"/>
      <c r="BE17" s="101"/>
      <c r="BF17" s="101"/>
      <c r="BG17" s="101"/>
      <c r="BH17" s="101"/>
      <c r="BI17" s="106" t="s">
        <v>157</v>
      </c>
      <c r="BJ17" s="107" t="e">
        <f>IF(BJ7="-",NA(),BJ7)</f>
        <v>#N/A</v>
      </c>
      <c r="BK17" s="107">
        <f t="shared" ref="BK17:BN17" si="10">IF(BK7="-",NA(),BK7)</f>
        <v>205.9</v>
      </c>
      <c r="BL17" s="107">
        <f t="shared" si="10"/>
        <v>118</v>
      </c>
      <c r="BM17" s="107">
        <f t="shared" si="10"/>
        <v>108.1</v>
      </c>
      <c r="BN17" s="107">
        <f t="shared" si="10"/>
        <v>108.2</v>
      </c>
      <c r="BO17" s="101"/>
      <c r="BP17" s="101"/>
      <c r="BQ17" s="101"/>
      <c r="BR17" s="101"/>
      <c r="BS17" s="101"/>
      <c r="BT17" s="106" t="s">
        <v>157</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157</v>
      </c>
      <c r="CF17" s="107" t="e">
        <f>IF(CF7="-",NA(),CF7)</f>
        <v>#N/A</v>
      </c>
      <c r="CG17" s="107">
        <f t="shared" ref="CG17:CJ17" si="12">IF(CG7="-",NA(),CG7)</f>
        <v>21595.5</v>
      </c>
      <c r="CH17" s="107">
        <f t="shared" si="12"/>
        <v>37300.1</v>
      </c>
      <c r="CI17" s="107">
        <f t="shared" si="12"/>
        <v>41485.1</v>
      </c>
      <c r="CJ17" s="107">
        <f t="shared" si="12"/>
        <v>40813.1</v>
      </c>
      <c r="CK17" s="101"/>
      <c r="CL17" s="101"/>
      <c r="CM17" s="101"/>
      <c r="CN17" s="101"/>
      <c r="CO17" s="106" t="s">
        <v>157</v>
      </c>
      <c r="CP17" s="108" t="e">
        <f>IF(CP7="-",NA(),CP7)</f>
        <v>#N/A</v>
      </c>
      <c r="CQ17" s="108">
        <f t="shared" ref="CQ17:CT17" si="13">IF(CQ7="-",NA(),CQ7)</f>
        <v>23784</v>
      </c>
      <c r="CR17" s="108">
        <f t="shared" si="13"/>
        <v>36227</v>
      </c>
      <c r="CS17" s="108">
        <f t="shared" si="13"/>
        <v>16397</v>
      </c>
      <c r="CT17" s="108">
        <f t="shared" si="13"/>
        <v>15019</v>
      </c>
      <c r="CU17" s="101"/>
      <c r="CV17" s="101"/>
      <c r="CW17" s="101"/>
      <c r="CX17" s="101"/>
      <c r="CY17" s="101"/>
      <c r="CZ17" s="106" t="s">
        <v>157</v>
      </c>
      <c r="DA17" s="107" t="e">
        <f>IF(DA7="-",NA(),DA7)</f>
        <v>#N/A</v>
      </c>
      <c r="DB17" s="107">
        <f t="shared" ref="DB17:DE17" si="14">IF(DB7="-",NA(),DB7)</f>
        <v>3.3</v>
      </c>
      <c r="DC17" s="107">
        <f t="shared" si="14"/>
        <v>16.399999999999999</v>
      </c>
      <c r="DD17" s="107">
        <f t="shared" si="14"/>
        <v>15.9</v>
      </c>
      <c r="DE17" s="107">
        <f t="shared" si="14"/>
        <v>14.7</v>
      </c>
      <c r="DF17" s="101"/>
      <c r="DG17" s="101"/>
      <c r="DH17" s="101"/>
      <c r="DI17" s="101"/>
      <c r="DJ17" s="106" t="s">
        <v>157</v>
      </c>
      <c r="DK17" s="107" t="e">
        <f>IF(DK7="-",NA(),DK7)</f>
        <v>#N/A</v>
      </c>
      <c r="DL17" s="107">
        <f t="shared" ref="DL17:DO17" si="15">IF(DL7="-",NA(),DL7)</f>
        <v>0</v>
      </c>
      <c r="DM17" s="107">
        <f t="shared" si="15"/>
        <v>0</v>
      </c>
      <c r="DN17" s="107">
        <f t="shared" si="15"/>
        <v>0</v>
      </c>
      <c r="DO17" s="107">
        <f t="shared" si="15"/>
        <v>0</v>
      </c>
      <c r="DP17" s="101"/>
      <c r="DQ17" s="101"/>
      <c r="DR17" s="101"/>
      <c r="DS17" s="101"/>
      <c r="DT17" s="106" t="s">
        <v>157</v>
      </c>
      <c r="DU17" s="107" t="e">
        <f>IF(DU7="-",NA(),DU7)</f>
        <v>#N/A</v>
      </c>
      <c r="DV17" s="107">
        <f t="shared" ref="DV17:DY17" si="16">IF(DV7="-",NA(),DV7)</f>
        <v>0</v>
      </c>
      <c r="DW17" s="107">
        <f t="shared" si="16"/>
        <v>0</v>
      </c>
      <c r="DX17" s="107">
        <f t="shared" si="16"/>
        <v>0</v>
      </c>
      <c r="DY17" s="107">
        <f t="shared" si="16"/>
        <v>0</v>
      </c>
      <c r="DZ17" s="101"/>
      <c r="EA17" s="101"/>
      <c r="EB17" s="101"/>
      <c r="EC17" s="101"/>
      <c r="ED17" s="106" t="s">
        <v>157</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157</v>
      </c>
      <c r="EO17" s="107" t="e">
        <f>IF(EO7="-",NA(),EO7)</f>
        <v>#N/A</v>
      </c>
      <c r="EP17" s="107">
        <f t="shared" ref="EP17:ES17" si="18">IF(EP7="-",NA(),EP7)</f>
        <v>100</v>
      </c>
      <c r="EQ17" s="107">
        <f t="shared" si="18"/>
        <v>100</v>
      </c>
      <c r="ER17" s="107">
        <f t="shared" si="18"/>
        <v>100</v>
      </c>
      <c r="ES17" s="107">
        <f t="shared" si="18"/>
        <v>100</v>
      </c>
      <c r="ET17" s="101"/>
      <c r="EU17" s="101"/>
      <c r="EV17" s="101"/>
      <c r="EW17" s="101"/>
      <c r="EX17" s="101"/>
      <c r="EY17" s="106" t="s">
        <v>157</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157</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157</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157</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157</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157</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157</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157</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157</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157</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157</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157</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157</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157</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157</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157</v>
      </c>
      <c r="KW17" s="107" t="e">
        <f>IF(KW7="-",NA(),KW7)</f>
        <v>#N/A</v>
      </c>
      <c r="KX17" s="107">
        <f t="shared" ref="KX17:LA17" si="34">IF(KX7="-",NA(),KX7)</f>
        <v>3.3</v>
      </c>
      <c r="KY17" s="107">
        <f t="shared" si="34"/>
        <v>16.399999999999999</v>
      </c>
      <c r="KZ17" s="107">
        <f t="shared" si="34"/>
        <v>15.9</v>
      </c>
      <c r="LA17" s="107">
        <f t="shared" si="34"/>
        <v>14.7</v>
      </c>
      <c r="LB17" s="101"/>
      <c r="LC17" s="101"/>
      <c r="LD17" s="101"/>
      <c r="LE17" s="101"/>
      <c r="LF17" s="106" t="s">
        <v>157</v>
      </c>
      <c r="LG17" s="107" t="e">
        <f>IF(LG7="-",NA(),LG7)</f>
        <v>#N/A</v>
      </c>
      <c r="LH17" s="107">
        <f t="shared" ref="LH17:LK17" si="35">IF(LH7="-",NA(),LH7)</f>
        <v>0</v>
      </c>
      <c r="LI17" s="107">
        <f t="shared" si="35"/>
        <v>0</v>
      </c>
      <c r="LJ17" s="107">
        <f t="shared" si="35"/>
        <v>0</v>
      </c>
      <c r="LK17" s="107">
        <f t="shared" si="35"/>
        <v>0</v>
      </c>
      <c r="LL17" s="101"/>
      <c r="LM17" s="101"/>
      <c r="LN17" s="101"/>
      <c r="LO17" s="101"/>
      <c r="LP17" s="106" t="s">
        <v>157</v>
      </c>
      <c r="LQ17" s="107" t="e">
        <f>IF(LQ7="-",NA(),LQ7)</f>
        <v>#N/A</v>
      </c>
      <c r="LR17" s="107">
        <f t="shared" ref="LR17:LU17" si="36">IF(LR7="-",NA(),LR7)</f>
        <v>0</v>
      </c>
      <c r="LS17" s="107">
        <f t="shared" si="36"/>
        <v>0</v>
      </c>
      <c r="LT17" s="107">
        <f t="shared" si="36"/>
        <v>0</v>
      </c>
      <c r="LU17" s="107">
        <f t="shared" si="36"/>
        <v>0</v>
      </c>
      <c r="LV17" s="101"/>
      <c r="LW17" s="101"/>
      <c r="LX17" s="101"/>
      <c r="LY17" s="101"/>
      <c r="LZ17" s="106" t="s">
        <v>157</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157</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4" t="s">
        <v>158</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159</v>
      </c>
      <c r="AY18" s="107" t="e">
        <f>IF(BD7="-",NA(),BD7)</f>
        <v>#N/A</v>
      </c>
      <c r="AZ18" s="107">
        <f t="shared" ref="AZ18:BC18" si="39">IF(BE7="-",NA(),BE7)</f>
        <v>164.1</v>
      </c>
      <c r="BA18" s="107">
        <f t="shared" si="39"/>
        <v>124.4</v>
      </c>
      <c r="BB18" s="107">
        <f t="shared" si="39"/>
        <v>118.8</v>
      </c>
      <c r="BC18" s="107">
        <f t="shared" si="39"/>
        <v>88.8</v>
      </c>
      <c r="BD18" s="101"/>
      <c r="BE18" s="101"/>
      <c r="BF18" s="101"/>
      <c r="BG18" s="101"/>
      <c r="BH18" s="101"/>
      <c r="BI18" s="106" t="s">
        <v>159</v>
      </c>
      <c r="BJ18" s="107" t="e">
        <f>IF(BO7="-",NA(),BO7)</f>
        <v>#N/A</v>
      </c>
      <c r="BK18" s="107">
        <f t="shared" ref="BK18:BN18" si="40">IF(BP7="-",NA(),BP7)</f>
        <v>366.9</v>
      </c>
      <c r="BL18" s="107">
        <f t="shared" si="40"/>
        <v>324.60000000000002</v>
      </c>
      <c r="BM18" s="107">
        <f t="shared" si="40"/>
        <v>255.4</v>
      </c>
      <c r="BN18" s="107">
        <f t="shared" si="40"/>
        <v>269.8</v>
      </c>
      <c r="BO18" s="101"/>
      <c r="BP18" s="101"/>
      <c r="BQ18" s="101"/>
      <c r="BR18" s="101"/>
      <c r="BS18" s="101"/>
      <c r="BT18" s="106" t="s">
        <v>159</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159</v>
      </c>
      <c r="CF18" s="107" t="e">
        <f>IF(CK7="-",NA(),CK7)</f>
        <v>#N/A</v>
      </c>
      <c r="CG18" s="107">
        <f t="shared" ref="CG18:CJ18" si="42">IF(CL7="-",NA(),CL7)</f>
        <v>11717.4</v>
      </c>
      <c r="CH18" s="107">
        <f t="shared" si="42"/>
        <v>17642.5</v>
      </c>
      <c r="CI18" s="107">
        <f t="shared" si="42"/>
        <v>18815.8</v>
      </c>
      <c r="CJ18" s="107">
        <f t="shared" si="42"/>
        <v>22847.9</v>
      </c>
      <c r="CK18" s="101"/>
      <c r="CL18" s="101"/>
      <c r="CM18" s="101"/>
      <c r="CN18" s="101"/>
      <c r="CO18" s="106" t="s">
        <v>159</v>
      </c>
      <c r="CP18" s="108" t="e">
        <f>IF(CU7="-",NA(),CU7)</f>
        <v>#N/A</v>
      </c>
      <c r="CQ18" s="108">
        <f t="shared" ref="CQ18:CT18" si="43">IF(CV7="-",NA(),CV7)</f>
        <v>108538</v>
      </c>
      <c r="CR18" s="108">
        <f t="shared" si="43"/>
        <v>58539</v>
      </c>
      <c r="CS18" s="108">
        <f t="shared" si="43"/>
        <v>37685</v>
      </c>
      <c r="CT18" s="108">
        <f t="shared" si="43"/>
        <v>2390</v>
      </c>
      <c r="CU18" s="101"/>
      <c r="CV18" s="101"/>
      <c r="CW18" s="101"/>
      <c r="CX18" s="101"/>
      <c r="CY18" s="101"/>
      <c r="CZ18" s="106" t="s">
        <v>159</v>
      </c>
      <c r="DA18" s="107" t="e">
        <f>IF(DF7="-",NA(),DF7)</f>
        <v>#N/A</v>
      </c>
      <c r="DB18" s="107">
        <f t="shared" ref="DB18:DE18" si="44">IF(DG7="-",NA(),DG7)</f>
        <v>38.5</v>
      </c>
      <c r="DC18" s="107">
        <f t="shared" si="44"/>
        <v>37.700000000000003</v>
      </c>
      <c r="DD18" s="107">
        <f t="shared" si="44"/>
        <v>33.9</v>
      </c>
      <c r="DE18" s="107">
        <f t="shared" si="44"/>
        <v>37.9</v>
      </c>
      <c r="DF18" s="101"/>
      <c r="DG18" s="101"/>
      <c r="DH18" s="101"/>
      <c r="DI18" s="101"/>
      <c r="DJ18" s="106" t="s">
        <v>159</v>
      </c>
      <c r="DK18" s="107" t="e">
        <f>IF(DP7="-",NA(),DP7)</f>
        <v>#N/A</v>
      </c>
      <c r="DL18" s="107">
        <f t="shared" ref="DL18:DO18" si="45">IF(DQ7="-",NA(),DQ7)</f>
        <v>21.6</v>
      </c>
      <c r="DM18" s="107">
        <f t="shared" si="45"/>
        <v>13.7</v>
      </c>
      <c r="DN18" s="107">
        <f t="shared" si="45"/>
        <v>16.3</v>
      </c>
      <c r="DO18" s="107">
        <f t="shared" si="45"/>
        <v>14.2</v>
      </c>
      <c r="DP18" s="101"/>
      <c r="DQ18" s="101"/>
      <c r="DR18" s="101"/>
      <c r="DS18" s="101"/>
      <c r="DT18" s="106" t="s">
        <v>159</v>
      </c>
      <c r="DU18" s="107" t="e">
        <f>IF(DZ7="-",NA(),DZ7)</f>
        <v>#N/A</v>
      </c>
      <c r="DV18" s="107">
        <f t="shared" ref="DV18:DY18" si="46">IF(EA7="-",NA(),EA7)</f>
        <v>102.3</v>
      </c>
      <c r="DW18" s="107">
        <f t="shared" si="46"/>
        <v>98.2</v>
      </c>
      <c r="DX18" s="107">
        <f t="shared" si="46"/>
        <v>100.3</v>
      </c>
      <c r="DY18" s="107">
        <f t="shared" si="46"/>
        <v>98.3</v>
      </c>
      <c r="DZ18" s="101"/>
      <c r="EA18" s="101"/>
      <c r="EB18" s="101"/>
      <c r="EC18" s="101"/>
      <c r="ED18" s="106" t="s">
        <v>159</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159</v>
      </c>
      <c r="EO18" s="107" t="e">
        <f>IF(ET7="-",NA(),ET7)</f>
        <v>#N/A</v>
      </c>
      <c r="EP18" s="107">
        <f t="shared" ref="EP18:ES18" si="48">IF(EU7="-",NA(),EU7)</f>
        <v>56.1</v>
      </c>
      <c r="EQ18" s="107">
        <f t="shared" si="48"/>
        <v>70.2</v>
      </c>
      <c r="ER18" s="107">
        <f t="shared" si="48"/>
        <v>73.099999999999994</v>
      </c>
      <c r="ES18" s="107">
        <f t="shared" si="48"/>
        <v>74.8</v>
      </c>
      <c r="ET18" s="101"/>
      <c r="EU18" s="101"/>
      <c r="EV18" s="101"/>
      <c r="EW18" s="101"/>
      <c r="EX18" s="101"/>
      <c r="EY18" s="106" t="s">
        <v>159</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159</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159</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159</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159</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159</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159</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159</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159</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159</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159</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159</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159</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159</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159</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159</v>
      </c>
      <c r="KW18" s="107" t="e">
        <f>IF(OR(NOT($KW$8),LB7="-"),NA(),LB7)</f>
        <v>#N/A</v>
      </c>
      <c r="KX18" s="107">
        <f>IF(OR(NOT($KW$8),LC7="-"),NA(),LC7)</f>
        <v>6.4</v>
      </c>
      <c r="KY18" s="107">
        <f>IF(OR(NOT($KW$8),LD7="-"),NA(),LD7)</f>
        <v>13.7</v>
      </c>
      <c r="KZ18" s="107">
        <f>IF(OR(NOT($KW$8),LE7="-"),NA(),LE7)</f>
        <v>12</v>
      </c>
      <c r="LA18" s="107">
        <f>IF(OR(NOT($KW$8),LF7="-"),NA(),LF7)</f>
        <v>14.5</v>
      </c>
      <c r="LB18" s="101"/>
      <c r="LC18" s="101"/>
      <c r="LD18" s="101"/>
      <c r="LE18" s="101"/>
      <c r="LF18" s="106" t="s">
        <v>159</v>
      </c>
      <c r="LG18" s="107" t="e">
        <f>IF(OR(NOT($LG$8),LL7="-"),NA(),LL7)</f>
        <v>#N/A</v>
      </c>
      <c r="LH18" s="107">
        <f>IF(OR(NOT($LG$8),LM7="-"),NA(),LM7)</f>
        <v>0.2</v>
      </c>
      <c r="LI18" s="107">
        <f>IF(OR(NOT($LG$8),LN7="-"),NA(),LN7)</f>
        <v>2.9</v>
      </c>
      <c r="LJ18" s="107">
        <f>IF(OR(NOT($LG$8),LO7="-"),NA(),LO7)</f>
        <v>0.6</v>
      </c>
      <c r="LK18" s="107">
        <f>IF(OR(NOT($LG$8),LP7="-"),NA(),LP7)</f>
        <v>0.3</v>
      </c>
      <c r="LL18" s="101"/>
      <c r="LM18" s="101"/>
      <c r="LN18" s="101"/>
      <c r="LO18" s="101"/>
      <c r="LP18" s="106" t="s">
        <v>159</v>
      </c>
      <c r="LQ18" s="107" t="e">
        <f>IF(OR(NOT($LQ$8),LV7="-"),NA(),LV7)</f>
        <v>#N/A</v>
      </c>
      <c r="LR18" s="107">
        <f>IF(OR(NOT($LQ$8),LW7="-"),NA(),LW7)</f>
        <v>448</v>
      </c>
      <c r="LS18" s="107">
        <f>IF(OR(NOT($LQ$8),LX7="-"),NA(),LX7)</f>
        <v>259</v>
      </c>
      <c r="LT18" s="107">
        <f>IF(OR(NOT($LQ$8),LY7="-"),NA(),LY7)</f>
        <v>197.2</v>
      </c>
      <c r="LU18" s="107">
        <f>IF(OR(NOT($LQ$8),LZ7="-"),NA(),LZ7)</f>
        <v>184.6</v>
      </c>
      <c r="LV18" s="101"/>
      <c r="LW18" s="101"/>
      <c r="LX18" s="101"/>
      <c r="LY18" s="101"/>
      <c r="LZ18" s="106" t="s">
        <v>159</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159</v>
      </c>
      <c r="MK18" s="107" t="e">
        <f>IF(OR(NOT($MK$8),MP7="-"),NA(),MP7)</f>
        <v>#N/A</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4" t="s">
        <v>160</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144</v>
      </c>
      <c r="AY19" s="107">
        <f>$BI$7</f>
        <v>100</v>
      </c>
      <c r="AZ19" s="107">
        <f t="shared" ref="AZ19:BC19" si="49">$BI$7</f>
        <v>100</v>
      </c>
      <c r="BA19" s="107">
        <f t="shared" si="49"/>
        <v>100</v>
      </c>
      <c r="BB19" s="107">
        <f t="shared" si="49"/>
        <v>100</v>
      </c>
      <c r="BC19" s="107">
        <f t="shared" si="49"/>
        <v>100</v>
      </c>
      <c r="BD19" s="101"/>
      <c r="BE19" s="101"/>
      <c r="BF19" s="101"/>
      <c r="BG19" s="101"/>
      <c r="BH19" s="101"/>
      <c r="BI19" s="109" t="s">
        <v>144</v>
      </c>
      <c r="BJ19" s="107">
        <f>$BT$7</f>
        <v>100</v>
      </c>
      <c r="BK19" s="107">
        <f>$BT$7</f>
        <v>100</v>
      </c>
      <c r="BL19" s="107">
        <f>$BT$7</f>
        <v>100</v>
      </c>
      <c r="BM19" s="107">
        <f>$BT$7</f>
        <v>100</v>
      </c>
      <c r="BN19" s="107">
        <f>$BT$7</f>
        <v>100</v>
      </c>
      <c r="BO19" s="101"/>
      <c r="BP19" s="101"/>
      <c r="BQ19" s="101"/>
      <c r="BR19" s="101"/>
      <c r="BS19" s="101"/>
      <c r="BT19" s="109" t="s">
        <v>144</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4" t="s">
        <v>161</v>
      </c>
      <c r="C20" s="204"/>
      <c r="D20" s="101"/>
    </row>
    <row r="21" spans="1:374">
      <c r="A21" s="98">
        <f t="shared" si="7"/>
        <v>7</v>
      </c>
      <c r="B21" s="204" t="s">
        <v>162</v>
      </c>
      <c r="C21" s="204"/>
      <c r="D21" s="101"/>
    </row>
    <row r="22" spans="1:374">
      <c r="A22" s="98">
        <f t="shared" si="7"/>
        <v>8</v>
      </c>
      <c r="B22" s="204" t="s">
        <v>163</v>
      </c>
      <c r="C22" s="204"/>
      <c r="D22" s="101"/>
      <c r="E22" s="206" t="s">
        <v>164</v>
      </c>
      <c r="F22" s="207"/>
      <c r="G22" s="207"/>
      <c r="H22" s="207"/>
      <c r="I22" s="208"/>
    </row>
    <row r="23" spans="1:374">
      <c r="A23" s="98">
        <f t="shared" si="7"/>
        <v>9</v>
      </c>
      <c r="B23" s="204" t="s">
        <v>165</v>
      </c>
      <c r="C23" s="204"/>
      <c r="D23" s="101"/>
      <c r="E23" s="209"/>
      <c r="F23" s="210"/>
      <c r="G23" s="210"/>
      <c r="H23" s="210"/>
      <c r="I23" s="211"/>
    </row>
    <row r="24" spans="1:374">
      <c r="A24" s="98">
        <f t="shared" si="7"/>
        <v>10</v>
      </c>
      <c r="B24" s="204" t="s">
        <v>166</v>
      </c>
      <c r="C24" s="204"/>
      <c r="D24" s="101"/>
      <c r="E24" s="209"/>
      <c r="F24" s="210"/>
      <c r="G24" s="210"/>
      <c r="H24" s="210"/>
      <c r="I24" s="211"/>
    </row>
    <row r="25" spans="1:374">
      <c r="A25" s="98">
        <f t="shared" si="7"/>
        <v>11</v>
      </c>
      <c r="B25" s="204" t="s">
        <v>167</v>
      </c>
      <c r="C25" s="204"/>
      <c r="D25" s="101"/>
      <c r="E25" s="209"/>
      <c r="F25" s="210"/>
      <c r="G25" s="210"/>
      <c r="H25" s="210"/>
      <c r="I25" s="211"/>
    </row>
    <row r="26" spans="1:374">
      <c r="A26" s="98">
        <f t="shared" si="7"/>
        <v>12</v>
      </c>
      <c r="B26" s="204" t="s">
        <v>168</v>
      </c>
      <c r="C26" s="204"/>
      <c r="D26" s="101"/>
      <c r="E26" s="209"/>
      <c r="F26" s="210"/>
      <c r="G26" s="210"/>
      <c r="H26" s="210"/>
      <c r="I26" s="211"/>
    </row>
    <row r="27" spans="1:374">
      <c r="A27" s="98">
        <f t="shared" si="7"/>
        <v>13</v>
      </c>
      <c r="B27" s="204" t="s">
        <v>169</v>
      </c>
      <c r="C27" s="204"/>
      <c r="D27" s="101"/>
      <c r="E27" s="209"/>
      <c r="F27" s="210"/>
      <c r="G27" s="210"/>
      <c r="H27" s="210"/>
      <c r="I27" s="211"/>
    </row>
    <row r="28" spans="1:374">
      <c r="A28" s="98">
        <f t="shared" si="7"/>
        <v>14</v>
      </c>
      <c r="B28" s="204" t="s">
        <v>170</v>
      </c>
      <c r="C28" s="204"/>
      <c r="D28" s="101"/>
      <c r="E28" s="209"/>
      <c r="F28" s="210"/>
      <c r="G28" s="210"/>
      <c r="H28" s="210"/>
      <c r="I28" s="211"/>
    </row>
    <row r="29" spans="1:374">
      <c r="A29" s="98">
        <f t="shared" si="7"/>
        <v>15</v>
      </c>
      <c r="B29" s="204" t="s">
        <v>171</v>
      </c>
      <c r="C29" s="204"/>
      <c r="D29" s="101"/>
      <c r="E29" s="209"/>
      <c r="F29" s="210"/>
      <c r="G29" s="210"/>
      <c r="H29" s="210"/>
      <c r="I29" s="211"/>
    </row>
    <row r="30" spans="1:374">
      <c r="A30" s="98">
        <f t="shared" si="7"/>
        <v>16</v>
      </c>
      <c r="B30" s="204" t="s">
        <v>172</v>
      </c>
      <c r="C30" s="204"/>
      <c r="D30" s="101"/>
      <c r="E30" s="209"/>
      <c r="F30" s="210"/>
      <c r="G30" s="210"/>
      <c r="H30" s="210"/>
      <c r="I30" s="211"/>
    </row>
    <row r="31" spans="1:374">
      <c r="A31" s="98">
        <f t="shared" si="7"/>
        <v>17</v>
      </c>
      <c r="B31" s="204" t="s">
        <v>173</v>
      </c>
      <c r="C31" s="204"/>
      <c r="D31" s="101"/>
      <c r="E31" s="209"/>
      <c r="F31" s="210"/>
      <c r="G31" s="210"/>
      <c r="H31" s="210"/>
      <c r="I31" s="211"/>
    </row>
    <row r="32" spans="1:374">
      <c r="A32" s="98">
        <f t="shared" si="7"/>
        <v>18</v>
      </c>
      <c r="B32" s="204" t="s">
        <v>174</v>
      </c>
      <c r="C32" s="204"/>
      <c r="D32" s="101"/>
      <c r="E32" s="209"/>
      <c r="F32" s="210"/>
      <c r="G32" s="210"/>
      <c r="H32" s="210"/>
      <c r="I32" s="211"/>
    </row>
    <row r="33" spans="1:16">
      <c r="A33" s="98">
        <f t="shared" si="7"/>
        <v>19</v>
      </c>
      <c r="B33" s="204" t="s">
        <v>175</v>
      </c>
      <c r="C33" s="204"/>
      <c r="D33" s="101"/>
      <c r="E33" s="209"/>
      <c r="F33" s="210"/>
      <c r="G33" s="210"/>
      <c r="H33" s="210"/>
      <c r="I33" s="211"/>
    </row>
    <row r="34" spans="1:16">
      <c r="A34" s="98">
        <f t="shared" si="7"/>
        <v>20</v>
      </c>
      <c r="B34" s="204" t="s">
        <v>176</v>
      </c>
      <c r="C34" s="204"/>
      <c r="D34" s="101"/>
      <c r="E34" s="209"/>
      <c r="F34" s="210"/>
      <c r="G34" s="210"/>
      <c r="H34" s="210"/>
      <c r="I34" s="211"/>
    </row>
    <row r="35" spans="1:16" ht="25.5" customHeight="1">
      <c r="E35" s="212"/>
      <c r="F35" s="213"/>
      <c r="G35" s="213"/>
      <c r="H35" s="213"/>
      <c r="I35" s="214"/>
    </row>
    <row r="37" spans="1:16">
      <c r="L37" s="206" t="s">
        <v>164</v>
      </c>
      <c r="M37" s="207"/>
      <c r="N37" s="207"/>
      <c r="O37" s="207"/>
      <c r="P37" s="208"/>
    </row>
    <row r="38" spans="1:16">
      <c r="L38" s="209"/>
      <c r="M38" s="210"/>
      <c r="N38" s="210"/>
      <c r="O38" s="210"/>
      <c r="P38" s="211"/>
    </row>
    <row r="39" spans="1:16">
      <c r="L39" s="209"/>
      <c r="M39" s="210"/>
      <c r="N39" s="210"/>
      <c r="O39" s="210"/>
      <c r="P39" s="211"/>
    </row>
    <row r="40" spans="1:16">
      <c r="L40" s="209"/>
      <c r="M40" s="210"/>
      <c r="N40" s="210"/>
      <c r="O40" s="210"/>
      <c r="P40" s="211"/>
    </row>
    <row r="41" spans="1:16">
      <c r="L41" s="209"/>
      <c r="M41" s="210"/>
      <c r="N41" s="210"/>
      <c r="O41" s="210"/>
      <c r="P41" s="211"/>
    </row>
    <row r="42" spans="1:16">
      <c r="L42" s="209"/>
      <c r="M42" s="210"/>
      <c r="N42" s="210"/>
      <c r="O42" s="210"/>
      <c r="P42" s="211"/>
    </row>
    <row r="43" spans="1:16">
      <c r="L43" s="209"/>
      <c r="M43" s="210"/>
      <c r="N43" s="210"/>
      <c r="O43" s="210"/>
      <c r="P43" s="211"/>
    </row>
    <row r="44" spans="1:16">
      <c r="L44" s="209"/>
      <c r="M44" s="210"/>
      <c r="N44" s="210"/>
      <c r="O44" s="210"/>
      <c r="P44" s="211"/>
    </row>
    <row r="45" spans="1:16">
      <c r="L45" s="209"/>
      <c r="M45" s="210"/>
      <c r="N45" s="210"/>
      <c r="O45" s="210"/>
      <c r="P45" s="211"/>
    </row>
    <row r="46" spans="1:16">
      <c r="L46" s="209"/>
      <c r="M46" s="210"/>
      <c r="N46" s="210"/>
      <c r="O46" s="210"/>
      <c r="P46" s="211"/>
    </row>
    <row r="47" spans="1:16">
      <c r="L47" s="209"/>
      <c r="M47" s="210"/>
      <c r="N47" s="210"/>
      <c r="O47" s="210"/>
      <c r="P47" s="211"/>
    </row>
    <row r="48" spans="1:16">
      <c r="L48" s="209"/>
      <c r="M48" s="210"/>
      <c r="N48" s="210"/>
      <c r="O48" s="210"/>
      <c r="P48" s="211"/>
    </row>
    <row r="49" spans="12:16">
      <c r="L49" s="209"/>
      <c r="M49" s="210"/>
      <c r="N49" s="210"/>
      <c r="O49" s="210"/>
      <c r="P49" s="211"/>
    </row>
    <row r="50" spans="12:16" ht="26.25" customHeight="1">
      <c r="L50" s="212"/>
      <c r="M50" s="213"/>
      <c r="N50" s="213"/>
      <c r="O50" s="213"/>
      <c r="P50" s="214"/>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2018-02-19T00:55:42Z</cp:lastPrinted>
  <dcterms:created xsi:type="dcterms:W3CDTF">2017-12-18T05:35:01Z</dcterms:created>
  <dcterms:modified xsi:type="dcterms:W3CDTF">2018-02-19T00:55:55Z</dcterms:modified>
  <cp:category/>
</cp:coreProperties>
</file>