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Q6" i="5"/>
  <c r="W10" i="4" s="1"/>
  <c r="P6" i="5"/>
  <c r="P10" i="4" s="1"/>
  <c r="O6" i="5"/>
  <c r="N6" i="5"/>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D10" i="4"/>
  <c r="I10" i="4"/>
  <c r="B10" i="4"/>
  <c r="AL8" i="4"/>
  <c r="P8" i="4"/>
  <c r="B8" i="4"/>
  <c r="C10" i="5" l="1"/>
  <c r="D10" i="5"/>
  <c r="E10" i="5"/>
  <c r="B10" i="5"/>
</calcChain>
</file>

<file path=xl/sharedStrings.xml><?xml version="1.0" encoding="utf-8"?>
<sst xmlns="http://schemas.openxmlformats.org/spreadsheetml/2006/main" count="250" uniqueCount="125">
  <si>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</si>
  <si>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</si>
  <si>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</si>
  <si>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</si>
  <si>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</si>
  <si>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</si>
  <si>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</si>
  <si>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</si>
  <si>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</si>
  <si>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</si>
  <si>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</si>
  <si>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</si>
  <si>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</si>
  <si>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</si>
  <si>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</si>
  <si>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</si>
  <si>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</si>
  <si>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</si>
  <si>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</si>
  <si>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</si>
  <si>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</si>
  <si>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</si>
  <si>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</si>
  <si>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</si>
  <si>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</si>
  <si>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</si>
  <si>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</si>
  <si>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</si>
  <si>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</si>
  <si>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</si>
  <si>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</si>
  <si>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</si>
  <si>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</si>
  <si>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</si>
  <si>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</si>
  <si>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</si>
  <si>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</si>
  <si>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</si>
  <si>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</si>
  <si>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</si>
  <si>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</si>
  <si>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</si>
  <si>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</si>
  <si>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</si>
  <si>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</si>
  <si>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</si>
  <si>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</si>
  <si>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</si>
  <si>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</si>
  <si>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</si>
  <si>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</si>
  <si>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</si>
  <si>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</si>
  <si>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</si>
  <si>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</si>
  <si>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</si>
  <si>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</si>
  <si>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</si>
  <si>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</si>
  <si>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</si>
  <si>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</si>
  <si>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</si>
  <si>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</si>
  <si>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</si>
  <si>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</si>
  <si>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</si>
  <si>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</si>
  <si>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</si>
  <si>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</si>
  <si>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</si>
  <si>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</si>
  <si>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</si>
  <si>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</si>
  <si>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</si>
  <si>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</si>
  <si>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</si>
  <si>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</si>
  <si>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</si>
  <si>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</si>
  <si>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</si>
  <si>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</si>
  <si>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</si>
  <si>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</si>
  <si>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</si>
  <si>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</si>
  <si>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</si>
  <si>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</si>
  <si>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</si>
  <si>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</si>
  <si>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</si>
  <si>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</si>
  <si>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</si>
  <si>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</si>
  <si>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</si>
  <si>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</si>
  <si>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</si>
  <si>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</si>
  <si>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</si>
  <si>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</si>
  <si>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</si>
  <si>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</si>
  <si>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</si>
  <si>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</si>
  <si>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</si>
  <si>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</si>
  <si>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</si>
  <si>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</si>
  <si>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</si>
  <si>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</si>
  <si>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</si>
  <si>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嬬恋村</t>
  </si>
  <si>
    <t>法非適用</t>
  </si>
  <si>
    <t>下水道事業</t>
  </si>
  <si>
    <t>個別排水処理</t>
  </si>
  <si>
    <t>L2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</si>
  <si>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</si>
  <si>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</si>
  <si>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</si>
  <si>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</si>
  <si>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</si>
  <si>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</si>
  <si>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</si>
  <si>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現在までのところ設置後１５年以上経過した浄化槽本体の修繕件数は僅かではあるが、附属機器であるブロワーの修繕件数が年々増加傾向にある。これは経年劣化によるものと考えられるため、今後、浄化槽本体についても修繕件数が一気に増加することが懸念される。このため維持管理のコスト削減の検討が必要と思われる。</t>
    <rPh sb="1" eb="3">
      <t>ゲンザイ</t>
    </rPh>
    <rPh sb="9" eb="11">
      <t>セッチ</t>
    </rPh>
    <rPh sb="11" eb="12">
      <t>ゴ</t>
    </rPh>
    <rPh sb="14" eb="17">
      <t>ネンイジョウ</t>
    </rPh>
    <rPh sb="17" eb="19">
      <t>ケイカ</t>
    </rPh>
    <rPh sb="21" eb="24">
      <t>ジョウカソウ</t>
    </rPh>
    <rPh sb="24" eb="26">
      <t>ホンタイ</t>
    </rPh>
    <rPh sb="27" eb="29">
      <t>シュウゼン</t>
    </rPh>
    <rPh sb="29" eb="31">
      <t>ケンスウ</t>
    </rPh>
    <rPh sb="32" eb="33">
      <t>ワズ</t>
    </rPh>
    <rPh sb="40" eb="42">
      <t>フゾク</t>
    </rPh>
    <rPh sb="42" eb="44">
      <t>キキ</t>
    </rPh>
    <rPh sb="52" eb="54">
      <t>シュウゼン</t>
    </rPh>
    <rPh sb="54" eb="56">
      <t>ケンスウ</t>
    </rPh>
    <rPh sb="57" eb="59">
      <t>ネンネン</t>
    </rPh>
    <rPh sb="59" eb="61">
      <t>ゾウカ</t>
    </rPh>
    <rPh sb="61" eb="63">
      <t>ケイコウ</t>
    </rPh>
    <rPh sb="70" eb="72">
      <t>ケイネン</t>
    </rPh>
    <rPh sb="72" eb="74">
      <t>レッカ</t>
    </rPh>
    <rPh sb="80" eb="81">
      <t>カンガ</t>
    </rPh>
    <rPh sb="88" eb="90">
      <t>コンゴ</t>
    </rPh>
    <rPh sb="91" eb="94">
      <t>ジョウカソウ</t>
    </rPh>
    <rPh sb="94" eb="96">
      <t>ホンタイ</t>
    </rPh>
    <rPh sb="101" eb="103">
      <t>シュウゼン</t>
    </rPh>
    <rPh sb="103" eb="105">
      <t>ケンスウ</t>
    </rPh>
    <rPh sb="106" eb="108">
      <t>イッキ</t>
    </rPh>
    <rPh sb="109" eb="111">
      <t>ゾウカ</t>
    </rPh>
    <rPh sb="116" eb="118">
      <t>ケネン</t>
    </rPh>
    <rPh sb="126" eb="128">
      <t>イジ</t>
    </rPh>
    <rPh sb="134" eb="136">
      <t>サクゲン</t>
    </rPh>
    <rPh sb="137" eb="139">
      <t>ケントウ</t>
    </rPh>
    <rPh sb="140" eb="142">
      <t>ヒツヨウ</t>
    </rPh>
    <rPh sb="143" eb="144">
      <t>オモ</t>
    </rPh>
    <phoneticPr fontId="4"/>
  </si>
  <si>
    <t>　費用が収入を上回っている状態であり、今後も料金収入は横這いか、右肩下がりになると予想される。また、老朽化に伴う修繕費の増加も懸念されるため維持管理のコスト削減の検討が必須となる。</t>
    <rPh sb="1" eb="3">
      <t>ヒヨウ</t>
    </rPh>
    <rPh sb="4" eb="6">
      <t>シュウニュウ</t>
    </rPh>
    <rPh sb="7" eb="9">
      <t>ウワマワ</t>
    </rPh>
    <rPh sb="13" eb="15">
      <t>ジョウタイ</t>
    </rPh>
    <rPh sb="19" eb="21">
      <t>コンゴ</t>
    </rPh>
    <rPh sb="22" eb="24">
      <t>リョウキン</t>
    </rPh>
    <rPh sb="24" eb="26">
      <t>シュウニュウ</t>
    </rPh>
    <rPh sb="27" eb="29">
      <t>ヨコバ</t>
    </rPh>
    <rPh sb="32" eb="34">
      <t>ミギカタ</t>
    </rPh>
    <rPh sb="34" eb="35">
      <t>サ</t>
    </rPh>
    <rPh sb="41" eb="43">
      <t>ヨソウ</t>
    </rPh>
    <rPh sb="50" eb="52">
      <t>ロウキュウ</t>
    </rPh>
    <rPh sb="52" eb="53">
      <t>カ</t>
    </rPh>
    <rPh sb="54" eb="55">
      <t>トモナ</t>
    </rPh>
    <rPh sb="56" eb="58">
      <t>シュウゼン</t>
    </rPh>
    <rPh sb="58" eb="59">
      <t>ヒ</t>
    </rPh>
    <rPh sb="60" eb="62">
      <t>ゾウカ</t>
    </rPh>
    <rPh sb="63" eb="65">
      <t>ケネン</t>
    </rPh>
    <rPh sb="70" eb="72">
      <t>イジ</t>
    </rPh>
    <rPh sb="72" eb="74">
      <t>カンリ</t>
    </rPh>
    <rPh sb="78" eb="80">
      <t>サクゲン</t>
    </rPh>
    <rPh sb="81" eb="83">
      <t>ケントウ</t>
    </rPh>
    <rPh sb="84" eb="86">
      <t>ヒッス</t>
    </rPh>
    <phoneticPr fontId="4"/>
  </si>
  <si>
    <t>（１）各指標の分析　　　　　　　　　　　　　　　　　　　　①平成２５年度の特例加算終了による影響での悪化以降は多少の改善はみられるが、ほぼ横這い状態であるため更なる経費削減に努めなければならない。　④年度毎に低い水準で推移しており投資規模は適切と思われる。
⑤平均値と比較し高い水準で推移しているが、前年度の回収率よりも低下しているため、今後の施設老朽化に伴う投資を見据え経費削減に努めなければならない。　　　　　　　　　　　　　　　　　　　　　　⑥平均値と比較し低い水準で推移しているが、前年度の原価よりも上昇しているため、個々の浄化槽の状況把握に努め、より効率的な施設管理が必要である。　　　　　　　　　　　　　　　　　　　　　⑦これまで利用率６０％弱という低率のまま推移している主な要因としては建築基準法に則った施設規模決定の影響で実際の使用水量と施設規模の乖離が生じた事によるものと考えられる。　　　　　　　⑧合併浄化槽整備を前提としているため１００％である。</t>
    <rPh sb="3" eb="4">
      <t>カク</t>
    </rPh>
    <rPh sb="4" eb="6">
      <t>シヒョウ</t>
    </rPh>
    <rPh sb="7" eb="9">
      <t>ブンセキ</t>
    </rPh>
    <rPh sb="30" eb="32">
      <t>ヘイセイ</t>
    </rPh>
    <rPh sb="34" eb="36">
      <t>ネンド</t>
    </rPh>
    <rPh sb="37" eb="39">
      <t>トクレイ</t>
    </rPh>
    <rPh sb="39" eb="41">
      <t>カサン</t>
    </rPh>
    <rPh sb="41" eb="43">
      <t>シュウリョウ</t>
    </rPh>
    <rPh sb="46" eb="48">
      <t>エイキョウ</t>
    </rPh>
    <rPh sb="50" eb="52">
      <t>アッカ</t>
    </rPh>
    <rPh sb="52" eb="54">
      <t>イコウ</t>
    </rPh>
    <rPh sb="55" eb="57">
      <t>タショウ</t>
    </rPh>
    <rPh sb="58" eb="60">
      <t>カイゼン</t>
    </rPh>
    <rPh sb="69" eb="71">
      <t>ヨコバ</t>
    </rPh>
    <rPh sb="72" eb="74">
      <t>ジョウタイ</t>
    </rPh>
    <rPh sb="79" eb="80">
      <t>サラ</t>
    </rPh>
    <rPh sb="82" eb="84">
      <t>ケイヒ</t>
    </rPh>
    <rPh sb="84" eb="86">
      <t>サクゲン</t>
    </rPh>
    <rPh sb="87" eb="88">
      <t>ツト</t>
    </rPh>
    <rPh sb="100" eb="102">
      <t>ネンド</t>
    </rPh>
    <rPh sb="102" eb="103">
      <t>ゴト</t>
    </rPh>
    <rPh sb="104" eb="105">
      <t>ヒク</t>
    </rPh>
    <rPh sb="106" eb="108">
      <t>スイジュン</t>
    </rPh>
    <rPh sb="109" eb="111">
      <t>スイイ</t>
    </rPh>
    <rPh sb="115" eb="117">
      <t>トウシ</t>
    </rPh>
    <rPh sb="117" eb="119">
      <t>キボ</t>
    </rPh>
    <rPh sb="120" eb="122">
      <t>テキセツ</t>
    </rPh>
    <rPh sb="123" eb="124">
      <t>オモ</t>
    </rPh>
    <rPh sb="130" eb="133">
      <t>ヘイキンチ</t>
    </rPh>
    <rPh sb="134" eb="136">
      <t>ヒカク</t>
    </rPh>
    <rPh sb="137" eb="138">
      <t>タカ</t>
    </rPh>
    <rPh sb="139" eb="141">
      <t>スイジュン</t>
    </rPh>
    <rPh sb="142" eb="144">
      <t>スイイ</t>
    </rPh>
    <rPh sb="150" eb="153">
      <t>ゼンネンド</t>
    </rPh>
    <rPh sb="154" eb="156">
      <t>カイシュウ</t>
    </rPh>
    <rPh sb="156" eb="157">
      <t>リツ</t>
    </rPh>
    <rPh sb="160" eb="162">
      <t>テイカ</t>
    </rPh>
    <rPh sb="169" eb="171">
      <t>コンゴ</t>
    </rPh>
    <rPh sb="172" eb="174">
      <t>シセツ</t>
    </rPh>
    <rPh sb="174" eb="177">
      <t>ロウキュウカ</t>
    </rPh>
    <rPh sb="178" eb="179">
      <t>トモナ</t>
    </rPh>
    <rPh sb="180" eb="182">
      <t>トウシ</t>
    </rPh>
    <rPh sb="183" eb="185">
      <t>ミス</t>
    </rPh>
    <rPh sb="186" eb="188">
      <t>ケイヒ</t>
    </rPh>
    <rPh sb="188" eb="190">
      <t>サクゲン</t>
    </rPh>
    <rPh sb="191" eb="192">
      <t>ツト</t>
    </rPh>
    <rPh sb="225" eb="228">
      <t>ヘイキンチ</t>
    </rPh>
    <rPh sb="229" eb="231">
      <t>ヒカク</t>
    </rPh>
    <rPh sb="232" eb="233">
      <t>ヒク</t>
    </rPh>
    <rPh sb="234" eb="236">
      <t>スイジュン</t>
    </rPh>
    <rPh sb="237" eb="239">
      <t>スイイ</t>
    </rPh>
    <rPh sb="245" eb="248">
      <t>ゼンネンド</t>
    </rPh>
    <rPh sb="249" eb="251">
      <t>ゲンカ</t>
    </rPh>
    <rPh sb="254" eb="256">
      <t>ジョウショウ</t>
    </rPh>
    <rPh sb="263" eb="265">
      <t>ココ</t>
    </rPh>
    <rPh sb="266" eb="269">
      <t>ジョウカソウ</t>
    </rPh>
    <rPh sb="270" eb="272">
      <t>ジョウキョウ</t>
    </rPh>
    <rPh sb="272" eb="274">
      <t>ハアク</t>
    </rPh>
    <rPh sb="275" eb="276">
      <t>ツト</t>
    </rPh>
    <rPh sb="280" eb="282">
      <t>コウリツ</t>
    </rPh>
    <rPh sb="282" eb="283">
      <t>テキ</t>
    </rPh>
    <rPh sb="284" eb="286">
      <t>シセツ</t>
    </rPh>
    <rPh sb="286" eb="288">
      <t>カンリ</t>
    </rPh>
    <rPh sb="289" eb="291">
      <t>ヒツヨウ</t>
    </rPh>
    <rPh sb="321" eb="323">
      <t>リヨウ</t>
    </rPh>
    <rPh sb="323" eb="324">
      <t>リツ</t>
    </rPh>
    <rPh sb="327" eb="328">
      <t>ジャク</t>
    </rPh>
    <rPh sb="331" eb="333">
      <t>テイリツ</t>
    </rPh>
    <rPh sb="336" eb="338">
      <t>スイイ</t>
    </rPh>
    <rPh sb="342" eb="343">
      <t>オモ</t>
    </rPh>
    <rPh sb="344" eb="346">
      <t>ヨウイン</t>
    </rPh>
    <rPh sb="350" eb="352">
      <t>ケンチク</t>
    </rPh>
    <rPh sb="352" eb="355">
      <t>キジュンホウ</t>
    </rPh>
    <rPh sb="356" eb="357">
      <t>ノット</t>
    </rPh>
    <rPh sb="359" eb="361">
      <t>シセツ</t>
    </rPh>
    <rPh sb="361" eb="363">
      <t>キボ</t>
    </rPh>
    <rPh sb="363" eb="365">
      <t>ケッテイ</t>
    </rPh>
    <rPh sb="366" eb="368">
      <t>エイキョウ</t>
    </rPh>
    <rPh sb="369" eb="371">
      <t>ジッサイ</t>
    </rPh>
    <rPh sb="372" eb="374">
      <t>シヨウ</t>
    </rPh>
    <rPh sb="374" eb="376">
      <t>スイリョウ</t>
    </rPh>
    <rPh sb="377" eb="379">
      <t>シセツ</t>
    </rPh>
    <rPh sb="379" eb="381">
      <t>キボ</t>
    </rPh>
    <rPh sb="382" eb="384">
      <t>カイリ</t>
    </rPh>
    <rPh sb="385" eb="386">
      <t>ショウ</t>
    </rPh>
    <rPh sb="388" eb="389">
      <t>コト</t>
    </rPh>
    <rPh sb="395" eb="396">
      <t>カンガ</t>
    </rPh>
    <rPh sb="409" eb="411">
      <t>ガッペイ</t>
    </rPh>
    <rPh sb="411" eb="414">
      <t>ジョウカソウ</t>
    </rPh>
    <rPh sb="414" eb="416">
      <t>セイビ</t>
    </rPh>
    <rPh sb="417" eb="419">
      <t>ゼンテイ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</si>
</sst>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8975104"/>
        <c:axId val="2897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8975104"/>
        <c:axId val="28977408"/>
      </c:lineChart>
      <c:dateAx>
        <c:axId val="28975104"/>
        <c:scaling>
          <c:orientation val="minMax"/>
        </c:scaling>
        <c:delete val="1"/>
        <c:axPos val="b"/>
        <c:numFmt formatCode="ge" sourceLinked="1"/>
        <c:majorTickMark val="none"/>
        <c:minorTickMark val="none"/>
        <c:tickLblPos val="none"/>
        <c:crossAx val="28977408"/>
        <c:crosses val="autoZero"/>
        <c:auto val="1"/>
        <c:lblOffset val="100"/>
        <c:baseTimeUnit val="years"/>
      </c:dateAx>
      <c:valAx>
        <c:axId val="2897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58.89</c:v>
                </c:pt>
                <c:pt idx="1">
                  <c:v>57.78</c:v>
                </c:pt>
                <c:pt idx="2">
                  <c:v>55.56</c:v>
                </c:pt>
                <c:pt idx="3">
                  <c:v>56.67</c:v>
                </c:pt>
                <c:pt idx="4">
                  <c:v>56.67</c:v>
                </c:pt>
              </c:numCache>
            </c:numRef>
          </c:val>
        </c:ser>
        <c:dLbls>
          <c:showLegendKey val="0"/>
          <c:showVal val="0"/>
          <c:showCatName val="0"/>
          <c:showSerName val="0"/>
          <c:showPercent val="0"/>
          <c:showBubbleSize val="0"/>
        </c:dLbls>
        <c:gapWidth val="150"/>
        <c:axId val="28836224"/>
        <c:axId val="2883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58.58</c:v>
                </c:pt>
                <c:pt idx="1">
                  <c:v>58.82</c:v>
                </c:pt>
                <c:pt idx="2">
                  <c:v>52.52</c:v>
                </c:pt>
                <c:pt idx="3">
                  <c:v>54.14</c:v>
                </c:pt>
                <c:pt idx="4">
                  <c:v>132.99</c:v>
                </c:pt>
              </c:numCache>
            </c:numRef>
          </c:val>
          <c:smooth val="0"/>
        </c:ser>
        <c:dLbls>
          <c:showLegendKey val="0"/>
          <c:showVal val="0"/>
          <c:showCatName val="0"/>
          <c:showSerName val="0"/>
          <c:showPercent val="0"/>
          <c:showBubbleSize val="0"/>
        </c:dLbls>
        <c:marker val="1"/>
        <c:smooth val="0"/>
        <c:axId val="28836224"/>
        <c:axId val="28838144"/>
      </c:lineChart>
      <c:dateAx>
        <c:axId val="28836224"/>
        <c:scaling>
          <c:orientation val="minMax"/>
        </c:scaling>
        <c:delete val="1"/>
        <c:axPos val="b"/>
        <c:numFmt formatCode="ge" sourceLinked="1"/>
        <c:majorTickMark val="none"/>
        <c:minorTickMark val="none"/>
        <c:tickLblPos val="none"/>
        <c:crossAx val="28838144"/>
        <c:crosses val="autoZero"/>
        <c:auto val="1"/>
        <c:lblOffset val="100"/>
        <c:baseTimeUnit val="years"/>
      </c:dateAx>
      <c:valAx>
        <c:axId val="2883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3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28856320"/>
        <c:axId val="2885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72.31</c:v>
                </c:pt>
                <c:pt idx="1">
                  <c:v>71.760000000000005</c:v>
                </c:pt>
                <c:pt idx="2">
                  <c:v>84.94</c:v>
                </c:pt>
                <c:pt idx="3">
                  <c:v>84.69</c:v>
                </c:pt>
                <c:pt idx="4">
                  <c:v>82.94</c:v>
                </c:pt>
              </c:numCache>
            </c:numRef>
          </c:val>
          <c:smooth val="0"/>
        </c:ser>
        <c:dLbls>
          <c:showLegendKey val="0"/>
          <c:showVal val="0"/>
          <c:showCatName val="0"/>
          <c:showSerName val="0"/>
          <c:showPercent val="0"/>
          <c:showBubbleSize val="0"/>
        </c:dLbls>
        <c:marker val="1"/>
        <c:smooth val="0"/>
        <c:axId val="28856320"/>
        <c:axId val="28858240"/>
      </c:lineChart>
      <c:dateAx>
        <c:axId val="28856320"/>
        <c:scaling>
          <c:orientation val="minMax"/>
        </c:scaling>
        <c:delete val="1"/>
        <c:axPos val="b"/>
        <c:numFmt formatCode="ge" sourceLinked="1"/>
        <c:majorTickMark val="none"/>
        <c:minorTickMark val="none"/>
        <c:tickLblPos val="none"/>
        <c:crossAx val="28858240"/>
        <c:crosses val="autoZero"/>
        <c:auto val="1"/>
        <c:lblOffset val="100"/>
        <c:baseTimeUnit val="years"/>
      </c:dateAx>
      <c:valAx>
        <c:axId val="2885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98.33</c:v>
                </c:pt>
                <c:pt idx="1">
                  <c:v>74.599999999999994</c:v>
                </c:pt>
                <c:pt idx="2">
                  <c:v>91.23</c:v>
                </c:pt>
                <c:pt idx="3">
                  <c:v>91.02</c:v>
                </c:pt>
                <c:pt idx="4">
                  <c:v>91.77</c:v>
                </c:pt>
              </c:numCache>
            </c:numRef>
          </c:val>
        </c:ser>
        <c:dLbls>
          <c:showLegendKey val="0"/>
          <c:showVal val="0"/>
          <c:showCatName val="0"/>
          <c:showSerName val="0"/>
          <c:showPercent val="0"/>
          <c:showBubbleSize val="0"/>
        </c:dLbls>
        <c:gapWidth val="150"/>
        <c:axId val="29353088"/>
        <c:axId val="2935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353088"/>
        <c:axId val="29355008"/>
      </c:lineChart>
      <c:dateAx>
        <c:axId val="29353088"/>
        <c:scaling>
          <c:orientation val="minMax"/>
        </c:scaling>
        <c:delete val="1"/>
        <c:axPos val="b"/>
        <c:numFmt formatCode="ge" sourceLinked="1"/>
        <c:majorTickMark val="none"/>
        <c:minorTickMark val="none"/>
        <c:tickLblPos val="none"/>
        <c:crossAx val="29355008"/>
        <c:crosses val="autoZero"/>
        <c:auto val="1"/>
        <c:lblOffset val="100"/>
        <c:baseTimeUnit val="years"/>
      </c:dateAx>
      <c:valAx>
        <c:axId val="2935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5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7133312"/>
        <c:axId val="3834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7133312"/>
        <c:axId val="38345344"/>
      </c:lineChart>
      <c:dateAx>
        <c:axId val="37133312"/>
        <c:scaling>
          <c:orientation val="minMax"/>
        </c:scaling>
        <c:delete val="1"/>
        <c:axPos val="b"/>
        <c:numFmt formatCode="ge" sourceLinked="1"/>
        <c:majorTickMark val="none"/>
        <c:minorTickMark val="none"/>
        <c:tickLblPos val="none"/>
        <c:crossAx val="38345344"/>
        <c:crosses val="autoZero"/>
        <c:auto val="1"/>
        <c:lblOffset val="100"/>
        <c:baseTimeUnit val="years"/>
      </c:dateAx>
      <c:valAx>
        <c:axId val="3834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3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0850048"/>
        <c:axId val="8426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850048"/>
        <c:axId val="84261120"/>
      </c:lineChart>
      <c:dateAx>
        <c:axId val="50850048"/>
        <c:scaling>
          <c:orientation val="minMax"/>
        </c:scaling>
        <c:delete val="1"/>
        <c:axPos val="b"/>
        <c:numFmt formatCode="ge" sourceLinked="1"/>
        <c:majorTickMark val="none"/>
        <c:minorTickMark val="none"/>
        <c:tickLblPos val="none"/>
        <c:crossAx val="84261120"/>
        <c:crosses val="autoZero"/>
        <c:auto val="1"/>
        <c:lblOffset val="100"/>
        <c:baseTimeUnit val="years"/>
      </c:dateAx>
      <c:valAx>
        <c:axId val="8426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85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247872"/>
        <c:axId val="2873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247872"/>
        <c:axId val="28734208"/>
      </c:lineChart>
      <c:dateAx>
        <c:axId val="147247872"/>
        <c:scaling>
          <c:orientation val="minMax"/>
        </c:scaling>
        <c:delete val="1"/>
        <c:axPos val="b"/>
        <c:numFmt formatCode="ge" sourceLinked="1"/>
        <c:majorTickMark val="none"/>
        <c:minorTickMark val="none"/>
        <c:tickLblPos val="none"/>
        <c:crossAx val="28734208"/>
        <c:crosses val="autoZero"/>
        <c:auto val="1"/>
        <c:lblOffset val="100"/>
        <c:baseTimeUnit val="years"/>
      </c:dateAx>
      <c:valAx>
        <c:axId val="2873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24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764416"/>
        <c:axId val="2876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764416"/>
        <c:axId val="28766592"/>
      </c:lineChart>
      <c:dateAx>
        <c:axId val="28764416"/>
        <c:scaling>
          <c:orientation val="minMax"/>
        </c:scaling>
        <c:delete val="1"/>
        <c:axPos val="b"/>
        <c:numFmt formatCode="ge" sourceLinked="1"/>
        <c:majorTickMark val="none"/>
        <c:minorTickMark val="none"/>
        <c:tickLblPos val="none"/>
        <c:crossAx val="28766592"/>
        <c:crosses val="autoZero"/>
        <c:auto val="1"/>
        <c:lblOffset val="100"/>
        <c:baseTimeUnit val="years"/>
      </c:dateAx>
      <c:valAx>
        <c:axId val="2876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6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392.48</c:v>
                </c:pt>
                <c:pt idx="1">
                  <c:v>607.99</c:v>
                </c:pt>
                <c:pt idx="2">
                  <c:v>214.6</c:v>
                </c:pt>
                <c:pt idx="3">
                  <c:v>201.63</c:v>
                </c:pt>
                <c:pt idx="4">
                  <c:v>28.63</c:v>
                </c:pt>
              </c:numCache>
            </c:numRef>
          </c:val>
        </c:ser>
        <c:dLbls>
          <c:showLegendKey val="0"/>
          <c:showVal val="0"/>
          <c:showCatName val="0"/>
          <c:showSerName val="0"/>
          <c:showPercent val="0"/>
          <c:showBubbleSize val="0"/>
        </c:dLbls>
        <c:gapWidth val="150"/>
        <c:axId val="28776320"/>
        <c:axId val="2879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862.78</c:v>
                </c:pt>
                <c:pt idx="1">
                  <c:v>803.29</c:v>
                </c:pt>
                <c:pt idx="2">
                  <c:v>701.33</c:v>
                </c:pt>
                <c:pt idx="3">
                  <c:v>663.76</c:v>
                </c:pt>
                <c:pt idx="4">
                  <c:v>566.35</c:v>
                </c:pt>
              </c:numCache>
            </c:numRef>
          </c:val>
          <c:smooth val="0"/>
        </c:ser>
        <c:dLbls>
          <c:showLegendKey val="0"/>
          <c:showVal val="0"/>
          <c:showCatName val="0"/>
          <c:showSerName val="0"/>
          <c:showPercent val="0"/>
          <c:showBubbleSize val="0"/>
        </c:dLbls>
        <c:marker val="1"/>
        <c:smooth val="0"/>
        <c:axId val="28776320"/>
        <c:axId val="28790784"/>
      </c:lineChart>
      <c:dateAx>
        <c:axId val="28776320"/>
        <c:scaling>
          <c:orientation val="minMax"/>
        </c:scaling>
        <c:delete val="1"/>
        <c:axPos val="b"/>
        <c:numFmt formatCode="ge" sourceLinked="1"/>
        <c:majorTickMark val="none"/>
        <c:minorTickMark val="none"/>
        <c:tickLblPos val="none"/>
        <c:crossAx val="28790784"/>
        <c:crosses val="autoZero"/>
        <c:auto val="1"/>
        <c:lblOffset val="100"/>
        <c:baseTimeUnit val="years"/>
      </c:dateAx>
      <c:valAx>
        <c:axId val="2879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7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84.33</c:v>
                </c:pt>
                <c:pt idx="1">
                  <c:v>69.97</c:v>
                </c:pt>
                <c:pt idx="2">
                  <c:v>76.14</c:v>
                </c:pt>
                <c:pt idx="3">
                  <c:v>78.25</c:v>
                </c:pt>
                <c:pt idx="4">
                  <c:v>70.069999999999993</c:v>
                </c:pt>
              </c:numCache>
            </c:numRef>
          </c:val>
        </c:ser>
        <c:dLbls>
          <c:showLegendKey val="0"/>
          <c:showVal val="0"/>
          <c:showCatName val="0"/>
          <c:showSerName val="0"/>
          <c:showPercent val="0"/>
          <c:showBubbleSize val="0"/>
        </c:dLbls>
        <c:gapWidth val="150"/>
        <c:axId val="28804608"/>
        <c:axId val="2880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54.55</c:v>
                </c:pt>
                <c:pt idx="1">
                  <c:v>56.63</c:v>
                </c:pt>
                <c:pt idx="2">
                  <c:v>53.48</c:v>
                </c:pt>
                <c:pt idx="3">
                  <c:v>53.76</c:v>
                </c:pt>
                <c:pt idx="4">
                  <c:v>52.27</c:v>
                </c:pt>
              </c:numCache>
            </c:numRef>
          </c:val>
          <c:smooth val="0"/>
        </c:ser>
        <c:dLbls>
          <c:showLegendKey val="0"/>
          <c:showVal val="0"/>
          <c:showCatName val="0"/>
          <c:showSerName val="0"/>
          <c:showPercent val="0"/>
          <c:showBubbleSize val="0"/>
        </c:dLbls>
        <c:marker val="1"/>
        <c:smooth val="0"/>
        <c:axId val="28804608"/>
        <c:axId val="28806528"/>
      </c:lineChart>
      <c:dateAx>
        <c:axId val="28804608"/>
        <c:scaling>
          <c:orientation val="minMax"/>
        </c:scaling>
        <c:delete val="1"/>
        <c:axPos val="b"/>
        <c:numFmt formatCode="ge" sourceLinked="1"/>
        <c:majorTickMark val="none"/>
        <c:minorTickMark val="none"/>
        <c:tickLblPos val="none"/>
        <c:crossAx val="28806528"/>
        <c:crosses val="autoZero"/>
        <c:auto val="1"/>
        <c:lblOffset val="100"/>
        <c:baseTimeUnit val="years"/>
      </c:dateAx>
      <c:valAx>
        <c:axId val="2880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0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212.79</c:v>
                </c:pt>
                <c:pt idx="1">
                  <c:v>250.03</c:v>
                </c:pt>
                <c:pt idx="2">
                  <c:v>221.99</c:v>
                </c:pt>
                <c:pt idx="3">
                  <c:v>212.18</c:v>
                </c:pt>
                <c:pt idx="4">
                  <c:v>242.28</c:v>
                </c:pt>
              </c:numCache>
            </c:numRef>
          </c:val>
        </c:ser>
        <c:dLbls>
          <c:showLegendKey val="0"/>
          <c:showVal val="0"/>
          <c:showCatName val="0"/>
          <c:showSerName val="0"/>
          <c:showPercent val="0"/>
          <c:showBubbleSize val="0"/>
        </c:dLbls>
        <c:gapWidth val="150"/>
        <c:axId val="28820224"/>
        <c:axId val="2882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275.64999999999998</c:v>
                </c:pt>
                <c:pt idx="1">
                  <c:v>272.66000000000003</c:v>
                </c:pt>
                <c:pt idx="2">
                  <c:v>277.29000000000002</c:v>
                </c:pt>
                <c:pt idx="3">
                  <c:v>275.25</c:v>
                </c:pt>
                <c:pt idx="4">
                  <c:v>291.01</c:v>
                </c:pt>
              </c:numCache>
            </c:numRef>
          </c:val>
          <c:smooth val="0"/>
        </c:ser>
        <c:dLbls>
          <c:showLegendKey val="0"/>
          <c:showVal val="0"/>
          <c:showCatName val="0"/>
          <c:showSerName val="0"/>
          <c:showPercent val="0"/>
          <c:showBubbleSize val="0"/>
        </c:dLbls>
        <c:marker val="1"/>
        <c:smooth val="0"/>
        <c:axId val="28820224"/>
        <c:axId val="28822144"/>
      </c:lineChart>
      <c:dateAx>
        <c:axId val="28820224"/>
        <c:scaling>
          <c:orientation val="minMax"/>
        </c:scaling>
        <c:delete val="1"/>
        <c:axPos val="b"/>
        <c:numFmt formatCode="ge" sourceLinked="1"/>
        <c:majorTickMark val="none"/>
        <c:minorTickMark val="none"/>
        <c:tickLblPos val="none"/>
        <c:crossAx val="28822144"/>
        <c:crosses val="autoZero"/>
        <c:auto val="1"/>
        <c:lblOffset val="100"/>
        <c:baseTimeUnit val="years"/>
      </c:dateAx>
      <c:valAx>
        <c:axId val="2882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2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【295.20】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群馬県　嬬恋村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個別排水処理</v>
      </c>
      <c r="Q8" s="72"/>
      <c r="R8" s="72"/>
      <c r="S8" s="72"/>
      <c r="T8" s="72"/>
      <c r="U8" s="72"/>
      <c r="V8" s="72"/>
      <c r="W8" s="72" t="str">
        <f>データ!L6</f>
        <v>L2</v>
      </c>
      <c r="X8" s="72"/>
      <c r="Y8" s="72"/>
      <c r="Z8" s="72"/>
      <c r="AA8" s="72"/>
      <c r="AB8" s="72"/>
      <c r="AC8" s="72"/>
      <c r="AD8" s="73"/>
      <c r="AE8" s="73"/>
      <c r="AF8" s="73"/>
      <c r="AG8" s="73"/>
      <c r="AH8" s="73"/>
      <c r="AI8" s="73"/>
      <c r="AJ8" s="73"/>
      <c r="AK8" s="4"/>
      <c r="AL8" s="67">
        <f>データ!S6</f>
        <v>9799</v>
      </c>
      <c r="AM8" s="67"/>
      <c r="AN8" s="67"/>
      <c r="AO8" s="67"/>
      <c r="AP8" s="67"/>
      <c r="AQ8" s="67"/>
      <c r="AR8" s="67"/>
      <c r="AS8" s="67"/>
      <c r="AT8" s="66">
        <f>データ!T6</f>
        <v>337.58</v>
      </c>
      <c r="AU8" s="66"/>
      <c r="AV8" s="66"/>
      <c r="AW8" s="66"/>
      <c r="AX8" s="66"/>
      <c r="AY8" s="66"/>
      <c r="AZ8" s="66"/>
      <c r="BA8" s="66"/>
      <c r="BB8" s="66">
        <f>データ!U6</f>
        <v>29.03</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1.7</v>
      </c>
      <c r="Q10" s="66"/>
      <c r="R10" s="66"/>
      <c r="S10" s="66"/>
      <c r="T10" s="66"/>
      <c r="U10" s="66"/>
      <c r="V10" s="66"/>
      <c r="W10" s="66">
        <f>データ!Q6</f>
        <v>100</v>
      </c>
      <c r="X10" s="66"/>
      <c r="Y10" s="66"/>
      <c r="Z10" s="66"/>
      <c r="AA10" s="66"/>
      <c r="AB10" s="66"/>
      <c r="AC10" s="66"/>
      <c r="AD10" s="67">
        <f>データ!R6</f>
        <v>4322</v>
      </c>
      <c r="AE10" s="67"/>
      <c r="AF10" s="67"/>
      <c r="AG10" s="67"/>
      <c r="AH10" s="67"/>
      <c r="AI10" s="67"/>
      <c r="AJ10" s="67"/>
      <c r="AK10" s="2"/>
      <c r="AL10" s="67">
        <f>データ!V6</f>
        <v>165</v>
      </c>
      <c r="AM10" s="67"/>
      <c r="AN10" s="67"/>
      <c r="AO10" s="67"/>
      <c r="AP10" s="67"/>
      <c r="AQ10" s="67"/>
      <c r="AR10" s="67"/>
      <c r="AS10" s="67"/>
      <c r="AT10" s="66">
        <f>データ!W6</f>
        <v>0.05</v>
      </c>
      <c r="AU10" s="66"/>
      <c r="AV10" s="66"/>
      <c r="AW10" s="66"/>
      <c r="AX10" s="66"/>
      <c r="AY10" s="66"/>
      <c r="AZ10" s="66"/>
      <c r="BA10" s="66"/>
      <c r="BB10" s="66">
        <f>データ!X6</f>
        <v>3300</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【559.52】</v>
      </c>
      <c r="I86" s="26" t="str">
        <f>データ!CA6</f>
        <v>【52.20】</v>
      </c>
      <c r="J86" s="26" t="str">
        <f>データ!CL6</f>
        <v>【295.20】</v>
      </c>
      <c r="K86" s="26" t="str">
        <f>データ!CW6</f>
        <v>【122.90】</v>
      </c>
      <c r="L86" s="26" t="str">
        <f>データ!DH6</f>
        <v>【81.31】</v>
      </c>
      <c r="M86" s="26" t="s">
        <v>56</v>
      </c>
      <c r="N86" s="26" t="s">
        <v>56</v>
      </c>
      <c r="O86" s="26" t="str">
        <f>データ!EO6</f>
        <v>【-】</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104256</v>
      </c>
      <c r="D6" s="33">
        <f t="shared" si="3"/>
        <v>47</v>
      </c>
      <c r="E6" s="33">
        <f t="shared" si="3"/>
        <v>18</v>
      </c>
      <c r="F6" s="33">
        <f t="shared" si="3"/>
        <v>1</v>
      </c>
      <c r="G6" s="33">
        <f t="shared" si="3"/>
        <v>0</v>
      </c>
      <c r="H6" s="33" t="str">
        <f t="shared" si="3"/>
        <v>群馬県　嬬恋村</v>
      </c>
      <c r="I6" s="33" t="str">
        <f t="shared" si="3"/>
        <v>法非適用</v>
      </c>
      <c r="J6" s="33" t="str">
        <f t="shared" si="3"/>
        <v>下水道事業</v>
      </c>
      <c r="K6" s="33" t="str">
        <f t="shared" si="3"/>
        <v>個別排水処理</v>
      </c>
      <c r="L6" s="33" t="str">
        <f t="shared" si="3"/>
        <v>L2</v>
      </c>
      <c r="M6" s="33">
        <f t="shared" si="3"/>
        <v>0</v>
      </c>
      <c r="N6" s="34" t="str">
        <f t="shared" si="3"/>
        <v>-</v>
      </c>
      <c r="O6" s="34" t="str">
        <f t="shared" si="3"/>
        <v>該当数値なし</v>
      </c>
      <c r="P6" s="34">
        <f t="shared" si="3"/>
        <v>1.7</v>
      </c>
      <c r="Q6" s="34">
        <f t="shared" si="3"/>
        <v>100</v>
      </c>
      <c r="R6" s="34">
        <f t="shared" si="3"/>
        <v>4322</v>
      </c>
      <c r="S6" s="34">
        <f t="shared" si="3"/>
        <v>9799</v>
      </c>
      <c r="T6" s="34">
        <f t="shared" si="3"/>
        <v>337.58</v>
      </c>
      <c r="U6" s="34">
        <f t="shared" si="3"/>
        <v>29.03</v>
      </c>
      <c r="V6" s="34">
        <f t="shared" si="3"/>
        <v>165</v>
      </c>
      <c r="W6" s="34">
        <f t="shared" si="3"/>
        <v>0.05</v>
      </c>
      <c r="X6" s="34">
        <f t="shared" si="3"/>
        <v>3300</v>
      </c>
      <c r="Y6" s="35">
        <f>IF(Y7="",NA(),Y7)</f>
        <v>98.33</v>
      </c>
      <c r="Z6" s="35">
        <f t="shared" ref="Z6:AH6" si="4">IF(Z7="",NA(),Z7)</f>
        <v>74.599999999999994</v>
      </c>
      <c r="AA6" s="35">
        <f t="shared" si="4"/>
        <v>91.23</v>
      </c>
      <c r="AB6" s="35">
        <f t="shared" si="4"/>
        <v>91.02</v>
      </c>
      <c r="AC6" s="35">
        <f t="shared" si="4"/>
        <v>91.77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392.48</v>
      </c>
      <c r="BG6" s="35">
        <f t="shared" ref="BG6:BO6" si="7">IF(BG7="",NA(),BG7)</f>
        <v>607.99</v>
      </c>
      <c r="BH6" s="35">
        <f t="shared" si="7"/>
        <v>214.6</v>
      </c>
      <c r="BI6" s="35">
        <f t="shared" si="7"/>
        <v>201.63</v>
      </c>
      <c r="BJ6" s="35">
        <f t="shared" si="7"/>
        <v>28.63</v>
      </c>
      <c r="BK6" s="35">
        <f t="shared" si="7"/>
        <v>862.78</v>
      </c>
      <c r="BL6" s="35">
        <f t="shared" si="7"/>
        <v>803.29</v>
      </c>
      <c r="BM6" s="35">
        <f t="shared" si="7"/>
        <v>701.33</v>
      </c>
      <c r="BN6" s="35">
        <f t="shared" si="7"/>
        <v>663.76</v>
      </c>
      <c r="BO6" s="35">
        <f t="shared" si="7"/>
        <v>566.35</v>
      </c>
      <c r="BP6" s="34" t="str">
        <f>IF(BP7="","",IF(BP7="-","【-】","【"&amp;SUBSTITUTE(TEXT(BP7,"#,##0.00"),"-","△")&amp;"】"))</f>
        <v>【559.52】</v>
      </c>
      <c r="BQ6" s="35">
        <f>IF(BQ7="",NA(),BQ7)</f>
        <v>84.33</v>
      </c>
      <c r="BR6" s="35">
        <f t="shared" ref="BR6:BZ6" si="8">IF(BR7="",NA(),BR7)</f>
        <v>69.97</v>
      </c>
      <c r="BS6" s="35">
        <f t="shared" si="8"/>
        <v>76.14</v>
      </c>
      <c r="BT6" s="35">
        <f t="shared" si="8"/>
        <v>78.25</v>
      </c>
      <c r="BU6" s="35">
        <f t="shared" si="8"/>
        <v>70.069999999999993</v>
      </c>
      <c r="BV6" s="35">
        <f t="shared" si="8"/>
        <v>54.55</v>
      </c>
      <c r="BW6" s="35">
        <f t="shared" si="8"/>
        <v>56.63</v>
      </c>
      <c r="BX6" s="35">
        <f t="shared" si="8"/>
        <v>53.48</v>
      </c>
      <c r="BY6" s="35">
        <f t="shared" si="8"/>
        <v>53.76</v>
      </c>
      <c r="BZ6" s="35">
        <f t="shared" si="8"/>
        <v>52.27</v>
      </c>
      <c r="CA6" s="34" t="str">
        <f>IF(CA7="","",IF(CA7="-","【-】","【"&amp;SUBSTITUTE(TEXT(CA7,"#,##0.00"),"-","△")&amp;"】"))</f>
        <v>【52.20】</v>
      </c>
      <c r="CB6" s="35">
        <f>IF(CB7="",NA(),CB7)</f>
        <v>212.79</v>
      </c>
      <c r="CC6" s="35">
        <f t="shared" ref="CC6:CK6" si="9">IF(CC7="",NA(),CC7)</f>
        <v>250.03</v>
      </c>
      <c r="CD6" s="35">
        <f t="shared" si="9"/>
        <v>221.99</v>
      </c>
      <c r="CE6" s="35">
        <f t="shared" si="9"/>
        <v>212.18</v>
      </c>
      <c r="CF6" s="35">
        <f t="shared" si="9"/>
        <v>242.28</v>
      </c>
      <c r="CG6" s="35">
        <f t="shared" si="9"/>
        <v>275.64999999999998</v>
      </c>
      <c r="CH6" s="35">
        <f t="shared" si="9"/>
        <v>272.66000000000003</v>
      </c>
      <c r="CI6" s="35">
        <f t="shared" si="9"/>
        <v>277.29000000000002</v>
      </c>
      <c r="CJ6" s="35">
        <f t="shared" si="9"/>
        <v>275.25</v>
      </c>
      <c r="CK6" s="35">
        <f t="shared" si="9"/>
        <v>291.01</v>
      </c>
      <c r="CL6" s="34" t="str">
        <f>IF(CL7="","",IF(CL7="-","【-】","【"&amp;SUBSTITUTE(TEXT(CL7,"#,##0.00"),"-","△")&amp;"】"))</f>
        <v>【295.20】</v>
      </c>
      <c r="CM6" s="35">
        <f>IF(CM7="",NA(),CM7)</f>
        <v>58.89</v>
      </c>
      <c r="CN6" s="35">
        <f t="shared" ref="CN6:CV6" si="10">IF(CN7="",NA(),CN7)</f>
        <v>57.78</v>
      </c>
      <c r="CO6" s="35">
        <f t="shared" si="10"/>
        <v>55.56</v>
      </c>
      <c r="CP6" s="35">
        <f t="shared" si="10"/>
        <v>56.67</v>
      </c>
      <c r="CQ6" s="35">
        <f t="shared" si="10"/>
        <v>56.67</v>
      </c>
      <c r="CR6" s="35">
        <f t="shared" si="10"/>
        <v>58.58</v>
      </c>
      <c r="CS6" s="35">
        <f t="shared" si="10"/>
        <v>58.82</v>
      </c>
      <c r="CT6" s="35">
        <f t="shared" si="10"/>
        <v>52.52</v>
      </c>
      <c r="CU6" s="35">
        <f t="shared" si="10"/>
        <v>54.14</v>
      </c>
      <c r="CV6" s="35">
        <f t="shared" si="10"/>
        <v>132.99</v>
      </c>
      <c r="CW6" s="34" t="str">
        <f>IF(CW7="","",IF(CW7="-","【-】","【"&amp;SUBSTITUTE(TEXT(CW7,"#,##0.00"),"-","△")&amp;"】"))</f>
        <v>【122.90】</v>
      </c>
      <c r="CX6" s="35">
        <f>IF(CX7="",NA(),CX7)</f>
        <v>100</v>
      </c>
      <c r="CY6" s="35">
        <f t="shared" ref="CY6:DG6" si="11">IF(CY7="",NA(),CY7)</f>
        <v>100</v>
      </c>
      <c r="CZ6" s="35">
        <f t="shared" si="11"/>
        <v>100</v>
      </c>
      <c r="DA6" s="35">
        <f t="shared" si="11"/>
        <v>100</v>
      </c>
      <c r="DB6" s="35">
        <f t="shared" si="11"/>
        <v>100</v>
      </c>
      <c r="DC6" s="35">
        <f t="shared" si="11"/>
        <v>72.31</v>
      </c>
      <c r="DD6" s="35">
        <f t="shared" si="11"/>
        <v>71.760000000000005</v>
      </c>
      <c r="DE6" s="35">
        <f t="shared" si="11"/>
        <v>84.94</v>
      </c>
      <c r="DF6" s="35">
        <f t="shared" si="11"/>
        <v>84.69</v>
      </c>
      <c r="DG6" s="35">
        <f t="shared" si="11"/>
        <v>82.94</v>
      </c>
      <c r="DH6" s="34" t="str">
        <f>IF(DH7="","",IF(DH7="-","【-】","【"&amp;SUBSTITUTE(TEXT(DH7,"#,##0.00"),"-","△")&amp;"】"))</f>
        <v>【81.31】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2016</v>
      </c>
      <c r="C7" s="37">
        <v>104256</v>
      </c>
      <c r="D7" s="37">
        <v>47</v>
      </c>
      <c r="E7" s="37">
        <v>18</v>
      </c>
      <c r="F7" s="37">
        <v>1</v>
      </c>
      <c r="G7" s="37">
        <v>0</v>
      </c>
      <c r="H7" s="37" t="s">
        <v>110</v>
      </c>
      <c r="I7" s="37" t="s">
        <v>111</v>
      </c>
      <c r="J7" s="37" t="s">
        <v>112</v>
      </c>
      <c r="K7" s="37" t="s">
        <v>113</v>
      </c>
      <c r="L7" s="37" t="s">
        <v>114</v>
      </c>
      <c r="M7" s="37"/>
      <c r="N7" s="38" t="s">
        <v>115</v>
      </c>
      <c r="O7" s="38" t="s">
        <v>116</v>
      </c>
      <c r="P7" s="38">
        <v>1.7</v>
      </c>
      <c r="Q7" s="38">
        <v>100</v>
      </c>
      <c r="R7" s="38">
        <v>4322</v>
      </c>
      <c r="S7" s="38">
        <v>9799</v>
      </c>
      <c r="T7" s="38">
        <v>337.58</v>
      </c>
      <c r="U7" s="38">
        <v>29.03</v>
      </c>
      <c r="V7" s="38">
        <v>165</v>
      </c>
      <c r="W7" s="38">
        <v>0.05</v>
      </c>
      <c r="X7" s="38">
        <v>3300</v>
      </c>
      <c r="Y7" s="38">
        <v>98.33</v>
      </c>
      <c r="Z7" s="38">
        <v>74.599999999999994</v>
      </c>
      <c r="AA7" s="38">
        <v>91.23</v>
      </c>
      <c r="AB7" s="38">
        <v>91.02</v>
      </c>
      <c r="AC7" s="38">
        <v>91.77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392.48</v>
      </c>
      <c r="BG7" s="38">
        <v>607.99</v>
      </c>
      <c r="BH7" s="38">
        <v>214.6</v>
      </c>
      <c r="BI7" s="38">
        <v>201.63</v>
      </c>
      <c r="BJ7" s="38">
        <v>28.63</v>
      </c>
      <c r="BK7" s="38">
        <v>862.78</v>
      </c>
      <c r="BL7" s="38">
        <v>803.29</v>
      </c>
      <c r="BM7" s="38">
        <v>701.33</v>
      </c>
      <c r="BN7" s="38">
        <v>663.76</v>
      </c>
      <c r="BO7" s="38">
        <v>566.35</v>
      </c>
      <c r="BP7" s="38">
        <v>559.52</v>
      </c>
      <c r="BQ7" s="38">
        <v>84.33</v>
      </c>
      <c r="BR7" s="38">
        <v>69.97</v>
      </c>
      <c r="BS7" s="38">
        <v>76.14</v>
      </c>
      <c r="BT7" s="38">
        <v>78.25</v>
      </c>
      <c r="BU7" s="38">
        <v>70.069999999999993</v>
      </c>
      <c r="BV7" s="38">
        <v>54.55</v>
      </c>
      <c r="BW7" s="38">
        <v>56.63</v>
      </c>
      <c r="BX7" s="38">
        <v>53.48</v>
      </c>
      <c r="BY7" s="38">
        <v>53.76</v>
      </c>
      <c r="BZ7" s="38">
        <v>52.27</v>
      </c>
      <c r="CA7" s="38">
        <v>52.2</v>
      </c>
      <c r="CB7" s="38">
        <v>212.79</v>
      </c>
      <c r="CC7" s="38">
        <v>250.03</v>
      </c>
      <c r="CD7" s="38">
        <v>221.99</v>
      </c>
      <c r="CE7" s="38">
        <v>212.18</v>
      </c>
      <c r="CF7" s="38">
        <v>242.28</v>
      </c>
      <c r="CG7" s="38">
        <v>275.64999999999998</v>
      </c>
      <c r="CH7" s="38">
        <v>272.66000000000003</v>
      </c>
      <c r="CI7" s="38">
        <v>277.29000000000002</v>
      </c>
      <c r="CJ7" s="38">
        <v>275.25</v>
      </c>
      <c r="CK7" s="38">
        <v>291.01</v>
      </c>
      <c r="CL7" s="38">
        <v>295.2</v>
      </c>
      <c r="CM7" s="38">
        <v>58.89</v>
      </c>
      <c r="CN7" s="38">
        <v>57.78</v>
      </c>
      <c r="CO7" s="38">
        <v>55.56</v>
      </c>
      <c r="CP7" s="38">
        <v>56.67</v>
      </c>
      <c r="CQ7" s="38">
        <v>56.67</v>
      </c>
      <c r="CR7" s="38">
        <v>58.58</v>
      </c>
      <c r="CS7" s="38">
        <v>58.82</v>
      </c>
      <c r="CT7" s="38">
        <v>52.52</v>
      </c>
      <c r="CU7" s="38">
        <v>54.14</v>
      </c>
      <c r="CV7" s="38">
        <v>132.99</v>
      </c>
      <c r="CW7" s="38">
        <v>122.9</v>
      </c>
      <c r="CX7" s="38">
        <v>100</v>
      </c>
      <c r="CY7" s="38">
        <v>100</v>
      </c>
      <c r="CZ7" s="38">
        <v>100</v>
      </c>
      <c r="DA7" s="38">
        <v>100</v>
      </c>
      <c r="DB7" s="38">
        <v>100</v>
      </c>
      <c r="DC7" s="38">
        <v>72.31</v>
      </c>
      <c r="DD7" s="38">
        <v>71.760000000000005</v>
      </c>
      <c r="DE7" s="38">
        <v>84.94</v>
      </c>
      <c r="DF7" s="38">
        <v>84.69</v>
      </c>
      <c r="DG7" s="38">
        <v>82.94</v>
      </c>
      <c r="DH7" s="38">
        <v>81.31</v>
      </c>
      <c r="DI7" s="38"/>
      <c r="DJ7" s="38"/>
      <c r="DK7" s="38"/>
      <c r="DL7" s="38"/>
      <c r="DM7" s="38"/>
      <c r="DN7" s="38"/>
      <c r="DO7" s="38"/>
      <c r="DP7" s="38"/>
      <c r="DQ7" s="38"/>
      <c r="DR7" s="38"/>
      <c r="DS7" s="38"/>
      <c r="DT7" s="38"/>
      <c r="DU7" s="38"/>
      <c r="DV7" s="38"/>
      <c r="DW7" s="38"/>
      <c r="DX7" s="38"/>
      <c r="DY7" s="38"/>
      <c r="DZ7" s="38"/>
      <c r="EA7" s="38"/>
      <c r="EB7" s="38"/>
      <c r="EC7" s="38"/>
      <c r="ED7" s="38"/>
      <c r="EE7" s="38" t="s">
        <v>115</v>
      </c>
      <c r="EF7" s="38" t="s">
        <v>115</v>
      </c>
      <c r="EG7" s="38" t="s">
        <v>115</v>
      </c>
      <c r="EH7" s="38" t="s">
        <v>115</v>
      </c>
      <c r="EI7" s="38" t="s">
        <v>115</v>
      </c>
      <c r="EJ7" s="38" t="s">
        <v>115</v>
      </c>
      <c r="EK7" s="38" t="s">
        <v>115</v>
      </c>
      <c r="EL7" s="38" t="s">
        <v>115</v>
      </c>
      <c r="EM7" s="38" t="s">
        <v>115</v>
      </c>
      <c r="EN7" s="38" t="s">
        <v>115</v>
      </c>
      <c r="EO7" s="38" t="s">
        <v>115</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2018-02-26T09:03:26Z</cp:lastPrinted>
  <dcterms:created xsi:type="dcterms:W3CDTF">2017-12-25T02:43:15Z</dcterms:created>
  <dcterms:modified xsi:type="dcterms:W3CDTF">2018-02-26T09:03:28Z</dcterms:modified>
</cp:coreProperties>
</file>