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6_確認済ファイル\10 富岡市\"/>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B10" i="4"/>
  <c r="AL8" i="4"/>
  <c r="P8" i="4"/>
  <c r="I8" i="4"/>
  <c r="C10" i="5" l="1"/>
  <c r="D10" i="5"/>
  <c r="E10" i="5"/>
  <c r="B10" i="5"/>
</calcChain>
</file>

<file path=xl/sharedStrings.xml><?xml version="1.0" encoding="utf-8"?>
<sst xmlns="http://schemas.openxmlformats.org/spreadsheetml/2006/main" count="251" uniqueCount="125">
  <si>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</si>
  <si>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</si>
  <si>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</si>
  <si>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</si>
  <si>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</si>
  <si>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</si>
  <si>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</si>
  <si>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</si>
  <si>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</si>
  <si>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</si>
  <si>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</si>
  <si>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</si>
  <si>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</si>
  <si>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</si>
  <si>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</si>
  <si>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</si>
  <si>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</si>
  <si>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</si>
  <si>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</si>
  <si>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</si>
  <si>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</si>
  <si>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</si>
  <si>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</si>
  <si>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</si>
  <si>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</si>
  <si>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</si>
  <si>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</si>
  <si>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</si>
  <si>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</si>
  <si>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</si>
  <si>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</si>
  <si>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</si>
  <si>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</si>
  <si>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</si>
  <si>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</si>
  <si>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</si>
  <si>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</si>
  <si>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</si>
  <si>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</si>
  <si>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</si>
  <si>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</si>
  <si>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</si>
  <si>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</si>
  <si>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</si>
  <si>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</si>
  <si>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</si>
  <si>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</si>
  <si>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</si>
  <si>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</si>
  <si>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</si>
  <si>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</si>
  <si>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</si>
  <si>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</si>
  <si>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</si>
  <si>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</si>
  <si>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</si>
  <si>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</si>
  <si>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</si>
  <si>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</si>
  <si>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</si>
  <si>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</si>
  <si>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</si>
  <si>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</si>
  <si>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</si>
  <si>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</si>
  <si>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</si>
  <si>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</si>
  <si>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</si>
  <si>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</si>
  <si>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</si>
  <si>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</si>
  <si>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</si>
  <si>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</si>
  <si>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</si>
  <si>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</si>
  <si>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</si>
  <si>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</si>
  <si>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</si>
  <si>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</si>
  <si>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</si>
  <si>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</si>
  <si>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</si>
  <si>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</si>
  <si>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</si>
  <si>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</si>
  <si>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</si>
  <si>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</si>
  <si>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</si>
  <si>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</si>
  <si>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</si>
  <si>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</si>
  <si>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</si>
  <si>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</si>
  <si>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</si>
  <si>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</si>
  <si>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</si>
  <si>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</si>
  <si>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</si>
  <si>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</si>
  <si>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</si>
  <si>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</si>
  <si>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</si>
  <si>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</si>
  <si>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</si>
  <si>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</si>
  <si>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</si>
  <si>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</si>
  <si>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</si>
  <si>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</si>
  <si>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富岡市</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</si>
  <si>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</si>
  <si>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</si>
  <si>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</si>
  <si>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</si>
  <si>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</si>
  <si>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</si>
  <si>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</si>
  <si>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</si>
  <si>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</si>
  <si>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</si>
  <si>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</si>
  <si>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排水ポンプ、ブロアは劣化の予兆が測れないため、対策周期（目標耐用年数）を決める必要があります。また、保守点検、清掃を定期的に実施し故障を未然に防ぐようサービスの提供を行っています。</t>
    <rPh sb="1" eb="3">
      <t>ハイスイ</t>
    </rPh>
    <rPh sb="11" eb="13">
      <t>レッカ</t>
    </rPh>
    <rPh sb="14" eb="16">
      <t>ヨチョウ</t>
    </rPh>
    <rPh sb="17" eb="18">
      <t>ハカ</t>
    </rPh>
    <rPh sb="24" eb="26">
      <t>タイサク</t>
    </rPh>
    <rPh sb="26" eb="28">
      <t>シュウキ</t>
    </rPh>
    <rPh sb="29" eb="31">
      <t>モクヒョウ</t>
    </rPh>
    <rPh sb="31" eb="33">
      <t>タイヨウ</t>
    </rPh>
    <rPh sb="33" eb="35">
      <t>ネンスウ</t>
    </rPh>
    <rPh sb="37" eb="38">
      <t>キ</t>
    </rPh>
    <rPh sb="40" eb="42">
      <t>ヒツヨウ</t>
    </rPh>
    <rPh sb="51" eb="53">
      <t>ホシュ</t>
    </rPh>
    <rPh sb="53" eb="55">
      <t>テンケン</t>
    </rPh>
    <rPh sb="56" eb="58">
      <t>セイソウ</t>
    </rPh>
    <rPh sb="59" eb="62">
      <t>テイキテキ</t>
    </rPh>
    <rPh sb="63" eb="65">
      <t>ジッシ</t>
    </rPh>
    <rPh sb="66" eb="68">
      <t>コショウ</t>
    </rPh>
    <rPh sb="69" eb="71">
      <t>ミゼン</t>
    </rPh>
    <rPh sb="72" eb="73">
      <t>フセ</t>
    </rPh>
    <phoneticPr fontId="7"/>
  </si>
  <si>
    <t>(1)少子高齢化、人口減少、施設老朽化等経営環境が厳しさを増す中、サービスの安定的な継続のために今まで以上の経営改善（料金収入の確保、汚水処理費用の削減）が必要です。
(2)平成31年度から地方公営企業法を適用し、経営基盤の強化と財政マネジメントの向上に取り組みます。
(3)公営企業会計への移行により一層の経営状況の明確化を図ります。さらに、効率的・機動的な資産管理など経営の自由度の向上及び住民ニーズへの迅速な対応やサービスの向上を図ります。</t>
    <rPh sb="3" eb="5">
      <t>ショウシ</t>
    </rPh>
    <rPh sb="5" eb="8">
      <t>コウレイカ</t>
    </rPh>
    <rPh sb="59" eb="61">
      <t>リョウキン</t>
    </rPh>
    <rPh sb="61" eb="63">
      <t>シュウニュウ</t>
    </rPh>
    <rPh sb="64" eb="66">
      <t>カクホ</t>
    </rPh>
    <rPh sb="67" eb="69">
      <t>オスイ</t>
    </rPh>
    <rPh sb="69" eb="71">
      <t>ショリ</t>
    </rPh>
    <rPh sb="71" eb="73">
      <t>ヒヨウ</t>
    </rPh>
    <rPh sb="74" eb="76">
      <t>サクゲン</t>
    </rPh>
    <rPh sb="146" eb="148">
      <t>イコウ</t>
    </rPh>
    <rPh sb="151" eb="153">
      <t>イッソウ</t>
    </rPh>
    <rPh sb="154" eb="156">
      <t>ケイエイ</t>
    </rPh>
    <rPh sb="156" eb="158">
      <t>ジョウキョウ</t>
    </rPh>
    <rPh sb="159" eb="161">
      <t>メイカク</t>
    </rPh>
    <rPh sb="161" eb="162">
      <t>カ</t>
    </rPh>
    <rPh sb="163" eb="164">
      <t>ハカ</t>
    </rPh>
    <rPh sb="172" eb="175">
      <t>コウリツテキ</t>
    </rPh>
    <rPh sb="176" eb="179">
      <t>キドウテキ</t>
    </rPh>
    <rPh sb="180" eb="182">
      <t>シサン</t>
    </rPh>
    <rPh sb="182" eb="184">
      <t>カンリ</t>
    </rPh>
    <rPh sb="186" eb="188">
      <t>ケイエイ</t>
    </rPh>
    <rPh sb="189" eb="192">
      <t>ジユウド</t>
    </rPh>
    <rPh sb="193" eb="195">
      <t>コウジョウ</t>
    </rPh>
    <rPh sb="195" eb="196">
      <t>オヨ</t>
    </rPh>
    <rPh sb="197" eb="199">
      <t>ジュウミン</t>
    </rPh>
    <rPh sb="204" eb="206">
      <t>ジンソク</t>
    </rPh>
    <rPh sb="207" eb="209">
      <t>タイオウ</t>
    </rPh>
    <rPh sb="215" eb="217">
      <t>コウジョウ</t>
    </rPh>
    <rPh sb="218" eb="219">
      <t>ハカ</t>
    </rPh>
    <phoneticPr fontId="7"/>
  </si>
  <si>
    <t>①健全経営を続けるために収益的収支比率100％以上を安定的に確保する必要があります。そのために、更なる使用料収入の確保と汚水処理費の削減を図っていく必要があります。
④企業債償還費用は、一般会計繰入金に全額依存しています。計画的に償還を行い残高の減少に努める必要があります。
⑤経費回収率は、全国平均及び類似団体平均値を上回り高い水準と言えます。今後も、汚水処理費用の削減のための方策を検討していきます。
⑥汚水処理原価は全国平均を大きく下回っています。現在、年間120基ペースで浄化槽設置をしていますので、今後、維持管理費の増加が見込まれますが、暫くは平均値を下回ることが予想されます。また、事業開始後11年が経ち、初期に設置した浄化槽は不具合が発生する可能性が高くなるので、今後、修繕費用等の増加が予想されます。そのため、今まで以上に維持管理経費の削減に努める必要があります。
⑦施設利用率は平均値を僅かに上回っています。今後も市町村設置型合併処理浄化槽の普及・促進を図り施設利用率の向上を図っていきます。
⑧水洗化率は100％です。今後も、浄化槽設置に関する補助金等の拡大を図り汚水処理人口の増加を図っていきます。
　以上のことから、健全経営を続けるための使用料確保に向け、市町村設置型合併処理浄化槽の更なる普及促進、また徹底したコスト管理など経営改善に向けた取り組みが必要です。
　</t>
    <rPh sb="1" eb="3">
      <t>ケンゼン</t>
    </rPh>
    <rPh sb="3" eb="5">
      <t>ケイエイ</t>
    </rPh>
    <rPh sb="6" eb="7">
      <t>ツヅ</t>
    </rPh>
    <rPh sb="12" eb="14">
      <t>シュウエキ</t>
    </rPh>
    <rPh sb="15" eb="17">
      <t>シュウシ</t>
    </rPh>
    <rPh sb="17" eb="19">
      <t>ヒリツ</t>
    </rPh>
    <rPh sb="23" eb="25">
      <t>イジョウ</t>
    </rPh>
    <rPh sb="26" eb="28">
      <t>アンテイ</t>
    </rPh>
    <rPh sb="28" eb="29">
      <t>テキ</t>
    </rPh>
    <rPh sb="30" eb="32">
      <t>カクホ</t>
    </rPh>
    <rPh sb="34" eb="36">
      <t>ヒツヨウ</t>
    </rPh>
    <rPh sb="48" eb="49">
      <t>サラ</t>
    </rPh>
    <rPh sb="60" eb="62">
      <t>オスイ</t>
    </rPh>
    <rPh sb="62" eb="64">
      <t>ショリ</t>
    </rPh>
    <rPh sb="64" eb="65">
      <t>ヒ</t>
    </rPh>
    <rPh sb="66" eb="68">
      <t>サクゲン</t>
    </rPh>
    <rPh sb="74" eb="76">
      <t>ヒツヨウ</t>
    </rPh>
    <rPh sb="84" eb="86">
      <t>キギョウ</t>
    </rPh>
    <rPh sb="86" eb="87">
      <t>サイ</t>
    </rPh>
    <rPh sb="87" eb="89">
      <t>ショウカン</t>
    </rPh>
    <rPh sb="89" eb="91">
      <t>ヒヨウ</t>
    </rPh>
    <rPh sb="93" eb="95">
      <t>イッパン</t>
    </rPh>
    <rPh sb="95" eb="97">
      <t>カイケイ</t>
    </rPh>
    <rPh sb="97" eb="99">
      <t>クリイレ</t>
    </rPh>
    <rPh sb="99" eb="100">
      <t>キン</t>
    </rPh>
    <rPh sb="101" eb="103">
      <t>ゼンガク</t>
    </rPh>
    <rPh sb="103" eb="105">
      <t>イゾン</t>
    </rPh>
    <rPh sb="111" eb="114">
      <t>ケイカクテキ</t>
    </rPh>
    <rPh sb="115" eb="117">
      <t>ショウカン</t>
    </rPh>
    <rPh sb="118" eb="119">
      <t>オコナ</t>
    </rPh>
    <rPh sb="120" eb="122">
      <t>ザンダカ</t>
    </rPh>
    <rPh sb="123" eb="125">
      <t>ゲンショウ</t>
    </rPh>
    <rPh sb="126" eb="127">
      <t>ツト</t>
    </rPh>
    <rPh sb="129" eb="131">
      <t>ヒツヨウ</t>
    </rPh>
    <rPh sb="150" eb="151">
      <t>オヨ</t>
    </rPh>
    <rPh sb="152" eb="154">
      <t>ルイジ</t>
    </rPh>
    <rPh sb="154" eb="156">
      <t>ダンタイ</t>
    </rPh>
    <rPh sb="156" eb="159">
      <t>ヘイキンチ</t>
    </rPh>
    <rPh sb="168" eb="169">
      <t>イ</t>
    </rPh>
    <rPh sb="173" eb="175">
      <t>コンゴ</t>
    </rPh>
    <rPh sb="204" eb="206">
      <t>オスイ</t>
    </rPh>
    <rPh sb="206" eb="208">
      <t>ショリ</t>
    </rPh>
    <rPh sb="208" eb="210">
      <t>ゲンカ</t>
    </rPh>
    <rPh sb="211" eb="213">
      <t>ゼンコク</t>
    </rPh>
    <rPh sb="213" eb="215">
      <t>ヘイキン</t>
    </rPh>
    <rPh sb="216" eb="217">
      <t>オオ</t>
    </rPh>
    <rPh sb="219" eb="221">
      <t>シタマワ</t>
    </rPh>
    <rPh sb="227" eb="229">
      <t>ゲンザイ</t>
    </rPh>
    <rPh sb="230" eb="232">
      <t>ネンカン</t>
    </rPh>
    <rPh sb="235" eb="236">
      <t>キ</t>
    </rPh>
    <rPh sb="240" eb="243">
      <t>ジョウカソウ</t>
    </rPh>
    <rPh sb="243" eb="245">
      <t>セッチ</t>
    </rPh>
    <rPh sb="254" eb="256">
      <t>コンゴ</t>
    </rPh>
    <rPh sb="257" eb="259">
      <t>イジ</t>
    </rPh>
    <rPh sb="259" eb="262">
      <t>カンリヒ</t>
    </rPh>
    <rPh sb="263" eb="265">
      <t>ゾウカ</t>
    </rPh>
    <rPh sb="266" eb="268">
      <t>ミコ</t>
    </rPh>
    <rPh sb="274" eb="275">
      <t>シバラ</t>
    </rPh>
    <rPh sb="277" eb="280">
      <t>ヘイキンチ</t>
    </rPh>
    <rPh sb="281" eb="283">
      <t>シタマワ</t>
    </rPh>
    <rPh sb="287" eb="289">
      <t>ヨソウ</t>
    </rPh>
    <rPh sb="309" eb="311">
      <t>ショキ</t>
    </rPh>
    <rPh sb="320" eb="323">
      <t>フグアイ</t>
    </rPh>
    <rPh sb="342" eb="344">
      <t>シュウゼン</t>
    </rPh>
    <rPh sb="344" eb="346">
      <t>ヒヨウ</t>
    </rPh>
    <rPh sb="346" eb="347">
      <t>トウ</t>
    </rPh>
    <rPh sb="363" eb="364">
      <t>イマ</t>
    </rPh>
    <rPh sb="366" eb="368">
      <t>イジョウ</t>
    </rPh>
    <rPh sb="369" eb="371">
      <t>イジ</t>
    </rPh>
    <rPh sb="371" eb="373">
      <t>カンリ</t>
    </rPh>
    <rPh sb="373" eb="375">
      <t>ケイヒ</t>
    </rPh>
    <rPh sb="376" eb="378">
      <t>サクゲン</t>
    </rPh>
    <rPh sb="379" eb="380">
      <t>ツト</t>
    </rPh>
    <rPh sb="382" eb="384">
      <t>ヒツヨウ</t>
    </rPh>
    <rPh sb="392" eb="394">
      <t>シセツ</t>
    </rPh>
    <rPh sb="394" eb="397">
      <t>リヨウリツ</t>
    </rPh>
    <rPh sb="398" eb="401">
      <t>ヘイキンチ</t>
    </rPh>
    <rPh sb="402" eb="403">
      <t>ワズ</t>
    </rPh>
    <rPh sb="405" eb="407">
      <t>ウワマワ</t>
    </rPh>
    <rPh sb="413" eb="415">
      <t>コンゴ</t>
    </rPh>
    <rPh sb="416" eb="419">
      <t>シチョウソン</t>
    </rPh>
    <rPh sb="419" eb="422">
      <t>セッチガタ</t>
    </rPh>
    <rPh sb="422" eb="424">
      <t>ガッペイ</t>
    </rPh>
    <rPh sb="424" eb="426">
      <t>ショリ</t>
    </rPh>
    <rPh sb="426" eb="429">
      <t>ジョウカソウ</t>
    </rPh>
    <rPh sb="430" eb="432">
      <t>フキュウ</t>
    </rPh>
    <rPh sb="433" eb="435">
      <t>ソクシン</t>
    </rPh>
    <rPh sb="436" eb="437">
      <t>ハカ</t>
    </rPh>
    <rPh sb="438" eb="440">
      <t>シセツ</t>
    </rPh>
    <rPh sb="440" eb="443">
      <t>リヨウリツ</t>
    </rPh>
    <rPh sb="444" eb="446">
      <t>コウジョウ</t>
    </rPh>
    <rPh sb="447" eb="448">
      <t>ハカ</t>
    </rPh>
    <rPh sb="457" eb="460">
      <t>スイセンカ</t>
    </rPh>
    <rPh sb="460" eb="461">
      <t>リツ</t>
    </rPh>
    <rPh sb="469" eb="471">
      <t>コンゴ</t>
    </rPh>
    <rPh sb="473" eb="476">
      <t>ジョウカソウ</t>
    </rPh>
    <rPh sb="476" eb="478">
      <t>セッチ</t>
    </rPh>
    <rPh sb="479" eb="480">
      <t>カン</t>
    </rPh>
    <rPh sb="482" eb="486">
      <t>ホジョキントウ</t>
    </rPh>
    <rPh sb="487" eb="489">
      <t>カクダイ</t>
    </rPh>
    <rPh sb="490" eb="491">
      <t>ハカ</t>
    </rPh>
    <rPh sb="492" eb="494">
      <t>オスイ</t>
    </rPh>
    <rPh sb="494" eb="496">
      <t>ショリ</t>
    </rPh>
    <rPh sb="496" eb="498">
      <t>ジンコウ</t>
    </rPh>
    <rPh sb="499" eb="501">
      <t>ゾウカ</t>
    </rPh>
    <rPh sb="502" eb="503">
      <t>ハカ</t>
    </rPh>
    <rPh sb="512" eb="514">
      <t>イジョウ</t>
    </rPh>
    <rPh sb="520" eb="522">
      <t>ケンゼン</t>
    </rPh>
    <rPh sb="522" eb="524">
      <t>ケイエイ</t>
    </rPh>
    <rPh sb="525" eb="526">
      <t>ツヅ</t>
    </rPh>
    <rPh sb="531" eb="534">
      <t>シヨウリョウ</t>
    </rPh>
    <rPh sb="534" eb="536">
      <t>カクホ</t>
    </rPh>
    <rPh sb="537" eb="538">
      <t>ム</t>
    </rPh>
    <rPh sb="540" eb="543">
      <t>シチョウソン</t>
    </rPh>
    <rPh sb="543" eb="546">
      <t>セッチガタ</t>
    </rPh>
    <rPh sb="546" eb="548">
      <t>ガッペイ</t>
    </rPh>
    <rPh sb="548" eb="550">
      <t>ショリ</t>
    </rPh>
    <rPh sb="550" eb="553">
      <t>ジョウカソウ</t>
    </rPh>
    <rPh sb="554" eb="555">
      <t>サラ</t>
    </rPh>
    <rPh sb="557" eb="559">
      <t>フキュウ</t>
    </rPh>
    <rPh sb="559" eb="561">
      <t>ソクシン</t>
    </rPh>
    <rPh sb="564" eb="566">
      <t>テッテイ</t>
    </rPh>
    <rPh sb="571" eb="573">
      <t>カンリ</t>
    </rPh>
    <rPh sb="575" eb="577">
      <t>ケイエイ</t>
    </rPh>
    <rPh sb="577" eb="579">
      <t>カイゼン</t>
    </rPh>
    <rPh sb="580" eb="581">
      <t>ム</t>
    </rPh>
    <rPh sb="583" eb="584">
      <t>ト</t>
    </rPh>
    <rPh sb="585" eb="586">
      <t>ク</t>
    </rPh>
    <rPh sb="588" eb="590">
      <t>ヒツヨウ</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</si>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</sst>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B00-47F9-BDEA-3C04506968CD}"/>
            </c:ext>
          </c:extLst>
        </c:ser>
        <c:dLbls>
          <c:showLegendKey val="0"/>
          <c:showVal val="0"/>
          <c:showCatName val="0"/>
          <c:showSerName val="0"/>
          <c:showPercent val="0"/>
          <c:showBubbleSize val="0"/>
        </c:dLbls>
        <c:gapWidth val="150"/>
        <c:axId val="171487048"/>
        <c:axId val="171618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1B00-47F9-BDEA-3C04506968CD}"/>
            </c:ext>
          </c:extLst>
        </c:ser>
        <c:dLbls>
          <c:showLegendKey val="0"/>
          <c:showVal val="0"/>
          <c:showCatName val="0"/>
          <c:showSerName val="0"/>
          <c:showPercent val="0"/>
          <c:showBubbleSize val="0"/>
        </c:dLbls>
        <c:marker val="1"/>
        <c:smooth val="0"/>
        <c:axId val="171487048"/>
        <c:axId val="171618840"/>
      </c:lineChart>
      <c:dateAx>
        <c:axId val="171487048"/>
        <c:scaling>
          <c:orientation val="minMax"/>
        </c:scaling>
        <c:delete val="1"/>
        <c:axPos val="b"/>
        <c:numFmt formatCode="ge" sourceLinked="1"/>
        <c:majorTickMark val="none"/>
        <c:minorTickMark val="none"/>
        <c:tickLblPos val="none"/>
        <c:crossAx val="171618840"/>
        <c:crosses val="autoZero"/>
        <c:auto val="1"/>
        <c:lblOffset val="100"/>
        <c:baseTimeUnit val="years"/>
      </c:dateAx>
      <c:valAx>
        <c:axId val="171618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487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58.83</c:v>
                </c:pt>
                <c:pt idx="1">
                  <c:v>60.46</c:v>
                </c:pt>
                <c:pt idx="2">
                  <c:v>68.900000000000006</c:v>
                </c:pt>
                <c:pt idx="3">
                  <c:v>61.41</c:v>
                </c:pt>
                <c:pt idx="4">
                  <c:v>62.12</c:v>
                </c:pt>
              </c:numCache>
            </c:numRef>
          </c:val>
          <c:extLst xmlns:c16r2="http://schemas.microsoft.com/office/drawing/2015/06/chart">
            <c:ext xmlns:c16="http://schemas.microsoft.com/office/drawing/2014/chart" uri="{C3380CC4-5D6E-409C-BE32-E72D297353CC}">
              <c16:uniqueId val="{00000000-9875-4938-9B4E-BD02296A035E}"/>
            </c:ext>
          </c:extLst>
        </c:ser>
        <c:dLbls>
          <c:showLegendKey val="0"/>
          <c:showVal val="0"/>
          <c:showCatName val="0"/>
          <c:showSerName val="0"/>
          <c:showPercent val="0"/>
          <c:showBubbleSize val="0"/>
        </c:dLbls>
        <c:gapWidth val="150"/>
        <c:axId val="174881128"/>
        <c:axId val="17496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extLst xmlns:c16r2="http://schemas.microsoft.com/office/drawing/2015/06/chart">
            <c:ext xmlns:c16="http://schemas.microsoft.com/office/drawing/2014/chart" uri="{C3380CC4-5D6E-409C-BE32-E72D297353CC}">
              <c16:uniqueId val="{00000001-9875-4938-9B4E-BD02296A035E}"/>
            </c:ext>
          </c:extLst>
        </c:ser>
        <c:dLbls>
          <c:showLegendKey val="0"/>
          <c:showVal val="0"/>
          <c:showCatName val="0"/>
          <c:showSerName val="0"/>
          <c:showPercent val="0"/>
          <c:showBubbleSize val="0"/>
        </c:dLbls>
        <c:marker val="1"/>
        <c:smooth val="0"/>
        <c:axId val="174881128"/>
        <c:axId val="174967328"/>
      </c:lineChart>
      <c:dateAx>
        <c:axId val="174881128"/>
        <c:scaling>
          <c:orientation val="minMax"/>
        </c:scaling>
        <c:delete val="1"/>
        <c:axPos val="b"/>
        <c:numFmt formatCode="ge" sourceLinked="1"/>
        <c:majorTickMark val="none"/>
        <c:minorTickMark val="none"/>
        <c:tickLblPos val="none"/>
        <c:crossAx val="174967328"/>
        <c:crosses val="autoZero"/>
        <c:auto val="1"/>
        <c:lblOffset val="100"/>
        <c:baseTimeUnit val="years"/>
      </c:dateAx>
      <c:valAx>
        <c:axId val="17496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881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D6F0-4910-A822-F8E8C127302A}"/>
            </c:ext>
          </c:extLst>
        </c:ser>
        <c:dLbls>
          <c:showLegendKey val="0"/>
          <c:showVal val="0"/>
          <c:showCatName val="0"/>
          <c:showSerName val="0"/>
          <c:showPercent val="0"/>
          <c:showBubbleSize val="0"/>
        </c:dLbls>
        <c:gapWidth val="150"/>
        <c:axId val="174968504"/>
        <c:axId val="17496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extLst xmlns:c16r2="http://schemas.microsoft.com/office/drawing/2015/06/chart">
            <c:ext xmlns:c16="http://schemas.microsoft.com/office/drawing/2014/chart" uri="{C3380CC4-5D6E-409C-BE32-E72D297353CC}">
              <c16:uniqueId val="{00000001-D6F0-4910-A822-F8E8C127302A}"/>
            </c:ext>
          </c:extLst>
        </c:ser>
        <c:dLbls>
          <c:showLegendKey val="0"/>
          <c:showVal val="0"/>
          <c:showCatName val="0"/>
          <c:showSerName val="0"/>
          <c:showPercent val="0"/>
          <c:showBubbleSize val="0"/>
        </c:dLbls>
        <c:marker val="1"/>
        <c:smooth val="0"/>
        <c:axId val="174968504"/>
        <c:axId val="174968896"/>
      </c:lineChart>
      <c:dateAx>
        <c:axId val="174968504"/>
        <c:scaling>
          <c:orientation val="minMax"/>
        </c:scaling>
        <c:delete val="1"/>
        <c:axPos val="b"/>
        <c:numFmt formatCode="ge" sourceLinked="1"/>
        <c:majorTickMark val="none"/>
        <c:minorTickMark val="none"/>
        <c:tickLblPos val="none"/>
        <c:crossAx val="174968896"/>
        <c:crosses val="autoZero"/>
        <c:auto val="1"/>
        <c:lblOffset val="100"/>
        <c:baseTimeUnit val="years"/>
      </c:dateAx>
      <c:valAx>
        <c:axId val="17496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968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99.83</c:v>
                </c:pt>
                <c:pt idx="1">
                  <c:v>84.68</c:v>
                </c:pt>
                <c:pt idx="2">
                  <c:v>100.02</c:v>
                </c:pt>
                <c:pt idx="3">
                  <c:v>100</c:v>
                </c:pt>
                <c:pt idx="4">
                  <c:v>100.05</c:v>
                </c:pt>
              </c:numCache>
            </c:numRef>
          </c:val>
          <c:extLst xmlns:c16r2="http://schemas.microsoft.com/office/drawing/2015/06/chart">
            <c:ext xmlns:c16="http://schemas.microsoft.com/office/drawing/2014/chart" uri="{C3380CC4-5D6E-409C-BE32-E72D297353CC}">
              <c16:uniqueId val="{00000000-41EE-4094-8F31-6FEBF1DC989E}"/>
            </c:ext>
          </c:extLst>
        </c:ser>
        <c:dLbls>
          <c:showLegendKey val="0"/>
          <c:showVal val="0"/>
          <c:showCatName val="0"/>
          <c:showSerName val="0"/>
          <c:showPercent val="0"/>
          <c:showBubbleSize val="0"/>
        </c:dLbls>
        <c:gapWidth val="150"/>
        <c:axId val="172468088"/>
        <c:axId val="17290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1EE-4094-8F31-6FEBF1DC989E}"/>
            </c:ext>
          </c:extLst>
        </c:ser>
        <c:dLbls>
          <c:showLegendKey val="0"/>
          <c:showVal val="0"/>
          <c:showCatName val="0"/>
          <c:showSerName val="0"/>
          <c:showPercent val="0"/>
          <c:showBubbleSize val="0"/>
        </c:dLbls>
        <c:marker val="1"/>
        <c:smooth val="0"/>
        <c:axId val="172468088"/>
        <c:axId val="172909712"/>
      </c:lineChart>
      <c:dateAx>
        <c:axId val="172468088"/>
        <c:scaling>
          <c:orientation val="minMax"/>
        </c:scaling>
        <c:delete val="1"/>
        <c:axPos val="b"/>
        <c:numFmt formatCode="ge" sourceLinked="1"/>
        <c:majorTickMark val="none"/>
        <c:minorTickMark val="none"/>
        <c:tickLblPos val="none"/>
        <c:crossAx val="172909712"/>
        <c:crosses val="autoZero"/>
        <c:auto val="1"/>
        <c:lblOffset val="100"/>
        <c:baseTimeUnit val="years"/>
      </c:dateAx>
      <c:valAx>
        <c:axId val="17290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468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356-4BE2-97F7-E43FE19C32FF}"/>
            </c:ext>
          </c:extLst>
        </c:ser>
        <c:dLbls>
          <c:showLegendKey val="0"/>
          <c:showVal val="0"/>
          <c:showCatName val="0"/>
          <c:showSerName val="0"/>
          <c:showPercent val="0"/>
          <c:showBubbleSize val="0"/>
        </c:dLbls>
        <c:gapWidth val="150"/>
        <c:axId val="173481368"/>
        <c:axId val="17139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356-4BE2-97F7-E43FE19C32FF}"/>
            </c:ext>
          </c:extLst>
        </c:ser>
        <c:dLbls>
          <c:showLegendKey val="0"/>
          <c:showVal val="0"/>
          <c:showCatName val="0"/>
          <c:showSerName val="0"/>
          <c:showPercent val="0"/>
          <c:showBubbleSize val="0"/>
        </c:dLbls>
        <c:marker val="1"/>
        <c:smooth val="0"/>
        <c:axId val="173481368"/>
        <c:axId val="171396608"/>
      </c:lineChart>
      <c:dateAx>
        <c:axId val="173481368"/>
        <c:scaling>
          <c:orientation val="minMax"/>
        </c:scaling>
        <c:delete val="1"/>
        <c:axPos val="b"/>
        <c:numFmt formatCode="ge" sourceLinked="1"/>
        <c:majorTickMark val="none"/>
        <c:minorTickMark val="none"/>
        <c:tickLblPos val="none"/>
        <c:crossAx val="171396608"/>
        <c:crosses val="autoZero"/>
        <c:auto val="1"/>
        <c:lblOffset val="100"/>
        <c:baseTimeUnit val="years"/>
      </c:dateAx>
      <c:valAx>
        <c:axId val="17139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481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2B3-4EF7-ABA4-3D0D2C7F1760}"/>
            </c:ext>
          </c:extLst>
        </c:ser>
        <c:dLbls>
          <c:showLegendKey val="0"/>
          <c:showVal val="0"/>
          <c:showCatName val="0"/>
          <c:showSerName val="0"/>
          <c:showPercent val="0"/>
          <c:showBubbleSize val="0"/>
        </c:dLbls>
        <c:gapWidth val="150"/>
        <c:axId val="110968120"/>
        <c:axId val="17308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2B3-4EF7-ABA4-3D0D2C7F1760}"/>
            </c:ext>
          </c:extLst>
        </c:ser>
        <c:dLbls>
          <c:showLegendKey val="0"/>
          <c:showVal val="0"/>
          <c:showCatName val="0"/>
          <c:showSerName val="0"/>
          <c:showPercent val="0"/>
          <c:showBubbleSize val="0"/>
        </c:dLbls>
        <c:marker val="1"/>
        <c:smooth val="0"/>
        <c:axId val="110968120"/>
        <c:axId val="173088400"/>
      </c:lineChart>
      <c:dateAx>
        <c:axId val="110968120"/>
        <c:scaling>
          <c:orientation val="minMax"/>
        </c:scaling>
        <c:delete val="1"/>
        <c:axPos val="b"/>
        <c:numFmt formatCode="ge" sourceLinked="1"/>
        <c:majorTickMark val="none"/>
        <c:minorTickMark val="none"/>
        <c:tickLblPos val="none"/>
        <c:crossAx val="173088400"/>
        <c:crosses val="autoZero"/>
        <c:auto val="1"/>
        <c:lblOffset val="100"/>
        <c:baseTimeUnit val="years"/>
      </c:dateAx>
      <c:valAx>
        <c:axId val="17308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6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223-4626-B356-137D2B1F656E}"/>
            </c:ext>
          </c:extLst>
        </c:ser>
        <c:dLbls>
          <c:showLegendKey val="0"/>
          <c:showVal val="0"/>
          <c:showCatName val="0"/>
          <c:showSerName val="0"/>
          <c:showPercent val="0"/>
          <c:showBubbleSize val="0"/>
        </c:dLbls>
        <c:gapWidth val="150"/>
        <c:axId val="173089968"/>
        <c:axId val="17510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223-4626-B356-137D2B1F656E}"/>
            </c:ext>
          </c:extLst>
        </c:ser>
        <c:dLbls>
          <c:showLegendKey val="0"/>
          <c:showVal val="0"/>
          <c:showCatName val="0"/>
          <c:showSerName val="0"/>
          <c:showPercent val="0"/>
          <c:showBubbleSize val="0"/>
        </c:dLbls>
        <c:marker val="1"/>
        <c:smooth val="0"/>
        <c:axId val="173089968"/>
        <c:axId val="175106176"/>
      </c:lineChart>
      <c:dateAx>
        <c:axId val="173089968"/>
        <c:scaling>
          <c:orientation val="minMax"/>
        </c:scaling>
        <c:delete val="1"/>
        <c:axPos val="b"/>
        <c:numFmt formatCode="ge" sourceLinked="1"/>
        <c:majorTickMark val="none"/>
        <c:minorTickMark val="none"/>
        <c:tickLblPos val="none"/>
        <c:crossAx val="175106176"/>
        <c:crosses val="autoZero"/>
        <c:auto val="1"/>
        <c:lblOffset val="100"/>
        <c:baseTimeUnit val="years"/>
      </c:dateAx>
      <c:valAx>
        <c:axId val="17510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08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83B-40AF-880B-B98A71C9FDD3}"/>
            </c:ext>
          </c:extLst>
        </c:ser>
        <c:dLbls>
          <c:showLegendKey val="0"/>
          <c:showVal val="0"/>
          <c:showCatName val="0"/>
          <c:showSerName val="0"/>
          <c:showPercent val="0"/>
          <c:showBubbleSize val="0"/>
        </c:dLbls>
        <c:gapWidth val="150"/>
        <c:axId val="173089576"/>
        <c:axId val="175107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83B-40AF-880B-B98A71C9FDD3}"/>
            </c:ext>
          </c:extLst>
        </c:ser>
        <c:dLbls>
          <c:showLegendKey val="0"/>
          <c:showVal val="0"/>
          <c:showCatName val="0"/>
          <c:showSerName val="0"/>
          <c:showPercent val="0"/>
          <c:showBubbleSize val="0"/>
        </c:dLbls>
        <c:marker val="1"/>
        <c:smooth val="0"/>
        <c:axId val="173089576"/>
        <c:axId val="175107352"/>
      </c:lineChart>
      <c:dateAx>
        <c:axId val="173089576"/>
        <c:scaling>
          <c:orientation val="minMax"/>
        </c:scaling>
        <c:delete val="1"/>
        <c:axPos val="b"/>
        <c:numFmt formatCode="ge" sourceLinked="1"/>
        <c:majorTickMark val="none"/>
        <c:minorTickMark val="none"/>
        <c:tickLblPos val="none"/>
        <c:crossAx val="175107352"/>
        <c:crosses val="autoZero"/>
        <c:auto val="1"/>
        <c:lblOffset val="100"/>
        <c:baseTimeUnit val="years"/>
      </c:dateAx>
      <c:valAx>
        <c:axId val="175107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089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FB8-4694-9A4F-F82A9D9D7094}"/>
            </c:ext>
          </c:extLst>
        </c:ser>
        <c:dLbls>
          <c:showLegendKey val="0"/>
          <c:showVal val="0"/>
          <c:showCatName val="0"/>
          <c:showSerName val="0"/>
          <c:showPercent val="0"/>
          <c:showBubbleSize val="0"/>
        </c:dLbls>
        <c:gapWidth val="150"/>
        <c:axId val="174772560"/>
        <c:axId val="17482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extLst xmlns:c16r2="http://schemas.microsoft.com/office/drawing/2015/06/chart">
            <c:ext xmlns:c16="http://schemas.microsoft.com/office/drawing/2014/chart" uri="{C3380CC4-5D6E-409C-BE32-E72D297353CC}">
              <c16:uniqueId val="{00000001-6FB8-4694-9A4F-F82A9D9D7094}"/>
            </c:ext>
          </c:extLst>
        </c:ser>
        <c:dLbls>
          <c:showLegendKey val="0"/>
          <c:showVal val="0"/>
          <c:showCatName val="0"/>
          <c:showSerName val="0"/>
          <c:showPercent val="0"/>
          <c:showBubbleSize val="0"/>
        </c:dLbls>
        <c:marker val="1"/>
        <c:smooth val="0"/>
        <c:axId val="174772560"/>
        <c:axId val="174821328"/>
      </c:lineChart>
      <c:dateAx>
        <c:axId val="174772560"/>
        <c:scaling>
          <c:orientation val="minMax"/>
        </c:scaling>
        <c:delete val="1"/>
        <c:axPos val="b"/>
        <c:numFmt formatCode="ge" sourceLinked="1"/>
        <c:majorTickMark val="none"/>
        <c:minorTickMark val="none"/>
        <c:tickLblPos val="none"/>
        <c:crossAx val="174821328"/>
        <c:crosses val="autoZero"/>
        <c:auto val="1"/>
        <c:lblOffset val="100"/>
        <c:baseTimeUnit val="years"/>
      </c:dateAx>
      <c:valAx>
        <c:axId val="17482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77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83.49</c:v>
                </c:pt>
                <c:pt idx="1">
                  <c:v>87.58</c:v>
                </c:pt>
                <c:pt idx="2">
                  <c:v>88.82</c:v>
                </c:pt>
                <c:pt idx="3">
                  <c:v>86.31</c:v>
                </c:pt>
                <c:pt idx="4">
                  <c:v>89.51</c:v>
                </c:pt>
              </c:numCache>
            </c:numRef>
          </c:val>
          <c:extLst xmlns:c16r2="http://schemas.microsoft.com/office/drawing/2015/06/chart">
            <c:ext xmlns:c16="http://schemas.microsoft.com/office/drawing/2014/chart" uri="{C3380CC4-5D6E-409C-BE32-E72D297353CC}">
              <c16:uniqueId val="{00000000-ECF3-41D1-8D7B-4B85D28EB3BC}"/>
            </c:ext>
          </c:extLst>
        </c:ser>
        <c:dLbls>
          <c:showLegendKey val="0"/>
          <c:showVal val="0"/>
          <c:showCatName val="0"/>
          <c:showSerName val="0"/>
          <c:showPercent val="0"/>
          <c:showBubbleSize val="0"/>
        </c:dLbls>
        <c:gapWidth val="150"/>
        <c:axId val="174822504"/>
        <c:axId val="17482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extLst xmlns:c16r2="http://schemas.microsoft.com/office/drawing/2015/06/chart">
            <c:ext xmlns:c16="http://schemas.microsoft.com/office/drawing/2014/chart" uri="{C3380CC4-5D6E-409C-BE32-E72D297353CC}">
              <c16:uniqueId val="{00000001-ECF3-41D1-8D7B-4B85D28EB3BC}"/>
            </c:ext>
          </c:extLst>
        </c:ser>
        <c:dLbls>
          <c:showLegendKey val="0"/>
          <c:showVal val="0"/>
          <c:showCatName val="0"/>
          <c:showSerName val="0"/>
          <c:showPercent val="0"/>
          <c:showBubbleSize val="0"/>
        </c:dLbls>
        <c:marker val="1"/>
        <c:smooth val="0"/>
        <c:axId val="174822504"/>
        <c:axId val="174822896"/>
      </c:lineChart>
      <c:dateAx>
        <c:axId val="174822504"/>
        <c:scaling>
          <c:orientation val="minMax"/>
        </c:scaling>
        <c:delete val="1"/>
        <c:axPos val="b"/>
        <c:numFmt formatCode="ge" sourceLinked="1"/>
        <c:majorTickMark val="none"/>
        <c:minorTickMark val="none"/>
        <c:tickLblPos val="none"/>
        <c:crossAx val="174822896"/>
        <c:crosses val="autoZero"/>
        <c:auto val="1"/>
        <c:lblOffset val="100"/>
        <c:baseTimeUnit val="years"/>
      </c:dateAx>
      <c:valAx>
        <c:axId val="17482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822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216.26</c:v>
                </c:pt>
                <c:pt idx="1">
                  <c:v>209.74</c:v>
                </c:pt>
                <c:pt idx="2">
                  <c:v>215.68</c:v>
                </c:pt>
                <c:pt idx="3">
                  <c:v>223.3</c:v>
                </c:pt>
                <c:pt idx="4">
                  <c:v>212.95</c:v>
                </c:pt>
              </c:numCache>
            </c:numRef>
          </c:val>
          <c:extLst xmlns:c16r2="http://schemas.microsoft.com/office/drawing/2015/06/chart">
            <c:ext xmlns:c16="http://schemas.microsoft.com/office/drawing/2014/chart" uri="{C3380CC4-5D6E-409C-BE32-E72D297353CC}">
              <c16:uniqueId val="{00000000-BAC4-4A85-A8ED-7916E1971F86}"/>
            </c:ext>
          </c:extLst>
        </c:ser>
        <c:dLbls>
          <c:showLegendKey val="0"/>
          <c:showVal val="0"/>
          <c:showCatName val="0"/>
          <c:showSerName val="0"/>
          <c:showPercent val="0"/>
          <c:showBubbleSize val="0"/>
        </c:dLbls>
        <c:gapWidth val="150"/>
        <c:axId val="174874328"/>
        <c:axId val="17487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extLst xmlns:c16r2="http://schemas.microsoft.com/office/drawing/2015/06/chart">
            <c:ext xmlns:c16="http://schemas.microsoft.com/office/drawing/2014/chart" uri="{C3380CC4-5D6E-409C-BE32-E72D297353CC}">
              <c16:uniqueId val="{00000001-BAC4-4A85-A8ED-7916E1971F86}"/>
            </c:ext>
          </c:extLst>
        </c:ser>
        <c:dLbls>
          <c:showLegendKey val="0"/>
          <c:showVal val="0"/>
          <c:showCatName val="0"/>
          <c:showSerName val="0"/>
          <c:showPercent val="0"/>
          <c:showBubbleSize val="0"/>
        </c:dLbls>
        <c:marker val="1"/>
        <c:smooth val="0"/>
        <c:axId val="174874328"/>
        <c:axId val="174874720"/>
      </c:lineChart>
      <c:dateAx>
        <c:axId val="174874328"/>
        <c:scaling>
          <c:orientation val="minMax"/>
        </c:scaling>
        <c:delete val="1"/>
        <c:axPos val="b"/>
        <c:numFmt formatCode="ge" sourceLinked="1"/>
        <c:majorTickMark val="none"/>
        <c:minorTickMark val="none"/>
        <c:tickLblPos val="none"/>
        <c:crossAx val="174874720"/>
        <c:crosses val="autoZero"/>
        <c:auto val="1"/>
        <c:lblOffset val="100"/>
        <c:baseTimeUnit val="years"/>
      </c:dateAx>
      <c:valAx>
        <c:axId val="17487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874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群馬県　富岡市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
        <v>124</v>
      </c>
      <c r="AE8" s="49"/>
      <c r="AF8" s="49"/>
      <c r="AG8" s="49"/>
      <c r="AH8" s="49"/>
      <c r="AI8" s="49"/>
      <c r="AJ8" s="49"/>
      <c r="AK8" s="4"/>
      <c r="AL8" s="50">
        <f>データ!S6</f>
        <v>49863</v>
      </c>
      <c r="AM8" s="50"/>
      <c r="AN8" s="50"/>
      <c r="AO8" s="50"/>
      <c r="AP8" s="50"/>
      <c r="AQ8" s="50"/>
      <c r="AR8" s="50"/>
      <c r="AS8" s="50"/>
      <c r="AT8" s="45">
        <f>データ!T6</f>
        <v>122.85</v>
      </c>
      <c r="AU8" s="45"/>
      <c r="AV8" s="45"/>
      <c r="AW8" s="45"/>
      <c r="AX8" s="45"/>
      <c r="AY8" s="45"/>
      <c r="AZ8" s="45"/>
      <c r="BA8" s="45"/>
      <c r="BB8" s="45">
        <f>データ!U6</f>
        <v>405.89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8.01</v>
      </c>
      <c r="Q10" s="45"/>
      <c r="R10" s="45"/>
      <c r="S10" s="45"/>
      <c r="T10" s="45"/>
      <c r="U10" s="45"/>
      <c r="V10" s="45"/>
      <c r="W10" s="45">
        <f>データ!Q6</f>
        <v>100</v>
      </c>
      <c r="X10" s="45"/>
      <c r="Y10" s="45"/>
      <c r="Z10" s="45"/>
      <c r="AA10" s="45"/>
      <c r="AB10" s="45"/>
      <c r="AC10" s="45"/>
      <c r="AD10" s="50">
        <f>データ!R6</f>
        <v>4110</v>
      </c>
      <c r="AE10" s="50"/>
      <c r="AF10" s="50"/>
      <c r="AG10" s="50"/>
      <c r="AH10" s="50"/>
      <c r="AI10" s="50"/>
      <c r="AJ10" s="50"/>
      <c r="AK10" s="2"/>
      <c r="AL10" s="50">
        <f>データ!V6</f>
        <v>3978</v>
      </c>
      <c r="AM10" s="50"/>
      <c r="AN10" s="50"/>
      <c r="AO10" s="50"/>
      <c r="AP10" s="50"/>
      <c r="AQ10" s="50"/>
      <c r="AR10" s="50"/>
      <c r="AS10" s="50"/>
      <c r="AT10" s="45">
        <f>データ!W6</f>
        <v>117.61</v>
      </c>
      <c r="AU10" s="45"/>
      <c r="AV10" s="45"/>
      <c r="AW10" s="45"/>
      <c r="AX10" s="45"/>
      <c r="AY10" s="45"/>
      <c r="AZ10" s="45"/>
      <c r="BA10" s="45"/>
      <c r="BB10" s="45">
        <f>データ!X6</f>
        <v>33.82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55</v>
      </c>
      <c r="N86" s="26" t="s">
        <v>55</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102105</v>
      </c>
      <c r="D6" s="33">
        <f t="shared" si="3"/>
        <v>47</v>
      </c>
      <c r="E6" s="33">
        <f t="shared" si="3"/>
        <v>18</v>
      </c>
      <c r="F6" s="33">
        <f t="shared" si="3"/>
        <v>0</v>
      </c>
      <c r="G6" s="33">
        <f t="shared" si="3"/>
        <v>0</v>
      </c>
      <c r="H6" s="33" t="str">
        <f t="shared" si="3"/>
        <v>群馬県　富岡市</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8.01</v>
      </c>
      <c r="Q6" s="34">
        <f t="shared" si="3"/>
        <v>100</v>
      </c>
      <c r="R6" s="34">
        <f t="shared" si="3"/>
        <v>4110</v>
      </c>
      <c r="S6" s="34">
        <f t="shared" si="3"/>
        <v>49863</v>
      </c>
      <c r="T6" s="34">
        <f t="shared" si="3"/>
        <v>122.85</v>
      </c>
      <c r="U6" s="34">
        <f t="shared" si="3"/>
        <v>405.89</v>
      </c>
      <c r="V6" s="34">
        <f t="shared" si="3"/>
        <v>3978</v>
      </c>
      <c r="W6" s="34">
        <f t="shared" si="3"/>
        <v>117.61</v>
      </c>
      <c r="X6" s="34">
        <f t="shared" si="3"/>
        <v>33.82</v>
      </c>
      <c r="Y6" s="35">
        <f>IF(Y7="",NA(),Y7)</f>
        <v>99.83</v>
      </c>
      <c r="Z6" s="35">
        <f t="shared" ref="Z6:AH6" si="4">IF(Z7="",NA(),Z7)</f>
        <v>84.68</v>
      </c>
      <c r="AA6" s="35">
        <f t="shared" si="4"/>
        <v>100.02</v>
      </c>
      <c r="AB6" s="35">
        <f t="shared" si="4"/>
        <v>100</v>
      </c>
      <c r="AC6" s="35">
        <f t="shared" si="4"/>
        <v>100.05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430.64</v>
      </c>
      <c r="BL6" s="35">
        <f t="shared" si="7"/>
        <v>446.63</v>
      </c>
      <c r="BM6" s="35">
        <f t="shared" si="7"/>
        <v>416.91</v>
      </c>
      <c r="BN6" s="35">
        <f t="shared" si="7"/>
        <v>392.19</v>
      </c>
      <c r="BO6" s="35">
        <f t="shared" si="7"/>
        <v>413.5</v>
      </c>
      <c r="BP6" s="34" t="str">
        <f>IF(BP7="","",IF(BP7="-","【-】","【"&amp;SUBSTITUTE(TEXT(BP7,"#,##0.00"),"-","△")&amp;"】"))</f>
        <v>【346.13】</v>
      </c>
      <c r="BQ6" s="35">
        <f>IF(BQ7="",NA(),BQ7)</f>
        <v>83.49</v>
      </c>
      <c r="BR6" s="35">
        <f t="shared" ref="BR6:BZ6" si="8">IF(BR7="",NA(),BR7)</f>
        <v>87.58</v>
      </c>
      <c r="BS6" s="35">
        <f t="shared" si="8"/>
        <v>88.82</v>
      </c>
      <c r="BT6" s="35">
        <f t="shared" si="8"/>
        <v>86.31</v>
      </c>
      <c r="BU6" s="35">
        <f t="shared" si="8"/>
        <v>89.51</v>
      </c>
      <c r="BV6" s="35">
        <f t="shared" si="8"/>
        <v>58.78</v>
      </c>
      <c r="BW6" s="35">
        <f t="shared" si="8"/>
        <v>58.53</v>
      </c>
      <c r="BX6" s="35">
        <f t="shared" si="8"/>
        <v>57.93</v>
      </c>
      <c r="BY6" s="35">
        <f t="shared" si="8"/>
        <v>57.03</v>
      </c>
      <c r="BZ6" s="35">
        <f t="shared" si="8"/>
        <v>55.84</v>
      </c>
      <c r="CA6" s="34" t="str">
        <f>IF(CA7="","",IF(CA7="-","【-】","【"&amp;SUBSTITUTE(TEXT(CA7,"#,##0.00"),"-","△")&amp;"】"))</f>
        <v>【59.83】</v>
      </c>
      <c r="CB6" s="35">
        <f>IF(CB7="",NA(),CB7)</f>
        <v>216.26</v>
      </c>
      <c r="CC6" s="35">
        <f t="shared" ref="CC6:CK6" si="9">IF(CC7="",NA(),CC7)</f>
        <v>209.74</v>
      </c>
      <c r="CD6" s="35">
        <f t="shared" si="9"/>
        <v>215.68</v>
      </c>
      <c r="CE6" s="35">
        <f t="shared" si="9"/>
        <v>223.3</v>
      </c>
      <c r="CF6" s="35">
        <f t="shared" si="9"/>
        <v>212.95</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58.83</v>
      </c>
      <c r="CN6" s="35">
        <f t="shared" ref="CN6:CV6" si="10">IF(CN7="",NA(),CN7)</f>
        <v>60.46</v>
      </c>
      <c r="CO6" s="35">
        <f t="shared" si="10"/>
        <v>68.900000000000006</v>
      </c>
      <c r="CP6" s="35">
        <f t="shared" si="10"/>
        <v>61.41</v>
      </c>
      <c r="CQ6" s="35">
        <f t="shared" si="10"/>
        <v>62.12</v>
      </c>
      <c r="CR6" s="35">
        <f t="shared" si="10"/>
        <v>61.93</v>
      </c>
      <c r="CS6" s="35">
        <f t="shared" si="10"/>
        <v>58.06</v>
      </c>
      <c r="CT6" s="35">
        <f t="shared" si="10"/>
        <v>59.08</v>
      </c>
      <c r="CU6" s="35">
        <f t="shared" si="10"/>
        <v>58.25</v>
      </c>
      <c r="CV6" s="35">
        <f t="shared" si="10"/>
        <v>61.55</v>
      </c>
      <c r="CW6" s="34" t="str">
        <f>IF(CW7="","",IF(CW7="-","【-】","【"&amp;SUBSTITUTE(TEXT(CW7,"#,##0.00"),"-","△")&amp;"】"))</f>
        <v>【61.71】</v>
      </c>
      <c r="CX6" s="35">
        <f>IF(CX7="",NA(),CX7)</f>
        <v>100</v>
      </c>
      <c r="CY6" s="35">
        <f t="shared" ref="CY6:DG6" si="11">IF(CY7="",NA(),CY7)</f>
        <v>100</v>
      </c>
      <c r="CZ6" s="35">
        <f t="shared" si="11"/>
        <v>100</v>
      </c>
      <c r="DA6" s="35">
        <f t="shared" si="11"/>
        <v>100</v>
      </c>
      <c r="DB6" s="35">
        <f t="shared" si="11"/>
        <v>100</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102105</v>
      </c>
      <c r="D7" s="37">
        <v>47</v>
      </c>
      <c r="E7" s="37">
        <v>18</v>
      </c>
      <c r="F7" s="37">
        <v>0</v>
      </c>
      <c r="G7" s="37">
        <v>0</v>
      </c>
      <c r="H7" s="37" t="s">
        <v>109</v>
      </c>
      <c r="I7" s="37" t="s">
        <v>110</v>
      </c>
      <c r="J7" s="37" t="s">
        <v>111</v>
      </c>
      <c r="K7" s="37" t="s">
        <v>112</v>
      </c>
      <c r="L7" s="37" t="s">
        <v>113</v>
      </c>
      <c r="M7" s="37"/>
      <c r="N7" s="38" t="s">
        <v>114</v>
      </c>
      <c r="O7" s="38" t="s">
        <v>115</v>
      </c>
      <c r="P7" s="38">
        <v>8.01</v>
      </c>
      <c r="Q7" s="38">
        <v>100</v>
      </c>
      <c r="R7" s="38">
        <v>4110</v>
      </c>
      <c r="S7" s="38">
        <v>49863</v>
      </c>
      <c r="T7" s="38">
        <v>122.85</v>
      </c>
      <c r="U7" s="38">
        <v>405.89</v>
      </c>
      <c r="V7" s="38">
        <v>3978</v>
      </c>
      <c r="W7" s="38">
        <v>117.61</v>
      </c>
      <c r="X7" s="38">
        <v>33.82</v>
      </c>
      <c r="Y7" s="38">
        <v>99.83</v>
      </c>
      <c r="Z7" s="38">
        <v>84.68</v>
      </c>
      <c r="AA7" s="38">
        <v>100.02</v>
      </c>
      <c r="AB7" s="38">
        <v>100</v>
      </c>
      <c r="AC7" s="38">
        <v>100.05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430.64</v>
      </c>
      <c r="BL7" s="38">
        <v>446.63</v>
      </c>
      <c r="BM7" s="38">
        <v>416.91</v>
      </c>
      <c r="BN7" s="38">
        <v>392.19</v>
      </c>
      <c r="BO7" s="38">
        <v>413.5</v>
      </c>
      <c r="BP7" s="38">
        <v>346.13</v>
      </c>
      <c r="BQ7" s="38">
        <v>83.49</v>
      </c>
      <c r="BR7" s="38">
        <v>87.58</v>
      </c>
      <c r="BS7" s="38">
        <v>88.82</v>
      </c>
      <c r="BT7" s="38">
        <v>86.31</v>
      </c>
      <c r="BU7" s="38">
        <v>89.51</v>
      </c>
      <c r="BV7" s="38">
        <v>58.78</v>
      </c>
      <c r="BW7" s="38">
        <v>58.53</v>
      </c>
      <c r="BX7" s="38">
        <v>57.93</v>
      </c>
      <c r="BY7" s="38">
        <v>57.03</v>
      </c>
      <c r="BZ7" s="38">
        <v>55.84</v>
      </c>
      <c r="CA7" s="38">
        <v>59.83</v>
      </c>
      <c r="CB7" s="38">
        <v>216.26</v>
      </c>
      <c r="CC7" s="38">
        <v>209.74</v>
      </c>
      <c r="CD7" s="38">
        <v>215.68</v>
      </c>
      <c r="CE7" s="38">
        <v>223.3</v>
      </c>
      <c r="CF7" s="38">
        <v>212.95</v>
      </c>
      <c r="CG7" s="38">
        <v>257.02999999999997</v>
      </c>
      <c r="CH7" s="38">
        <v>266.57</v>
      </c>
      <c r="CI7" s="38">
        <v>276.93</v>
      </c>
      <c r="CJ7" s="38">
        <v>283.73</v>
      </c>
      <c r="CK7" s="38">
        <v>287.57</v>
      </c>
      <c r="CL7" s="38">
        <v>268.69</v>
      </c>
      <c r="CM7" s="38">
        <v>58.83</v>
      </c>
      <c r="CN7" s="38">
        <v>60.46</v>
      </c>
      <c r="CO7" s="38">
        <v>68.900000000000006</v>
      </c>
      <c r="CP7" s="38">
        <v>61.41</v>
      </c>
      <c r="CQ7" s="38">
        <v>62.12</v>
      </c>
      <c r="CR7" s="38">
        <v>61.93</v>
      </c>
      <c r="CS7" s="38">
        <v>58.06</v>
      </c>
      <c r="CT7" s="38">
        <v>59.08</v>
      </c>
      <c r="CU7" s="38">
        <v>58.25</v>
      </c>
      <c r="CV7" s="38">
        <v>61.55</v>
      </c>
      <c r="CW7" s="38">
        <v>61.71</v>
      </c>
      <c r="CX7" s="38">
        <v>100</v>
      </c>
      <c r="CY7" s="38">
        <v>100</v>
      </c>
      <c r="CZ7" s="38">
        <v>100</v>
      </c>
      <c r="DA7" s="38">
        <v>100</v>
      </c>
      <c r="DB7" s="38">
        <v>100</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2018-02-26T08:37:40Z</cp:lastPrinted>
  <dcterms:created xsi:type="dcterms:W3CDTF">2017-12-25T02:39:55Z</dcterms:created>
  <dcterms:modified xsi:type="dcterms:W3CDTF">2018-02-27T10:32:23Z</dcterms:modified>
  <cp:category/>
</cp:coreProperties>
</file>