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ki-toshihiro\Desktop\経営比較分析表\"/>
    </mc:Choice>
  </mc:AlternateContent>
  <workbookProtection workbookPassword="B319" lockStructure="1"/>
  <bookViews>
    <workbookView xWindow="0" yWindow="0" windowWidth="18915" windowHeight="11040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I10" i="4"/>
  <c r="B10" i="4"/>
  <c r="AL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<sst xmlns="http://schemas.openxmlformats.org/spreadsheetml/2006/main" count="251" uniqueCount="126">
  <si>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</si>
  <si>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</si>
  <si>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</si>
  <si>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</si>
  <si>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</si>
  <si>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</si>
  <si>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</si>
  <si>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</si>
  <si>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</si>
  <si>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</si>
  <si>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</si>
  <si>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</si>
  <si>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</si>
  <si>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</si>
  <si>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</si>
  <si>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</si>
  <si>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</si>
  <si>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</si>
  <si>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</si>
  <si>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</si>
  <si>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</si>
  <si>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</si>
  <si>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</si>
  <si>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</si>
  <si>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</si>
  <si>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</si>
  <si>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</si>
  <si>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</si>
  <si>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</si>
  <si>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</si>
  <si>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</si>
  <si>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</si>
  <si>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</si>
  <si>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</si>
  <si>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</si>
  <si>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</si>
  <si>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</si>
  <si>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</si>
  <si>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</si>
  <si>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</si>
  <si>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</si>
  <si>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</si>
  <si>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</si>
  <si>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</si>
  <si>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</si>
  <si>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</si>
  <si>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</si>
  <si>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</si>
  <si>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</si>
  <si>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</si>
  <si>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</si>
  <si>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</si>
  <si>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</si>
  <si>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</si>
  <si>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</si>
  <si>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</si>
  <si>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</si>
  <si>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</si>
  <si>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</si>
  <si>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</si>
  <si>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</si>
  <si>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</si>
  <si>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</si>
  <si>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</si>
  <si>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</si>
  <si>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</si>
  <si>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</si>
  <si>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</si>
  <si>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</si>
  <si>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</si>
  <si>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</si>
  <si>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</si>
  <si>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</si>
  <si>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</si>
  <si>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</si>
  <si>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</si>
  <si>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</si>
  <si>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</si>
  <si>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</si>
  <si>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</si>
  <si>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</si>
  <si>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</si>
  <si>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</si>
  <si>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</si>
  <si>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</si>
  <si>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</si>
  <si>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</si>
  <si>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</si>
  <si>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</si>
  <si>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</si>
  <si>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</si>
  <si>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</si>
  <si>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</si>
  <si>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</si>
  <si>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</si>
  <si>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</si>
  <si>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</si>
  <si>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</si>
  <si>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</si>
  <si>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</si>
  <si>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</si>
  <si>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</si>
  <si>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</si>
  <si>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</si>
  <si>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</si>
  <si>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</si>
  <si>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</si>
  <si>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</si>
  <si>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</si>
  <si>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</si>
  <si>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群馬県　藤岡市</t>
  </si>
  <si>
    <t>法非適用</t>
  </si>
  <si>
    <t>下水道事業</t>
  </si>
  <si>
    <t>特定地域生活排水処理</t>
  </si>
  <si>
    <t>K2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</si>
  <si>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</si>
  <si>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</si>
  <si>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</si>
  <si>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</si>
  <si>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</si>
  <si>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</si>
  <si>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</si>
  <si>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　収益的収支比率は99.07％と100％未満であるが、対前年1.04％増となり、概ね健全であると考える。
　経費回収率は62.27％、対前年では0.7％増となった。しかし、浄化槽の新設が少なく、高齢者世帯も多いことから、今後も使用料収入の増加は見込めない。維持管理等において更に経費削減に努め、回収率を上げていきたい。
</t>
    <rPh sb="1" eb="4">
      <t>シュウエキテキ</t>
    </rPh>
    <rPh sb="4" eb="6">
      <t>シュウシ</t>
    </rPh>
    <rPh sb="6" eb="8">
      <t>ヒリツ</t>
    </rPh>
    <rPh sb="20" eb="22">
      <t>ミマン</t>
    </rPh>
    <rPh sb="27" eb="28">
      <t>タイ</t>
    </rPh>
    <rPh sb="28" eb="30">
      <t>ゼンネン</t>
    </rPh>
    <rPh sb="35" eb="36">
      <t>ゾウ</t>
    </rPh>
    <rPh sb="40" eb="41">
      <t>オオム</t>
    </rPh>
    <rPh sb="42" eb="44">
      <t>ケンゼン</t>
    </rPh>
    <rPh sb="48" eb="49">
      <t>カンガ</t>
    </rPh>
    <rPh sb="54" eb="56">
      <t>ケイヒ</t>
    </rPh>
    <rPh sb="56" eb="58">
      <t>カイシュウ</t>
    </rPh>
    <rPh sb="58" eb="59">
      <t>リツ</t>
    </rPh>
    <rPh sb="67" eb="68">
      <t>タイ</t>
    </rPh>
    <rPh sb="68" eb="70">
      <t>ゼンネン</t>
    </rPh>
    <rPh sb="76" eb="77">
      <t>ゾウ</t>
    </rPh>
    <rPh sb="86" eb="89">
      <t>ジョウカソウ</t>
    </rPh>
    <rPh sb="90" eb="92">
      <t>シンセツ</t>
    </rPh>
    <rPh sb="93" eb="94">
      <t>スク</t>
    </rPh>
    <rPh sb="97" eb="100">
      <t>コウレイシャ</t>
    </rPh>
    <rPh sb="100" eb="102">
      <t>セタイ</t>
    </rPh>
    <rPh sb="103" eb="104">
      <t>オオ</t>
    </rPh>
    <rPh sb="110" eb="112">
      <t>コンゴ</t>
    </rPh>
    <rPh sb="113" eb="115">
      <t>シヨウ</t>
    </rPh>
    <rPh sb="115" eb="116">
      <t>リョウ</t>
    </rPh>
    <rPh sb="116" eb="118">
      <t>シュウニュウ</t>
    </rPh>
    <rPh sb="119" eb="121">
      <t>ゾウカ</t>
    </rPh>
    <rPh sb="122" eb="124">
      <t>ミコ</t>
    </rPh>
    <rPh sb="128" eb="130">
      <t>イジ</t>
    </rPh>
    <rPh sb="130" eb="132">
      <t>カンリ</t>
    </rPh>
    <rPh sb="132" eb="133">
      <t>トウ</t>
    </rPh>
    <rPh sb="137" eb="138">
      <t>サラ</t>
    </rPh>
    <rPh sb="139" eb="141">
      <t>ケイヒ</t>
    </rPh>
    <rPh sb="141" eb="143">
      <t>サクゲン</t>
    </rPh>
    <rPh sb="144" eb="145">
      <t>ツト</t>
    </rPh>
    <rPh sb="147" eb="149">
      <t>カイシュウ</t>
    </rPh>
    <rPh sb="149" eb="150">
      <t>リツ</t>
    </rPh>
    <rPh sb="151" eb="152">
      <t>ア</t>
    </rPh>
    <phoneticPr fontId="4"/>
  </si>
  <si>
    <t>　事業開始から17年経過しており、ブロワ本体の交換等も順次要するため、修繕費等増加傾向にある。
　保守点検や清掃時に合わせ修繕や定期交換する等、付属備品の故障等を未然に防ぐためにも、使用者や委託業者（保守点検・清掃）と更なる連携を図り、設備の長寿命化を図っていきたい。</t>
    <rPh sb="1" eb="3">
      <t>ジギョウ</t>
    </rPh>
    <rPh sb="3" eb="5">
      <t>カイシ</t>
    </rPh>
    <rPh sb="9" eb="10">
      <t>ネン</t>
    </rPh>
    <rPh sb="10" eb="12">
      <t>ケイカ</t>
    </rPh>
    <rPh sb="20" eb="22">
      <t>ホンタイ</t>
    </rPh>
    <rPh sb="23" eb="25">
      <t>コウカン</t>
    </rPh>
    <rPh sb="25" eb="26">
      <t>トウ</t>
    </rPh>
    <rPh sb="27" eb="29">
      <t>ジュンジ</t>
    </rPh>
    <rPh sb="29" eb="30">
      <t>ヨウ</t>
    </rPh>
    <rPh sb="35" eb="38">
      <t>シュウゼンヒ</t>
    </rPh>
    <rPh sb="38" eb="39">
      <t>トウ</t>
    </rPh>
    <rPh sb="39" eb="41">
      <t>ゾウカ</t>
    </rPh>
    <rPh sb="41" eb="43">
      <t>ケイコウ</t>
    </rPh>
    <rPh sb="49" eb="51">
      <t>ホシュ</t>
    </rPh>
    <rPh sb="51" eb="53">
      <t>テンケン</t>
    </rPh>
    <rPh sb="54" eb="56">
      <t>セイソウ</t>
    </rPh>
    <rPh sb="56" eb="57">
      <t>ジ</t>
    </rPh>
    <rPh sb="58" eb="59">
      <t>ア</t>
    </rPh>
    <rPh sb="61" eb="63">
      <t>シュウゼン</t>
    </rPh>
    <rPh sb="64" eb="66">
      <t>テイキ</t>
    </rPh>
    <rPh sb="66" eb="68">
      <t>コウカン</t>
    </rPh>
    <rPh sb="70" eb="71">
      <t>トウ</t>
    </rPh>
    <rPh sb="72" eb="74">
      <t>フゾク</t>
    </rPh>
    <rPh sb="74" eb="76">
      <t>ビヒン</t>
    </rPh>
    <rPh sb="77" eb="79">
      <t>コショウ</t>
    </rPh>
    <rPh sb="79" eb="80">
      <t>トウ</t>
    </rPh>
    <rPh sb="81" eb="83">
      <t>ミゼン</t>
    </rPh>
    <rPh sb="84" eb="85">
      <t>フセ</t>
    </rPh>
    <rPh sb="91" eb="94">
      <t>シヨウシャ</t>
    </rPh>
    <rPh sb="95" eb="97">
      <t>イタク</t>
    </rPh>
    <rPh sb="97" eb="99">
      <t>ギョウシャ</t>
    </rPh>
    <rPh sb="100" eb="102">
      <t>ホシュ</t>
    </rPh>
    <rPh sb="102" eb="104">
      <t>テンケン</t>
    </rPh>
    <rPh sb="105" eb="107">
      <t>セイソウ</t>
    </rPh>
    <rPh sb="109" eb="110">
      <t>サラ</t>
    </rPh>
    <rPh sb="112" eb="114">
      <t>レンケイ</t>
    </rPh>
    <rPh sb="115" eb="116">
      <t>ハカ</t>
    </rPh>
    <rPh sb="118" eb="120">
      <t>セツビ</t>
    </rPh>
    <rPh sb="121" eb="125">
      <t>チョウジュミョウカ</t>
    </rPh>
    <rPh sb="126" eb="127">
      <t>ハカ</t>
    </rPh>
    <phoneticPr fontId="4"/>
  </si>
  <si>
    <t>非設置</t>
    <rPh sb="0" eb="1">
      <t>ヒ</t>
    </rPh>
    <rPh sb="1" eb="3">
      <t>セッチ</t>
    </rPh>
    <phoneticPr fontId="4"/>
  </si>
  <si>
    <t>　当市の特定地域生活排水処理事業は、その対象地域において過疎化並びに高齢化が進んでおり、新たに浄化槽の設置を希望する世帯が毎年10基に満たない状況が5年続いている。
　そのため、国庫補助対象外となり、起債と市単独財源を主財源としており、経営の健全化・効率性の観点からすると改善を要すると考えられる。
　しかし、事業目的を鑑みると、浄化槽の設置は生活排水対策には不可欠であるため、住民のニーズを把握し、更なる啓発活動に努めなければならないと考えられる。　</t>
    <rPh sb="1" eb="3">
      <t>トウシ</t>
    </rPh>
    <rPh sb="4" eb="6">
      <t>トクテイ</t>
    </rPh>
    <rPh sb="6" eb="8">
      <t>チイキ</t>
    </rPh>
    <rPh sb="8" eb="10">
      <t>セイカツ</t>
    </rPh>
    <rPh sb="10" eb="12">
      <t>ハイスイ</t>
    </rPh>
    <rPh sb="12" eb="14">
      <t>ショリ</t>
    </rPh>
    <rPh sb="14" eb="16">
      <t>ジギョウ</t>
    </rPh>
    <rPh sb="20" eb="22">
      <t>タイショウ</t>
    </rPh>
    <rPh sb="22" eb="24">
      <t>チイキ</t>
    </rPh>
    <rPh sb="28" eb="31">
      <t>カソカ</t>
    </rPh>
    <rPh sb="31" eb="32">
      <t>ナラ</t>
    </rPh>
    <rPh sb="34" eb="37">
      <t>コウレイカ</t>
    </rPh>
    <rPh sb="38" eb="39">
      <t>スス</t>
    </rPh>
    <rPh sb="44" eb="45">
      <t>アラ</t>
    </rPh>
    <rPh sb="47" eb="50">
      <t>ジョウカソウ</t>
    </rPh>
    <rPh sb="51" eb="53">
      <t>セッチ</t>
    </rPh>
    <rPh sb="54" eb="56">
      <t>キボウ</t>
    </rPh>
    <rPh sb="58" eb="60">
      <t>セタイ</t>
    </rPh>
    <rPh sb="61" eb="63">
      <t>マイトシ</t>
    </rPh>
    <rPh sb="65" eb="66">
      <t>キ</t>
    </rPh>
    <rPh sb="67" eb="68">
      <t>ミ</t>
    </rPh>
    <rPh sb="71" eb="73">
      <t>ジョウキョウ</t>
    </rPh>
    <rPh sb="75" eb="76">
      <t>ネン</t>
    </rPh>
    <rPh sb="76" eb="77">
      <t>ツヅ</t>
    </rPh>
    <rPh sb="89" eb="91">
      <t>コッコ</t>
    </rPh>
    <rPh sb="91" eb="93">
      <t>ホジョ</t>
    </rPh>
    <rPh sb="93" eb="96">
      <t>タイショウガイ</t>
    </rPh>
    <rPh sb="100" eb="102">
      <t>キサイ</t>
    </rPh>
    <rPh sb="103" eb="104">
      <t>シ</t>
    </rPh>
    <rPh sb="104" eb="106">
      <t>タンドク</t>
    </rPh>
    <rPh sb="106" eb="108">
      <t>ザイゲン</t>
    </rPh>
    <rPh sb="109" eb="110">
      <t>シュ</t>
    </rPh>
    <rPh sb="110" eb="112">
      <t>ザイゲン</t>
    </rPh>
    <rPh sb="118" eb="120">
      <t>ケイエイ</t>
    </rPh>
    <rPh sb="121" eb="124">
      <t>ケンゼンカ</t>
    </rPh>
    <rPh sb="125" eb="128">
      <t>コウリツセイ</t>
    </rPh>
    <rPh sb="129" eb="131">
      <t>カンテン</t>
    </rPh>
    <rPh sb="136" eb="138">
      <t>カイゼン</t>
    </rPh>
    <rPh sb="139" eb="140">
      <t>ヨウ</t>
    </rPh>
    <rPh sb="143" eb="144">
      <t>カンガ</t>
    </rPh>
    <rPh sb="155" eb="157">
      <t>ジギョウ</t>
    </rPh>
    <rPh sb="157" eb="159">
      <t>モクテキ</t>
    </rPh>
    <rPh sb="160" eb="161">
      <t>カンガ</t>
    </rPh>
    <rPh sb="165" eb="168">
      <t>ジョウカソウ</t>
    </rPh>
    <rPh sb="169" eb="171">
      <t>セッチ</t>
    </rPh>
    <rPh sb="172" eb="174">
      <t>セイカツ</t>
    </rPh>
    <rPh sb="174" eb="176">
      <t>ハイスイ</t>
    </rPh>
    <rPh sb="176" eb="178">
      <t>タイサク</t>
    </rPh>
    <rPh sb="180" eb="183">
      <t>フカケツ</t>
    </rPh>
    <rPh sb="189" eb="191">
      <t>ジュウミン</t>
    </rPh>
    <rPh sb="196" eb="198">
      <t>ハアク</t>
    </rPh>
    <rPh sb="200" eb="201">
      <t>サラ</t>
    </rPh>
    <rPh sb="203" eb="205">
      <t>ケイハツ</t>
    </rPh>
    <rPh sb="205" eb="207">
      <t>カツドウ</t>
    </rPh>
    <rPh sb="208" eb="209">
      <t>ツト</t>
    </rPh>
    <rPh sb="219" eb="220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</si>
</sst>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A6-471F-8A9D-31EBA11B2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650272"/>
        <c:axId val="170550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A6-471F-8A9D-31EBA11B2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50272"/>
        <c:axId val="170550712"/>
      </c:lineChart>
      <c:dateAx>
        <c:axId val="17065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550712"/>
        <c:crosses val="autoZero"/>
        <c:auto val="1"/>
        <c:lblOffset val="100"/>
        <c:baseTimeUnit val="years"/>
      </c:dateAx>
      <c:valAx>
        <c:axId val="170550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650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EB-4CB0-BAE9-3B8AAC81C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138992"/>
        <c:axId val="169139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61.93</c:v>
                </c:pt>
                <c:pt idx="1">
                  <c:v>58.06</c:v>
                </c:pt>
                <c:pt idx="2">
                  <c:v>59.08</c:v>
                </c:pt>
                <c:pt idx="3">
                  <c:v>60.25</c:v>
                </c:pt>
                <c:pt idx="4">
                  <c:v>61.94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EB-4CB0-BAE9-3B8AAC81C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138992"/>
        <c:axId val="169139384"/>
      </c:lineChart>
      <c:dateAx>
        <c:axId val="169138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139384"/>
        <c:crosses val="autoZero"/>
        <c:auto val="1"/>
        <c:lblOffset val="100"/>
        <c:baseTimeUnit val="years"/>
      </c:dateAx>
      <c:valAx>
        <c:axId val="169139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138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15-4B32-AADB-52C92FFB2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785600"/>
        <c:axId val="168785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77.25</c:v>
                </c:pt>
                <c:pt idx="1">
                  <c:v>75.790000000000006</c:v>
                </c:pt>
                <c:pt idx="2">
                  <c:v>77.12</c:v>
                </c:pt>
                <c:pt idx="3">
                  <c:v>95.26</c:v>
                </c:pt>
                <c:pt idx="4">
                  <c:v>94.14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15-4B32-AADB-52C92FFB2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85600"/>
        <c:axId val="168785992"/>
      </c:lineChart>
      <c:dateAx>
        <c:axId val="16878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785992"/>
        <c:crosses val="autoZero"/>
        <c:auto val="1"/>
        <c:lblOffset val="100"/>
        <c:baseTimeUnit val="years"/>
      </c:dateAx>
      <c:valAx>
        <c:axId val="168785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78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86.64</c:v>
                </c:pt>
                <c:pt idx="1">
                  <c:v>111.32</c:v>
                </c:pt>
                <c:pt idx="2">
                  <c:v>99.67</c:v>
                </c:pt>
                <c:pt idx="3">
                  <c:v>98.03</c:v>
                </c:pt>
                <c:pt idx="4">
                  <c:v>99.07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F0-4773-8EEF-FF41CD2C6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333640"/>
        <c:axId val="17037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F0-4773-8EEF-FF41CD2C6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333640"/>
        <c:axId val="170372416"/>
      </c:lineChart>
      <c:dateAx>
        <c:axId val="170333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372416"/>
        <c:crosses val="autoZero"/>
        <c:auto val="1"/>
        <c:lblOffset val="100"/>
        <c:baseTimeUnit val="years"/>
      </c:dateAx>
      <c:valAx>
        <c:axId val="17037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333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F9-4E7E-8436-E42DE6B8D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365248"/>
        <c:axId val="170068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F9-4E7E-8436-E42DE6B8D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65248"/>
        <c:axId val="170068168"/>
      </c:lineChart>
      <c:dateAx>
        <c:axId val="16936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068168"/>
        <c:crosses val="autoZero"/>
        <c:auto val="1"/>
        <c:lblOffset val="100"/>
        <c:baseTimeUnit val="years"/>
      </c:dateAx>
      <c:valAx>
        <c:axId val="170068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365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E2-4371-BEC6-A301068B4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458224"/>
        <c:axId val="170856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E2-4371-BEC6-A301068B4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458224"/>
        <c:axId val="170856840"/>
      </c:lineChart>
      <c:dateAx>
        <c:axId val="16945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856840"/>
        <c:crosses val="autoZero"/>
        <c:auto val="1"/>
        <c:lblOffset val="100"/>
        <c:baseTimeUnit val="years"/>
      </c:dateAx>
      <c:valAx>
        <c:axId val="170856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458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2E-40A1-8D53-71AAC1525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218048"/>
        <c:axId val="169218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2E-40A1-8D53-71AAC1525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218048"/>
        <c:axId val="169218440"/>
      </c:lineChart>
      <c:dateAx>
        <c:axId val="169218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218440"/>
        <c:crosses val="autoZero"/>
        <c:auto val="1"/>
        <c:lblOffset val="100"/>
        <c:baseTimeUnit val="years"/>
      </c:dateAx>
      <c:valAx>
        <c:axId val="169218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218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BB-477F-B5C4-3AD4585FB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341792"/>
        <c:axId val="16926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BB-477F-B5C4-3AD4585FB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341792"/>
        <c:axId val="169268544"/>
      </c:lineChart>
      <c:dateAx>
        <c:axId val="17034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268544"/>
        <c:crosses val="autoZero"/>
        <c:auto val="1"/>
        <c:lblOffset val="100"/>
        <c:baseTimeUnit val="years"/>
      </c:dateAx>
      <c:valAx>
        <c:axId val="16926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34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616.88</c:v>
                </c:pt>
                <c:pt idx="1">
                  <c:v>549.02</c:v>
                </c:pt>
                <c:pt idx="2">
                  <c:v>578.32000000000005</c:v>
                </c:pt>
                <c:pt idx="3">
                  <c:v>537.27</c:v>
                </c:pt>
                <c:pt idx="4">
                  <c:v>556.49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AB-4E2E-882C-C3D85A6F5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269720"/>
        <c:axId val="16927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430.64</c:v>
                </c:pt>
                <c:pt idx="1">
                  <c:v>446.63</c:v>
                </c:pt>
                <c:pt idx="2">
                  <c:v>416.91</c:v>
                </c:pt>
                <c:pt idx="3">
                  <c:v>241.49</c:v>
                </c:pt>
                <c:pt idx="4">
                  <c:v>248.44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AB-4E2E-882C-C3D85A6F5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269720"/>
        <c:axId val="169270112"/>
      </c:lineChart>
      <c:dateAx>
        <c:axId val="169269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270112"/>
        <c:crosses val="autoZero"/>
        <c:auto val="1"/>
        <c:lblOffset val="100"/>
        <c:baseTimeUnit val="years"/>
      </c:dateAx>
      <c:valAx>
        <c:axId val="16927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9269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52.59</c:v>
                </c:pt>
                <c:pt idx="1">
                  <c:v>64.73</c:v>
                </c:pt>
                <c:pt idx="2">
                  <c:v>62.12</c:v>
                </c:pt>
                <c:pt idx="3">
                  <c:v>61.57</c:v>
                </c:pt>
                <c:pt idx="4">
                  <c:v>62.27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94-45D9-A38A-5C2DBC76C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348696"/>
        <c:axId val="16834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58.78</c:v>
                </c:pt>
                <c:pt idx="1">
                  <c:v>58.53</c:v>
                </c:pt>
                <c:pt idx="2">
                  <c:v>57.93</c:v>
                </c:pt>
                <c:pt idx="3">
                  <c:v>65.7</c:v>
                </c:pt>
                <c:pt idx="4">
                  <c:v>66.73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94-45D9-A38A-5C2DBC76C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348696"/>
        <c:axId val="168349088"/>
      </c:lineChart>
      <c:dateAx>
        <c:axId val="168348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8349088"/>
        <c:crosses val="autoZero"/>
        <c:auto val="1"/>
        <c:lblOffset val="100"/>
        <c:baseTimeUnit val="years"/>
      </c:dateAx>
      <c:valAx>
        <c:axId val="16834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348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184.25</c:v>
                </c:pt>
                <c:pt idx="1">
                  <c:v>152.19</c:v>
                </c:pt>
                <c:pt idx="2">
                  <c:v>156.91999999999999</c:v>
                </c:pt>
                <c:pt idx="3">
                  <c:v>162.26</c:v>
                </c:pt>
                <c:pt idx="4">
                  <c:v>161.47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18-49D1-A3BB-33C2658E8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342064"/>
        <c:axId val="169137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257.02999999999997</c:v>
                </c:pt>
                <c:pt idx="1">
                  <c:v>266.57</c:v>
                </c:pt>
                <c:pt idx="2">
                  <c:v>276.93</c:v>
                </c:pt>
                <c:pt idx="3">
                  <c:v>247.94</c:v>
                </c:pt>
                <c:pt idx="4">
                  <c:v>241.29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18-49D1-A3BB-33C2658E8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342064"/>
        <c:axId val="169137816"/>
      </c:lineChart>
      <c:dateAx>
        <c:axId val="16834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137816"/>
        <c:crosses val="autoZero"/>
        <c:auto val="1"/>
        <c:lblOffset val="100"/>
        <c:baseTimeUnit val="years"/>
      </c:dateAx>
      <c:valAx>
        <c:axId val="169137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834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群馬県　藤岡市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K2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>
        <f>データ!S6</f>
        <v>66736</v>
      </c>
      <c r="AM8" s="67"/>
      <c r="AN8" s="67"/>
      <c r="AO8" s="67"/>
      <c r="AP8" s="67"/>
      <c r="AQ8" s="67"/>
      <c r="AR8" s="67"/>
      <c r="AS8" s="67"/>
      <c r="AT8" s="66">
        <f>データ!T6</f>
        <v>180.29</v>
      </c>
      <c r="AU8" s="66"/>
      <c r="AV8" s="66"/>
      <c r="AW8" s="66"/>
      <c r="AX8" s="66"/>
      <c r="AY8" s="66"/>
      <c r="AZ8" s="66"/>
      <c r="BA8" s="66"/>
      <c r="BB8" s="66">
        <f>データ!U6</f>
        <v>370.16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0.69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3490</v>
      </c>
      <c r="AE10" s="67"/>
      <c r="AF10" s="67"/>
      <c r="AG10" s="67"/>
      <c r="AH10" s="67"/>
      <c r="AI10" s="67"/>
      <c r="AJ10" s="67"/>
      <c r="AK10" s="2"/>
      <c r="AL10" s="67">
        <f>データ!V6</f>
        <v>461</v>
      </c>
      <c r="AM10" s="67"/>
      <c r="AN10" s="67"/>
      <c r="AO10" s="67"/>
      <c r="AP10" s="67"/>
      <c r="AQ10" s="67"/>
      <c r="AR10" s="67"/>
      <c r="AS10" s="67"/>
      <c r="AT10" s="66">
        <f>データ!W6</f>
        <v>0.09</v>
      </c>
      <c r="AU10" s="66"/>
      <c r="AV10" s="66"/>
      <c r="AW10" s="66"/>
      <c r="AX10" s="66"/>
      <c r="AY10" s="66"/>
      <c r="AZ10" s="66"/>
      <c r="BA10" s="66"/>
      <c r="BB10" s="66">
        <f>データ!X6</f>
        <v>5122.22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125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【346.13】</v>
      </c>
      <c r="I86" s="26" t="str">
        <f>データ!CA6</f>
        <v>【59.83】</v>
      </c>
      <c r="J86" s="26" t="str">
        <f>データ!CL6</f>
        <v>【268.69】</v>
      </c>
      <c r="K86" s="26" t="str">
        <f>データ!CW6</f>
        <v>【61.71】</v>
      </c>
      <c r="L86" s="26" t="str">
        <f>データ!DH6</f>
        <v>【75.78】</v>
      </c>
      <c r="M86" s="26" t="s">
        <v>56</v>
      </c>
      <c r="N86" s="26" t="s">
        <v>56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 customWidth="1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102091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群馬県　藤岡市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0.69</v>
      </c>
      <c r="Q6" s="34">
        <f t="shared" si="3"/>
        <v>100</v>
      </c>
      <c r="R6" s="34">
        <f t="shared" si="3"/>
        <v>3490</v>
      </c>
      <c r="S6" s="34">
        <f t="shared" si="3"/>
        <v>66736</v>
      </c>
      <c r="T6" s="34">
        <f t="shared" si="3"/>
        <v>180.29</v>
      </c>
      <c r="U6" s="34">
        <f t="shared" si="3"/>
        <v>370.16</v>
      </c>
      <c r="V6" s="34">
        <f t="shared" si="3"/>
        <v>461</v>
      </c>
      <c r="W6" s="34">
        <f t="shared" si="3"/>
        <v>0.09</v>
      </c>
      <c r="X6" s="34">
        <f t="shared" si="3"/>
        <v>5122.22</v>
      </c>
      <c r="Y6" s="35">
        <f>IF(Y7="",NA(),Y7)</f>
        <v>86.64</v>
      </c>
      <c r="Z6" s="35">
        <f t="shared" ref="Z6:AH6" si="4">IF(Z7="",NA(),Z7)</f>
        <v>111.32</v>
      </c>
      <c r="AA6" s="35">
        <f t="shared" si="4"/>
        <v>99.67</v>
      </c>
      <c r="AB6" s="35">
        <f t="shared" si="4"/>
        <v>98.03</v>
      </c>
      <c r="AC6" s="35">
        <f t="shared" si="4"/>
        <v>99.07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616.88</v>
      </c>
      <c r="BG6" s="35">
        <f t="shared" ref="BG6:BO6" si="7">IF(BG7="",NA(),BG7)</f>
        <v>549.02</v>
      </c>
      <c r="BH6" s="35">
        <f t="shared" si="7"/>
        <v>578.32000000000005</v>
      </c>
      <c r="BI6" s="35">
        <f t="shared" si="7"/>
        <v>537.27</v>
      </c>
      <c r="BJ6" s="35">
        <f t="shared" si="7"/>
        <v>556.49</v>
      </c>
      <c r="BK6" s="35">
        <f t="shared" si="7"/>
        <v>430.64</v>
      </c>
      <c r="BL6" s="35">
        <f t="shared" si="7"/>
        <v>446.63</v>
      </c>
      <c r="BM6" s="35">
        <f t="shared" si="7"/>
        <v>416.91</v>
      </c>
      <c r="BN6" s="35">
        <f t="shared" si="7"/>
        <v>241.49</v>
      </c>
      <c r="BO6" s="35">
        <f t="shared" si="7"/>
        <v>248.44</v>
      </c>
      <c r="BP6" s="34" t="str">
        <f>IF(BP7="","",IF(BP7="-","【-】","【"&amp;SUBSTITUTE(TEXT(BP7,"#,##0.00"),"-","△")&amp;"】"))</f>
        <v>【346.13】</v>
      </c>
      <c r="BQ6" s="35">
        <f>IF(BQ7="",NA(),BQ7)</f>
        <v>52.59</v>
      </c>
      <c r="BR6" s="35">
        <f t="shared" ref="BR6:BZ6" si="8">IF(BR7="",NA(),BR7)</f>
        <v>64.73</v>
      </c>
      <c r="BS6" s="35">
        <f t="shared" si="8"/>
        <v>62.12</v>
      </c>
      <c r="BT6" s="35">
        <f t="shared" si="8"/>
        <v>61.57</v>
      </c>
      <c r="BU6" s="35">
        <f t="shared" si="8"/>
        <v>62.27</v>
      </c>
      <c r="BV6" s="35">
        <f t="shared" si="8"/>
        <v>58.78</v>
      </c>
      <c r="BW6" s="35">
        <f t="shared" si="8"/>
        <v>58.53</v>
      </c>
      <c r="BX6" s="35">
        <f t="shared" si="8"/>
        <v>57.93</v>
      </c>
      <c r="BY6" s="35">
        <f t="shared" si="8"/>
        <v>65.7</v>
      </c>
      <c r="BZ6" s="35">
        <f t="shared" si="8"/>
        <v>66.73</v>
      </c>
      <c r="CA6" s="34" t="str">
        <f>IF(CA7="","",IF(CA7="-","【-】","【"&amp;SUBSTITUTE(TEXT(CA7,"#,##0.00"),"-","△")&amp;"】"))</f>
        <v>【59.83】</v>
      </c>
      <c r="CB6" s="35">
        <f>IF(CB7="",NA(),CB7)</f>
        <v>184.25</v>
      </c>
      <c r="CC6" s="35">
        <f t="shared" ref="CC6:CK6" si="9">IF(CC7="",NA(),CC7)</f>
        <v>152.19</v>
      </c>
      <c r="CD6" s="35">
        <f t="shared" si="9"/>
        <v>156.91999999999999</v>
      </c>
      <c r="CE6" s="35">
        <f t="shared" si="9"/>
        <v>162.26</v>
      </c>
      <c r="CF6" s="35">
        <f t="shared" si="9"/>
        <v>161.47</v>
      </c>
      <c r="CG6" s="35">
        <f t="shared" si="9"/>
        <v>257.02999999999997</v>
      </c>
      <c r="CH6" s="35">
        <f t="shared" si="9"/>
        <v>266.57</v>
      </c>
      <c r="CI6" s="35">
        <f t="shared" si="9"/>
        <v>276.93</v>
      </c>
      <c r="CJ6" s="35">
        <f t="shared" si="9"/>
        <v>247.94</v>
      </c>
      <c r="CK6" s="35">
        <f t="shared" si="9"/>
        <v>241.29</v>
      </c>
      <c r="CL6" s="34" t="str">
        <f>IF(CL7="","",IF(CL7="-","【-】","【"&amp;SUBSTITUTE(TEXT(CL7,"#,##0.00"),"-","△")&amp;"】"))</f>
        <v>【268.69】</v>
      </c>
      <c r="CM6" s="35">
        <f>IF(CM7="",NA(),CM7)</f>
        <v>100</v>
      </c>
      <c r="CN6" s="35">
        <f t="shared" ref="CN6:CV6" si="10">IF(CN7="",NA(),CN7)</f>
        <v>100</v>
      </c>
      <c r="CO6" s="35">
        <f t="shared" si="10"/>
        <v>100</v>
      </c>
      <c r="CP6" s="35">
        <f t="shared" si="10"/>
        <v>100</v>
      </c>
      <c r="CQ6" s="35">
        <f t="shared" si="10"/>
        <v>100</v>
      </c>
      <c r="CR6" s="35">
        <f t="shared" si="10"/>
        <v>61.93</v>
      </c>
      <c r="CS6" s="35">
        <f t="shared" si="10"/>
        <v>58.06</v>
      </c>
      <c r="CT6" s="35">
        <f t="shared" si="10"/>
        <v>59.08</v>
      </c>
      <c r="CU6" s="35">
        <f t="shared" si="10"/>
        <v>60.25</v>
      </c>
      <c r="CV6" s="35">
        <f t="shared" si="10"/>
        <v>61.94</v>
      </c>
      <c r="CW6" s="34" t="str">
        <f>IF(CW7="","",IF(CW7="-","【-】","【"&amp;SUBSTITUTE(TEXT(CW7,"#,##0.00"),"-","△")&amp;"】"))</f>
        <v>【61.71】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77.25</v>
      </c>
      <c r="DD6" s="35">
        <f t="shared" si="11"/>
        <v>75.790000000000006</v>
      </c>
      <c r="DE6" s="35">
        <f t="shared" si="11"/>
        <v>77.12</v>
      </c>
      <c r="DF6" s="35">
        <f t="shared" si="11"/>
        <v>95.26</v>
      </c>
      <c r="DG6" s="35">
        <f t="shared" si="11"/>
        <v>94.14</v>
      </c>
      <c r="DH6" s="34" t="str">
        <f>IF(DH7="","",IF(DH7="-","【-】","【"&amp;SUBSTITUTE(TEXT(DH7,"#,##0.00"),"-","△")&amp;"】"))</f>
        <v>【75.78】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>
      <c r="A7" s="28"/>
      <c r="B7" s="37">
        <v>2016</v>
      </c>
      <c r="C7" s="37">
        <v>102091</v>
      </c>
      <c r="D7" s="37">
        <v>47</v>
      </c>
      <c r="E7" s="37">
        <v>18</v>
      </c>
      <c r="F7" s="37">
        <v>0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0.69</v>
      </c>
      <c r="Q7" s="38">
        <v>100</v>
      </c>
      <c r="R7" s="38">
        <v>3490</v>
      </c>
      <c r="S7" s="38">
        <v>66736</v>
      </c>
      <c r="T7" s="38">
        <v>180.29</v>
      </c>
      <c r="U7" s="38">
        <v>370.16</v>
      </c>
      <c r="V7" s="38">
        <v>461</v>
      </c>
      <c r="W7" s="38">
        <v>0.09</v>
      </c>
      <c r="X7" s="38">
        <v>5122.22</v>
      </c>
      <c r="Y7" s="38">
        <v>86.64</v>
      </c>
      <c r="Z7" s="38">
        <v>111.32</v>
      </c>
      <c r="AA7" s="38">
        <v>99.67</v>
      </c>
      <c r="AB7" s="38">
        <v>98.03</v>
      </c>
      <c r="AC7" s="38">
        <v>99.07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616.88</v>
      </c>
      <c r="BG7" s="38">
        <v>549.02</v>
      </c>
      <c r="BH7" s="38">
        <v>578.32000000000005</v>
      </c>
      <c r="BI7" s="38">
        <v>537.27</v>
      </c>
      <c r="BJ7" s="38">
        <v>556.49</v>
      </c>
      <c r="BK7" s="38">
        <v>430.64</v>
      </c>
      <c r="BL7" s="38">
        <v>446.63</v>
      </c>
      <c r="BM7" s="38">
        <v>416.91</v>
      </c>
      <c r="BN7" s="38">
        <v>241.49</v>
      </c>
      <c r="BO7" s="38">
        <v>248.44</v>
      </c>
      <c r="BP7" s="38">
        <v>346.13</v>
      </c>
      <c r="BQ7" s="38">
        <v>52.59</v>
      </c>
      <c r="BR7" s="38">
        <v>64.73</v>
      </c>
      <c r="BS7" s="38">
        <v>62.12</v>
      </c>
      <c r="BT7" s="38">
        <v>61.57</v>
      </c>
      <c r="BU7" s="38">
        <v>62.27</v>
      </c>
      <c r="BV7" s="38">
        <v>58.78</v>
      </c>
      <c r="BW7" s="38">
        <v>58.53</v>
      </c>
      <c r="BX7" s="38">
        <v>57.93</v>
      </c>
      <c r="BY7" s="38">
        <v>65.7</v>
      </c>
      <c r="BZ7" s="38">
        <v>66.73</v>
      </c>
      <c r="CA7" s="38">
        <v>59.83</v>
      </c>
      <c r="CB7" s="38">
        <v>184.25</v>
      </c>
      <c r="CC7" s="38">
        <v>152.19</v>
      </c>
      <c r="CD7" s="38">
        <v>156.91999999999999</v>
      </c>
      <c r="CE7" s="38">
        <v>162.26</v>
      </c>
      <c r="CF7" s="38">
        <v>161.47</v>
      </c>
      <c r="CG7" s="38">
        <v>257.02999999999997</v>
      </c>
      <c r="CH7" s="38">
        <v>266.57</v>
      </c>
      <c r="CI7" s="38">
        <v>276.93</v>
      </c>
      <c r="CJ7" s="38">
        <v>247.94</v>
      </c>
      <c r="CK7" s="38">
        <v>241.29</v>
      </c>
      <c r="CL7" s="38">
        <v>268.69</v>
      </c>
      <c r="CM7" s="38">
        <v>100</v>
      </c>
      <c r="CN7" s="38">
        <v>100</v>
      </c>
      <c r="CO7" s="38">
        <v>100</v>
      </c>
      <c r="CP7" s="38">
        <v>100</v>
      </c>
      <c r="CQ7" s="38">
        <v>100</v>
      </c>
      <c r="CR7" s="38">
        <v>61.93</v>
      </c>
      <c r="CS7" s="38">
        <v>58.06</v>
      </c>
      <c r="CT7" s="38">
        <v>59.08</v>
      </c>
      <c r="CU7" s="38">
        <v>60.25</v>
      </c>
      <c r="CV7" s="38">
        <v>61.94</v>
      </c>
      <c r="CW7" s="38">
        <v>61.71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77.25</v>
      </c>
      <c r="DD7" s="38">
        <v>75.790000000000006</v>
      </c>
      <c r="DE7" s="38">
        <v>77.12</v>
      </c>
      <c r="DF7" s="38">
        <v>95.26</v>
      </c>
      <c r="DG7" s="38">
        <v>94.14</v>
      </c>
      <c r="DH7" s="38">
        <v>75.78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115</v>
      </c>
      <c r="EF7" s="38" t="s">
        <v>115</v>
      </c>
      <c r="EG7" s="38" t="s">
        <v>115</v>
      </c>
      <c r="EH7" s="38" t="s">
        <v>115</v>
      </c>
      <c r="EI7" s="38" t="s">
        <v>115</v>
      </c>
      <c r="EJ7" s="38" t="s">
        <v>115</v>
      </c>
      <c r="EK7" s="38" t="s">
        <v>115</v>
      </c>
      <c r="EL7" s="38" t="s">
        <v>115</v>
      </c>
      <c r="EM7" s="38" t="s">
        <v>115</v>
      </c>
      <c r="EN7" s="38" t="s">
        <v>115</v>
      </c>
      <c r="EO7" s="38" t="s">
        <v>115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2018-02-16T00:34:24Z</cp:lastPrinted>
  <dcterms:created xsi:type="dcterms:W3CDTF">2017-12-25T02:39:54Z</dcterms:created>
  <dcterms:modified xsi:type="dcterms:W3CDTF">2018-02-21T08:18:03Z</dcterms:modified>
  <cp:category/>
</cp:coreProperties>
</file>