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<sst xmlns="http://schemas.openxmlformats.org/spreadsheetml/2006/main" count="240" uniqueCount="126">
  <si>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</si>
  <si>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</si>
  <si>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</si>
  <si>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</si>
  <si>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</si>
  <si>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</si>
  <si>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</si>
  <si>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</si>
  <si>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</si>
  <si>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</si>
  <si>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</si>
  <si>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</si>
  <si>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</si>
  <si>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</si>
  <si>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</si>
  <si>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</si>
  <si>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</si>
  <si>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</si>
  <si>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</si>
  <si>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</si>
  <si>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</si>
  <si>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</si>
  <si>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</si>
  <si>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</si>
  <si>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</si>
  <si>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</si>
  <si>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</si>
  <si>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</si>
  <si>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</si>
  <si>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</si>
  <si>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</si>
  <si>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</si>
  <si>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</si>
  <si>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</si>
  <si>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</si>
  <si>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</si>
  <si>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</si>
  <si>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</si>
  <si>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</si>
  <si>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</si>
  <si>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</si>
  <si>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</si>
  <si>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</si>
  <si>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</si>
  <si>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</si>
  <si>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</si>
  <si>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</si>
  <si>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</si>
  <si>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</si>
  <si>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</si>
  <si>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</si>
  <si>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</si>
  <si>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</si>
  <si>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</si>
  <si>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</si>
  <si>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</si>
  <si>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</si>
  <si>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</si>
  <si>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</si>
  <si>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</si>
  <si>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</si>
  <si>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</si>
  <si>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</si>
  <si>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</si>
  <si>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</si>
  <si>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</si>
  <si>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</si>
  <si>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</si>
  <si>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</si>
  <si>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</si>
  <si>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</si>
  <si>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</si>
  <si>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</si>
  <si>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</si>
  <si>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</si>
  <si>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</si>
  <si>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</si>
  <si>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</si>
  <si>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</si>
  <si>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</si>
  <si>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</si>
  <si>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</si>
  <si>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</si>
  <si>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</si>
  <si>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</si>
  <si>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</si>
  <si>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</si>
  <si>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</si>
  <si>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</si>
  <si>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</si>
  <si>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</si>
  <si>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</si>
  <si>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</si>
  <si>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</si>
  <si>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</si>
  <si>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</si>
  <si>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</si>
  <si>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</si>
  <si>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</si>
  <si>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</si>
  <si>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</si>
  <si>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</si>
  <si>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</si>
  <si>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</si>
  <si>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</si>
  <si>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</si>
  <si>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</si>
  <si>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</si>
  <si>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</si>
  <si>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</si>
  <si>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</si>
  <si>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</si>
  <si>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</si>
  <si>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</si>
  <si>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</si>
  <si>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</si>
  <si>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</si>
  <si>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</si>
  <si>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</si>
  <si>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</si>
  <si>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</si>
  <si>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</si>
  <si>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平成８年５月に最初の地区の供用を開始し、平成２８年度で２０年が経過した。
　現状改善はほとんど行っていないが、今後は計画的に行っていく必要がある。</t>
    <rPh sb="29" eb="31">
      <t>ヘイセイ</t>
    </rPh>
    <rPh sb="33" eb="35">
      <t>ネンド</t>
    </rPh>
    <phoneticPr fontId="7"/>
  </si>
  <si>
    <t>非設置</t>
    <rPh sb="0" eb="1">
      <t>ヒ</t>
    </rPh>
    <rPh sb="1" eb="3">
      <t>セッチ</t>
    </rPh>
    <phoneticPr fontId="4"/>
  </si>
  <si>
    <t xml:space="preserve">①収益的収支比率
　増加傾向にあるが、収支は赤字が続いている状況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建設時に比べ処理水量は減少しているが、近年は横這い傾向にある。
⑧水洗化率
　水洗便所の整備が進み増加傾向にある。
現状・課題のコメント
　平成２８年度に処理区４地区の内、２地区の重要管渠のカメラ調査及び４地区の最適整備構想を実施したため、経費回収率は減少、汚水処理原価は増加している。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75" eb="77">
      <t>ゲンショウ</t>
    </rPh>
    <rPh sb="217" eb="219">
      <t>キンネン</t>
    </rPh>
    <rPh sb="247" eb="249">
      <t>ゾウカ</t>
    </rPh>
    <rPh sb="299" eb="300">
      <t>オヨ</t>
    </rPh>
    <rPh sb="302" eb="304">
      <t>チク</t>
    </rPh>
    <rPh sb="305" eb="307">
      <t>サイテキ</t>
    </rPh>
    <rPh sb="307" eb="309">
      <t>セイビ</t>
    </rPh>
    <rPh sb="309" eb="311">
      <t>コウソウ</t>
    </rPh>
    <rPh sb="352" eb="354">
      <t>イジョウ</t>
    </rPh>
    <rPh sb="355" eb="356">
      <t>アタイ</t>
    </rPh>
    <rPh sb="362" eb="364">
      <t>ショリ</t>
    </rPh>
    <rPh sb="420" eb="421">
      <t>ハカ</t>
    </rPh>
    <phoneticPr fontId="7"/>
  </si>
  <si>
    <t>　施設修繕費等に加え老朽管の更新により歳出の増加が見込まれるが、企業債の有効活用、維持管理費等の効率化を図りつつ使用料の改定を視野に入れ経営改善していく必要がある。
　また、平成２８年度に行った処理区の重要管渠のカメラ調査及び最適整備構想により機能強化事業を行う予定である。</t>
    <rPh sb="52" eb="53">
      <t>ハカ</t>
    </rPh>
    <rPh sb="94" eb="95">
      <t>オコナ</t>
    </rPh>
    <rPh sb="97" eb="99">
      <t>ショリ</t>
    </rPh>
    <rPh sb="99" eb="100">
      <t>ク</t>
    </rPh>
    <rPh sb="111" eb="112">
      <t>オヨ</t>
    </rPh>
    <rPh sb="113" eb="115">
      <t>サイテキ</t>
    </rPh>
    <rPh sb="115" eb="117">
      <t>セイビ</t>
    </rPh>
    <rPh sb="117" eb="119">
      <t>コウソウ</t>
    </rPh>
    <rPh sb="122" eb="124">
      <t>キノウ</t>
    </rPh>
    <rPh sb="124" eb="126">
      <t>キョウカ</t>
    </rPh>
    <rPh sb="126" eb="128">
      <t>ジギョウ</t>
    </rPh>
    <rPh sb="129" eb="13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</si>
</sst>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0048"/>
        <c:axId val="340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4050048"/>
        <c:axId val="34053120"/>
      </c:lineChart>
      <c:dateAx>
        <c:axId val="34050048"/>
        <c:scaling>
          <c:orientation val="minMax"/>
        </c:scaling>
        <c:delete val="1"/>
        <c:axPos val="b"/>
        <c:numFmt formatCode="ge" sourceLinked="1"/>
        <c:majorTickMark val="none"/>
        <c:minorTickMark val="none"/>
        <c:tickLblPos val="none"/>
        <c:crossAx val="34053120"/>
        <c:crosses val="autoZero"/>
        <c:auto val="1"/>
        <c:lblOffset val="100"/>
        <c:baseTimeUnit val="years"/>
      </c:dateAx>
      <c:valAx>
        <c:axId val="34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10.4</c:v>
                </c:pt>
                <c:pt idx="1">
                  <c:v>10.4</c:v>
                </c:pt>
                <c:pt idx="2">
                  <c:v>42.19</c:v>
                </c:pt>
                <c:pt idx="3">
                  <c:v>43.47</c:v>
                </c:pt>
                <c:pt idx="4">
                  <c:v>43.37</c:v>
                </c:pt>
              </c:numCache>
            </c:numRef>
          </c:val>
        </c:ser>
        <c:dLbls>
          <c:showLegendKey val="0"/>
          <c:showVal val="0"/>
          <c:showCatName val="0"/>
          <c:showSerName val="0"/>
          <c:showPercent val="0"/>
          <c:showBubbleSize val="0"/>
        </c:dLbls>
        <c:gapWidth val="150"/>
        <c:axId val="28877184"/>
        <c:axId val="28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8877184"/>
        <c:axId val="28879104"/>
      </c:lineChart>
      <c:dateAx>
        <c:axId val="28877184"/>
        <c:scaling>
          <c:orientation val="minMax"/>
        </c:scaling>
        <c:delete val="1"/>
        <c:axPos val="b"/>
        <c:numFmt formatCode="ge" sourceLinked="1"/>
        <c:majorTickMark val="none"/>
        <c:minorTickMark val="none"/>
        <c:tickLblPos val="none"/>
        <c:crossAx val="28879104"/>
        <c:crosses val="autoZero"/>
        <c:auto val="1"/>
        <c:lblOffset val="100"/>
        <c:baseTimeUnit val="years"/>
      </c:dateAx>
      <c:valAx>
        <c:axId val="28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89.54</c:v>
                </c:pt>
                <c:pt idx="1">
                  <c:v>90.16</c:v>
                </c:pt>
                <c:pt idx="2">
                  <c:v>91.28</c:v>
                </c:pt>
                <c:pt idx="3">
                  <c:v>92.42</c:v>
                </c:pt>
                <c:pt idx="4">
                  <c:v>92.34</c:v>
                </c:pt>
              </c:numCache>
            </c:numRef>
          </c:val>
        </c:ser>
        <c:dLbls>
          <c:showLegendKey val="0"/>
          <c:showVal val="0"/>
          <c:showCatName val="0"/>
          <c:showSerName val="0"/>
          <c:showPercent val="0"/>
          <c:showBubbleSize val="0"/>
        </c:dLbls>
        <c:gapWidth val="150"/>
        <c:axId val="28893184"/>
        <c:axId val="288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8893184"/>
        <c:axId val="28895104"/>
      </c:lineChart>
      <c:dateAx>
        <c:axId val="28893184"/>
        <c:scaling>
          <c:orientation val="minMax"/>
        </c:scaling>
        <c:delete val="1"/>
        <c:axPos val="b"/>
        <c:numFmt formatCode="ge" sourceLinked="1"/>
        <c:majorTickMark val="none"/>
        <c:minorTickMark val="none"/>
        <c:tickLblPos val="none"/>
        <c:crossAx val="28895104"/>
        <c:crosses val="autoZero"/>
        <c:auto val="1"/>
        <c:lblOffset val="100"/>
        <c:baseTimeUnit val="years"/>
      </c:dateAx>
      <c:valAx>
        <c:axId val="288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60.14</c:v>
                </c:pt>
                <c:pt idx="1">
                  <c:v>57.53</c:v>
                </c:pt>
                <c:pt idx="2">
                  <c:v>68.11</c:v>
                </c:pt>
                <c:pt idx="3">
                  <c:v>64.42</c:v>
                </c:pt>
                <c:pt idx="4">
                  <c:v>64.23</c:v>
                </c:pt>
              </c:numCache>
            </c:numRef>
          </c:val>
        </c:ser>
        <c:dLbls>
          <c:showLegendKey val="0"/>
          <c:showVal val="0"/>
          <c:showCatName val="0"/>
          <c:showSerName val="0"/>
          <c:showPercent val="0"/>
          <c:showBubbleSize val="0"/>
        </c:dLbls>
        <c:gapWidth val="150"/>
        <c:axId val="38365056"/>
        <c:axId val="3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65056"/>
        <c:axId val="38816384"/>
      </c:lineChart>
      <c:dateAx>
        <c:axId val="38365056"/>
        <c:scaling>
          <c:orientation val="minMax"/>
        </c:scaling>
        <c:delete val="1"/>
        <c:axPos val="b"/>
        <c:numFmt formatCode="ge" sourceLinked="1"/>
        <c:majorTickMark val="none"/>
        <c:minorTickMark val="none"/>
        <c:tickLblPos val="none"/>
        <c:crossAx val="38816384"/>
        <c:crosses val="autoZero"/>
        <c:auto val="1"/>
        <c:lblOffset val="100"/>
        <c:baseTimeUnit val="years"/>
      </c:dateAx>
      <c:valAx>
        <c:axId val="38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8864"/>
        <c:axId val="28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8864"/>
        <c:axId val="28710400"/>
      </c:lineChart>
      <c:dateAx>
        <c:axId val="28708864"/>
        <c:scaling>
          <c:orientation val="minMax"/>
        </c:scaling>
        <c:delete val="1"/>
        <c:axPos val="b"/>
        <c:numFmt formatCode="ge" sourceLinked="1"/>
        <c:majorTickMark val="none"/>
        <c:minorTickMark val="none"/>
        <c:tickLblPos val="none"/>
        <c:crossAx val="28710400"/>
        <c:crosses val="autoZero"/>
        <c:auto val="1"/>
        <c:lblOffset val="100"/>
        <c:baseTimeUnit val="years"/>
      </c:dateAx>
      <c:valAx>
        <c:axId val="28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6608"/>
        <c:axId val="28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6608"/>
        <c:axId val="28762880"/>
      </c:lineChart>
      <c:dateAx>
        <c:axId val="28756608"/>
        <c:scaling>
          <c:orientation val="minMax"/>
        </c:scaling>
        <c:delete val="1"/>
        <c:axPos val="b"/>
        <c:numFmt formatCode="ge" sourceLinked="1"/>
        <c:majorTickMark val="none"/>
        <c:minorTickMark val="none"/>
        <c:tickLblPos val="none"/>
        <c:crossAx val="28762880"/>
        <c:crosses val="autoZero"/>
        <c:auto val="1"/>
        <c:lblOffset val="100"/>
        <c:baseTimeUnit val="years"/>
      </c:dateAx>
      <c:valAx>
        <c:axId val="28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72608"/>
        <c:axId val="28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72608"/>
        <c:axId val="28774784"/>
      </c:lineChart>
      <c:dateAx>
        <c:axId val="28772608"/>
        <c:scaling>
          <c:orientation val="minMax"/>
        </c:scaling>
        <c:delete val="1"/>
        <c:axPos val="b"/>
        <c:numFmt formatCode="ge" sourceLinked="1"/>
        <c:majorTickMark val="none"/>
        <c:minorTickMark val="none"/>
        <c:tickLblPos val="none"/>
        <c:crossAx val="28774784"/>
        <c:crosses val="autoZero"/>
        <c:auto val="1"/>
        <c:lblOffset val="100"/>
        <c:baseTimeUnit val="years"/>
      </c:dateAx>
      <c:valAx>
        <c:axId val="28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96800"/>
        <c:axId val="28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96800"/>
        <c:axId val="28798976"/>
      </c:lineChart>
      <c:dateAx>
        <c:axId val="28796800"/>
        <c:scaling>
          <c:orientation val="minMax"/>
        </c:scaling>
        <c:delete val="1"/>
        <c:axPos val="b"/>
        <c:numFmt formatCode="ge" sourceLinked="1"/>
        <c:majorTickMark val="none"/>
        <c:minorTickMark val="none"/>
        <c:tickLblPos val="none"/>
        <c:crossAx val="28798976"/>
        <c:crosses val="autoZero"/>
        <c:auto val="1"/>
        <c:lblOffset val="100"/>
        <c:baseTimeUnit val="years"/>
      </c:dateAx>
      <c:valAx>
        <c:axId val="287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808704"/>
        <c:axId val="288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8808704"/>
        <c:axId val="28810624"/>
      </c:lineChart>
      <c:dateAx>
        <c:axId val="28808704"/>
        <c:scaling>
          <c:orientation val="minMax"/>
        </c:scaling>
        <c:delete val="1"/>
        <c:axPos val="b"/>
        <c:numFmt formatCode="ge" sourceLinked="1"/>
        <c:majorTickMark val="none"/>
        <c:minorTickMark val="none"/>
        <c:tickLblPos val="none"/>
        <c:crossAx val="28810624"/>
        <c:crosses val="autoZero"/>
        <c:auto val="1"/>
        <c:lblOffset val="100"/>
        <c:baseTimeUnit val="years"/>
      </c:dateAx>
      <c:valAx>
        <c:axId val="28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66.55</c:v>
                </c:pt>
                <c:pt idx="1">
                  <c:v>73.02</c:v>
                </c:pt>
                <c:pt idx="2">
                  <c:v>64.52</c:v>
                </c:pt>
                <c:pt idx="3">
                  <c:v>51.29</c:v>
                </c:pt>
                <c:pt idx="4">
                  <c:v>45.42</c:v>
                </c:pt>
              </c:numCache>
            </c:numRef>
          </c:val>
        </c:ser>
        <c:dLbls>
          <c:showLegendKey val="0"/>
          <c:showVal val="0"/>
          <c:showCatName val="0"/>
          <c:showSerName val="0"/>
          <c:showPercent val="0"/>
          <c:showBubbleSize val="0"/>
        </c:dLbls>
        <c:gapWidth val="150"/>
        <c:axId val="28828800"/>
        <c:axId val="288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8828800"/>
        <c:axId val="28830720"/>
      </c:lineChart>
      <c:dateAx>
        <c:axId val="28828800"/>
        <c:scaling>
          <c:orientation val="minMax"/>
        </c:scaling>
        <c:delete val="1"/>
        <c:axPos val="b"/>
        <c:numFmt formatCode="ge" sourceLinked="1"/>
        <c:majorTickMark val="none"/>
        <c:minorTickMark val="none"/>
        <c:tickLblPos val="none"/>
        <c:crossAx val="28830720"/>
        <c:crosses val="autoZero"/>
        <c:auto val="1"/>
        <c:lblOffset val="100"/>
        <c:baseTimeUnit val="years"/>
      </c:dateAx>
      <c:valAx>
        <c:axId val="288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177.56</c:v>
                </c:pt>
                <c:pt idx="1">
                  <c:v>161.02000000000001</c:v>
                </c:pt>
                <c:pt idx="2">
                  <c:v>185.73</c:v>
                </c:pt>
                <c:pt idx="3">
                  <c:v>234.76</c:v>
                </c:pt>
                <c:pt idx="4">
                  <c:v>270.06</c:v>
                </c:pt>
              </c:numCache>
            </c:numRef>
          </c:val>
        </c:ser>
        <c:dLbls>
          <c:showLegendKey val="0"/>
          <c:showVal val="0"/>
          <c:showCatName val="0"/>
          <c:showSerName val="0"/>
          <c:showPercent val="0"/>
          <c:showBubbleSize val="0"/>
        </c:dLbls>
        <c:gapWidth val="150"/>
        <c:axId val="28852992"/>
        <c:axId val="28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8852992"/>
        <c:axId val="28854912"/>
      </c:lineChart>
      <c:dateAx>
        <c:axId val="28852992"/>
        <c:scaling>
          <c:orientation val="minMax"/>
        </c:scaling>
        <c:delete val="1"/>
        <c:axPos val="b"/>
        <c:numFmt formatCode="ge" sourceLinked="1"/>
        <c:majorTickMark val="none"/>
        <c:minorTickMark val="none"/>
        <c:tickLblPos val="none"/>
        <c:crossAx val="28854912"/>
        <c:crosses val="autoZero"/>
        <c:auto val="1"/>
        <c:lblOffset val="100"/>
        <c:baseTimeUnit val="years"/>
      </c:dateAx>
      <c:valAx>
        <c:axId val="28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16781</v>
      </c>
      <c r="AM8" s="50"/>
      <c r="AN8" s="50"/>
      <c r="AO8" s="50"/>
      <c r="AP8" s="50"/>
      <c r="AQ8" s="50"/>
      <c r="AR8" s="50"/>
      <c r="AS8" s="50"/>
      <c r="AT8" s="45">
        <f>データ!T6</f>
        <v>439.28</v>
      </c>
      <c r="AU8" s="45"/>
      <c r="AV8" s="45"/>
      <c r="AW8" s="45"/>
      <c r="AX8" s="45"/>
      <c r="AY8" s="45"/>
      <c r="AZ8" s="45"/>
      <c r="BA8" s="45"/>
      <c r="BB8" s="45">
        <f>データ!U6</f>
        <v>38.200000000000003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20.87</v>
      </c>
      <c r="Q10" s="45"/>
      <c r="R10" s="45"/>
      <c r="S10" s="45"/>
      <c r="T10" s="45"/>
      <c r="U10" s="45"/>
      <c r="V10" s="45"/>
      <c r="W10" s="45">
        <f>データ!Q6</f>
        <v>87.57</v>
      </c>
      <c r="X10" s="45"/>
      <c r="Y10" s="45"/>
      <c r="Z10" s="45"/>
      <c r="AA10" s="45"/>
      <c r="AB10" s="45"/>
      <c r="AC10" s="45"/>
      <c r="AD10" s="50">
        <f>データ!R6</f>
        <v>2160</v>
      </c>
      <c r="AE10" s="50"/>
      <c r="AF10" s="50"/>
      <c r="AG10" s="50"/>
      <c r="AH10" s="50"/>
      <c r="AI10" s="50"/>
      <c r="AJ10" s="50"/>
      <c r="AK10" s="2"/>
      <c r="AL10" s="50">
        <f>データ!V6</f>
        <v>3471</v>
      </c>
      <c r="AM10" s="50"/>
      <c r="AN10" s="50"/>
      <c r="AO10" s="50"/>
      <c r="AP10" s="50"/>
      <c r="AQ10" s="50"/>
      <c r="AR10" s="50"/>
      <c r="AS10" s="50"/>
      <c r="AT10" s="45">
        <f>データ!W6</f>
        <v>2.8</v>
      </c>
      <c r="AU10" s="45"/>
      <c r="AV10" s="45"/>
      <c r="AW10" s="45"/>
      <c r="AX10" s="45"/>
      <c r="AY10" s="45"/>
      <c r="AZ10" s="45"/>
      <c r="BA10" s="45"/>
      <c r="BB10" s="45">
        <f>データ!X6</f>
        <v>1239.6400000000001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104213</v>
      </c>
      <c r="D6" s="33">
        <f t="shared" si="3"/>
        <v>47</v>
      </c>
      <c r="E6" s="33">
        <f t="shared" si="3"/>
        <v>17</v>
      </c>
      <c r="F6" s="33">
        <f t="shared" si="3"/>
        <v>5</v>
      </c>
      <c r="G6" s="33">
        <f t="shared" si="3"/>
        <v>0</v>
      </c>
      <c r="H6" s="33" t="str">
        <f t="shared" si="3"/>
        <v>群馬県　中之条町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20.87</v>
      </c>
      <c r="Q6" s="34">
        <f t="shared" si="3"/>
        <v>87.57</v>
      </c>
      <c r="R6" s="34">
        <f t="shared" si="3"/>
        <v>2160</v>
      </c>
      <c r="S6" s="34">
        <f t="shared" si="3"/>
        <v>16781</v>
      </c>
      <c r="T6" s="34">
        <f t="shared" si="3"/>
        <v>439.28</v>
      </c>
      <c r="U6" s="34">
        <f t="shared" si="3"/>
        <v>38.200000000000003</v>
      </c>
      <c r="V6" s="34">
        <f t="shared" si="3"/>
        <v>3471</v>
      </c>
      <c r="W6" s="34">
        <f t="shared" si="3"/>
        <v>2.8</v>
      </c>
      <c r="X6" s="34">
        <f t="shared" si="3"/>
        <v>1239.6400000000001</v>
      </c>
      <c r="Y6" s="35">
        <f>IF(Y7="",NA(),Y7)</f>
        <v>60.14</v>
      </c>
      <c r="Z6" s="35">
        <f t="shared" ref="Z6:AH6" si="4">IF(Z7="",NA(),Z7)</f>
        <v>57.53</v>
      </c>
      <c r="AA6" s="35">
        <f t="shared" si="4"/>
        <v>68.11</v>
      </c>
      <c r="AB6" s="35">
        <f t="shared" si="4"/>
        <v>64.42</v>
      </c>
      <c r="AC6" s="35">
        <f t="shared" si="4"/>
        <v>64.23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66.55</v>
      </c>
      <c r="BR6" s="35">
        <f t="shared" ref="BR6:BZ6" si="8">IF(BR7="",NA(),BR7)</f>
        <v>73.02</v>
      </c>
      <c r="BS6" s="35">
        <f t="shared" si="8"/>
        <v>64.52</v>
      </c>
      <c r="BT6" s="35">
        <f t="shared" si="8"/>
        <v>51.29</v>
      </c>
      <c r="BU6" s="35">
        <f t="shared" si="8"/>
        <v>45.42</v>
      </c>
      <c r="BV6" s="35">
        <f t="shared" si="8"/>
        <v>51.03</v>
      </c>
      <c r="BW6" s="35">
        <f t="shared" si="8"/>
        <v>50.9</v>
      </c>
      <c r="BX6" s="35">
        <f t="shared" si="8"/>
        <v>50.82</v>
      </c>
      <c r="BY6" s="35">
        <f t="shared" si="8"/>
        <v>52.19</v>
      </c>
      <c r="BZ6" s="35">
        <f t="shared" si="8"/>
        <v>55.32</v>
      </c>
      <c r="CA6" s="34" t="str">
        <f>IF(CA7="","",IF(CA7="-","【-】","【"&amp;SUBSTITUTE(TEXT(CA7,"#,##0.00"),"-","△")&amp;"】"))</f>
        <v>【55.73】</v>
      </c>
      <c r="CB6" s="35">
        <f>IF(CB7="",NA(),CB7)</f>
        <v>177.56</v>
      </c>
      <c r="CC6" s="35">
        <f t="shared" ref="CC6:CK6" si="9">IF(CC7="",NA(),CC7)</f>
        <v>161.02000000000001</v>
      </c>
      <c r="CD6" s="35">
        <f t="shared" si="9"/>
        <v>185.73</v>
      </c>
      <c r="CE6" s="35">
        <f t="shared" si="9"/>
        <v>234.76</v>
      </c>
      <c r="CF6" s="35">
        <f t="shared" si="9"/>
        <v>270.06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10.4</v>
      </c>
      <c r="CN6" s="35">
        <f t="shared" ref="CN6:CV6" si="10">IF(CN7="",NA(),CN7)</f>
        <v>10.4</v>
      </c>
      <c r="CO6" s="35">
        <f t="shared" si="10"/>
        <v>42.19</v>
      </c>
      <c r="CP6" s="35">
        <f t="shared" si="10"/>
        <v>43.47</v>
      </c>
      <c r="CQ6" s="35">
        <f t="shared" si="10"/>
        <v>43.37</v>
      </c>
      <c r="CR6" s="35">
        <f t="shared" si="10"/>
        <v>54.74</v>
      </c>
      <c r="CS6" s="35">
        <f t="shared" si="10"/>
        <v>53.78</v>
      </c>
      <c r="CT6" s="35">
        <f t="shared" si="10"/>
        <v>53.24</v>
      </c>
      <c r="CU6" s="35">
        <f t="shared" si="10"/>
        <v>52.31</v>
      </c>
      <c r="CV6" s="35">
        <f t="shared" si="10"/>
        <v>60.65</v>
      </c>
      <c r="CW6" s="34" t="str">
        <f>IF(CW7="","",IF(CW7="-","【-】","【"&amp;SUBSTITUTE(TEXT(CW7,"#,##0.00"),"-","△")&amp;"】"))</f>
        <v>【59.15】</v>
      </c>
      <c r="CX6" s="35">
        <f>IF(CX7="",NA(),CX7)</f>
        <v>89.54</v>
      </c>
      <c r="CY6" s="35">
        <f t="shared" ref="CY6:DG6" si="11">IF(CY7="",NA(),CY7)</f>
        <v>90.16</v>
      </c>
      <c r="CZ6" s="35">
        <f t="shared" si="11"/>
        <v>91.28</v>
      </c>
      <c r="DA6" s="35">
        <f t="shared" si="11"/>
        <v>92.42</v>
      </c>
      <c r="DB6" s="35">
        <f t="shared" si="11"/>
        <v>92.34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104213</v>
      </c>
      <c r="D7" s="37">
        <v>47</v>
      </c>
      <c r="E7" s="37">
        <v>17</v>
      </c>
      <c r="F7" s="37">
        <v>5</v>
      </c>
      <c r="G7" s="37">
        <v>0</v>
      </c>
      <c r="H7" s="37" t="s">
        <v>110</v>
      </c>
      <c r="I7" s="37" t="s">
        <v>111</v>
      </c>
      <c r="J7" s="37" t="s">
        <v>112</v>
      </c>
      <c r="K7" s="37" t="s">
        <v>113</v>
      </c>
      <c r="L7" s="37" t="s">
        <v>114</v>
      </c>
      <c r="M7" s="37"/>
      <c r="N7" s="38" t="s">
        <v>115</v>
      </c>
      <c r="O7" s="38" t="s">
        <v>116</v>
      </c>
      <c r="P7" s="38">
        <v>20.87</v>
      </c>
      <c r="Q7" s="38">
        <v>87.57</v>
      </c>
      <c r="R7" s="38">
        <v>2160</v>
      </c>
      <c r="S7" s="38">
        <v>16781</v>
      </c>
      <c r="T7" s="38">
        <v>439.28</v>
      </c>
      <c r="U7" s="38">
        <v>38.200000000000003</v>
      </c>
      <c r="V7" s="38">
        <v>3471</v>
      </c>
      <c r="W7" s="38">
        <v>2.8</v>
      </c>
      <c r="X7" s="38">
        <v>1239.6400000000001</v>
      </c>
      <c r="Y7" s="38">
        <v>60.14</v>
      </c>
      <c r="Z7" s="38">
        <v>57.53</v>
      </c>
      <c r="AA7" s="38">
        <v>68.11</v>
      </c>
      <c r="AB7" s="38">
        <v>64.42</v>
      </c>
      <c r="AC7" s="38">
        <v>64.23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66.55</v>
      </c>
      <c r="BR7" s="38">
        <v>73.02</v>
      </c>
      <c r="BS7" s="38">
        <v>64.52</v>
      </c>
      <c r="BT7" s="38">
        <v>51.29</v>
      </c>
      <c r="BU7" s="38">
        <v>45.42</v>
      </c>
      <c r="BV7" s="38">
        <v>51.03</v>
      </c>
      <c r="BW7" s="38">
        <v>50.9</v>
      </c>
      <c r="BX7" s="38">
        <v>50.82</v>
      </c>
      <c r="BY7" s="38">
        <v>52.19</v>
      </c>
      <c r="BZ7" s="38">
        <v>55.32</v>
      </c>
      <c r="CA7" s="38">
        <v>55.73</v>
      </c>
      <c r="CB7" s="38">
        <v>177.56</v>
      </c>
      <c r="CC7" s="38">
        <v>161.02000000000001</v>
      </c>
      <c r="CD7" s="38">
        <v>185.73</v>
      </c>
      <c r="CE7" s="38">
        <v>234.76</v>
      </c>
      <c r="CF7" s="38">
        <v>270.06</v>
      </c>
      <c r="CG7" s="38">
        <v>289.60000000000002</v>
      </c>
      <c r="CH7" s="38">
        <v>293.27</v>
      </c>
      <c r="CI7" s="38">
        <v>300.52</v>
      </c>
      <c r="CJ7" s="38">
        <v>296.14</v>
      </c>
      <c r="CK7" s="38">
        <v>283.17</v>
      </c>
      <c r="CL7" s="38">
        <v>276.77999999999997</v>
      </c>
      <c r="CM7" s="38">
        <v>10.4</v>
      </c>
      <c r="CN7" s="38">
        <v>10.4</v>
      </c>
      <c r="CO7" s="38">
        <v>42.19</v>
      </c>
      <c r="CP7" s="38">
        <v>43.47</v>
      </c>
      <c r="CQ7" s="38">
        <v>43.37</v>
      </c>
      <c r="CR7" s="38">
        <v>54.74</v>
      </c>
      <c r="CS7" s="38">
        <v>53.78</v>
      </c>
      <c r="CT7" s="38">
        <v>53.24</v>
      </c>
      <c r="CU7" s="38">
        <v>52.31</v>
      </c>
      <c r="CV7" s="38">
        <v>60.65</v>
      </c>
      <c r="CW7" s="38">
        <v>59.15</v>
      </c>
      <c r="CX7" s="38">
        <v>89.54</v>
      </c>
      <c r="CY7" s="38">
        <v>90.16</v>
      </c>
      <c r="CZ7" s="38">
        <v>91.28</v>
      </c>
      <c r="DA7" s="38">
        <v>92.42</v>
      </c>
      <c r="DB7" s="38">
        <v>92.34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2018-02-26T08:55:01Z</cp:lastPrinted>
  <dcterms:created xsi:type="dcterms:W3CDTF">2017-12-25T02:27:04Z</dcterms:created>
  <dcterms:modified xsi:type="dcterms:W3CDTF">2018-02-26T08:55:03Z</dcterms:modified>
  <cp:category/>
</cp:coreProperties>
</file>