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s220dc7a\地方債係（ls220d）\210-公営企業決算調査\02公営企業決算（法適用・全体とりまとめ）\H29(H28調査)\50_経営比較分析表\04_市町村回答\30 玉村町\"/>
    </mc:Choice>
  </mc:AlternateContent>
  <workbookProtection workbookPassword="B319" lockStructure="1"/>
  <bookViews>
    <workbookView xWindow="240" yWindow="60" windowWidth="14940" windowHeight="7875"/>
  </bookViews>
  <sheets>
    <sheet name="法非適用_下水道事業" sheetId="4" r:id="rId1"/>
    <sheet name="データ" sheetId="5" state="hidden" r:id="rId2"/>
  </sheets>
  <calcPr calcId="162913"/>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AT10" i="4"/>
  <c r="AL10" i="4"/>
  <c r="AD10" i="4"/>
  <c r="P10" i="4"/>
  <c r="I10" i="4"/>
  <c r="B10" i="4"/>
  <c r="AT8" i="4"/>
  <c r="AL8" i="4"/>
  <c r="P8" i="4"/>
  <c r="I8" i="4"/>
  <c r="B8" i="4"/>
  <c r="C10" i="5" l="1"/>
  <c r="D10" i="5"/>
  <c r="E10" i="5"/>
  <c r="B10" i="5"/>
</calcChain>
</file>

<file path=xl/sharedStrings.xml><?xml version="1.0" encoding="utf-8"?>
<sst xmlns="http://schemas.openxmlformats.org/spreadsheetml/2006/main" count="245" uniqueCount="125">
  <si>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</si>
  <si>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</si>
  <si>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</si>
  <si>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</si>
  <si>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</si>
  <si>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</si>
  <si>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</si>
  <si>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</si>
  <si>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</si>
  <si>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</si>
  <si>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</si>
  <si>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</si>
  <si>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</si>
  <si>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</si>
  <si>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</si>
  <si>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</si>
  <si>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</si>
  <si>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</si>
  <si>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</si>
  <si>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</si>
  <si>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</si>
  <si>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</si>
  <si>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</si>
  <si>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</si>
  <si>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</si>
  <si>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</si>
  <si>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</si>
  <si>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</si>
  <si>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</si>
  <si>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</si>
  <si>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</si>
  <si>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</si>
  <si>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</si>
  <si>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</si>
  <si>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</si>
  <si>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</si>
  <si>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</si>
  <si>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</si>
  <si>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</si>
  <si>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</si>
  <si>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</si>
  <si>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</si>
  <si>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</si>
  <si>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</si>
  <si>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</si>
  <si>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</si>
  <si>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</si>
  <si>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</si>
  <si>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</si>
  <si>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</si>
  <si>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</si>
  <si>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</si>
  <si>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</si>
  <si>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</si>
  <si>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</si>
  <si>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</si>
  <si>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</si>
  <si>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</si>
  <si>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</si>
  <si>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</si>
  <si>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</si>
  <si>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</si>
  <si>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</si>
  <si>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</si>
  <si>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</si>
  <si>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</si>
  <si>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</si>
  <si>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</si>
  <si>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</si>
  <si>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</si>
  <si>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</si>
  <si>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</si>
  <si>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</si>
  <si>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</si>
  <si>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</si>
  <si>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</si>
  <si>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</si>
  <si>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</si>
  <si>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</si>
  <si>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</si>
  <si>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</si>
  <si>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</si>
  <si>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</si>
  <si>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</si>
  <si>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</si>
  <si>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</si>
  <si>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</si>
  <si>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</si>
  <si>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</si>
  <si>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</si>
  <si>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</si>
  <si>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</si>
  <si>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</si>
  <si>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</si>
  <si>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</si>
  <si>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</si>
  <si>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</si>
  <si>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</si>
  <si>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</si>
  <si>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</si>
  <si>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</si>
  <si>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</si>
  <si>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</si>
  <si>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</si>
  <si>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</si>
  <si>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</si>
  <si>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</si>
  <si>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</si>
  <si>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</si>
  <si>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群馬県　玉村町</t>
  </si>
  <si>
    <t>法非適用</t>
  </si>
  <si>
    <t>下水道事業</t>
  </si>
  <si>
    <t>特定環境保全公共下水道</t>
  </si>
  <si>
    <t>D2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</si>
  <si>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</si>
  <si>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</si>
  <si>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</si>
  <si>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</si>
  <si>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</si>
  <si>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</si>
  <si>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</si>
  <si>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本町は町単独の終末処理場、ポンプ場を保有しておらず、自主管理する下水道施設としては道路内に埋設している下水道管渠が主なものとなっています。供用開始から３０年程度経過しているものの、耐用年数を経過しているものは少なく、施設の老朽化はそれほど進行していない状況です。
　なお、平成２３、２４年度に管路内部のテレビカメラ調査に基づき、一部管路の修繕を行いましたが、通常、修繕費等の支出はほとんどない状況です。</t>
    <rPh sb="1" eb="3">
      <t>ホンチョウ</t>
    </rPh>
    <rPh sb="4" eb="5">
      <t>マチ</t>
    </rPh>
    <rPh sb="5" eb="7">
      <t>タンドク</t>
    </rPh>
    <rPh sb="8" eb="10">
      <t>シュウマツ</t>
    </rPh>
    <rPh sb="10" eb="13">
      <t>ショリジョウ</t>
    </rPh>
    <rPh sb="17" eb="18">
      <t>バ</t>
    </rPh>
    <rPh sb="19" eb="21">
      <t>ホユウ</t>
    </rPh>
    <rPh sb="27" eb="29">
      <t>ジシュ</t>
    </rPh>
    <rPh sb="29" eb="31">
      <t>カンリ</t>
    </rPh>
    <rPh sb="33" eb="36">
      <t>ゲスイドウ</t>
    </rPh>
    <rPh sb="36" eb="38">
      <t>シセツ</t>
    </rPh>
    <rPh sb="42" eb="44">
      <t>ドウロ</t>
    </rPh>
    <rPh sb="44" eb="45">
      <t>ナイ</t>
    </rPh>
    <rPh sb="46" eb="48">
      <t>マイセツ</t>
    </rPh>
    <rPh sb="52" eb="55">
      <t>ゲスイドウ</t>
    </rPh>
    <rPh sb="55" eb="56">
      <t>カン</t>
    </rPh>
    <rPh sb="56" eb="57">
      <t>キョ</t>
    </rPh>
    <rPh sb="58" eb="59">
      <t>オモ</t>
    </rPh>
    <rPh sb="70" eb="72">
      <t>キョウヨウ</t>
    </rPh>
    <rPh sb="72" eb="74">
      <t>カイシ</t>
    </rPh>
    <rPh sb="78" eb="79">
      <t>ネン</t>
    </rPh>
    <rPh sb="79" eb="81">
      <t>テイド</t>
    </rPh>
    <rPh sb="81" eb="83">
      <t>ケイカ</t>
    </rPh>
    <rPh sb="91" eb="93">
      <t>タイヨウ</t>
    </rPh>
    <rPh sb="93" eb="95">
      <t>ネンスウ</t>
    </rPh>
    <rPh sb="96" eb="98">
      <t>ケイカ</t>
    </rPh>
    <rPh sb="105" eb="106">
      <t>スク</t>
    </rPh>
    <rPh sb="109" eb="111">
      <t>シセツ</t>
    </rPh>
    <rPh sb="112" eb="115">
      <t>ロウキュウカ</t>
    </rPh>
    <rPh sb="120" eb="122">
      <t>シンコウ</t>
    </rPh>
    <rPh sb="127" eb="129">
      <t>ジョウキョウ</t>
    </rPh>
    <rPh sb="137" eb="139">
      <t>ヘイセイ</t>
    </rPh>
    <rPh sb="144" eb="146">
      <t>ネンド</t>
    </rPh>
    <rPh sb="147" eb="149">
      <t>カンロ</t>
    </rPh>
    <rPh sb="149" eb="151">
      <t>ナイブ</t>
    </rPh>
    <rPh sb="158" eb="160">
      <t>チョウサ</t>
    </rPh>
    <rPh sb="161" eb="162">
      <t>モト</t>
    </rPh>
    <rPh sb="165" eb="167">
      <t>イチブ</t>
    </rPh>
    <rPh sb="167" eb="169">
      <t>カンロ</t>
    </rPh>
    <rPh sb="170" eb="172">
      <t>シュウゼン</t>
    </rPh>
    <rPh sb="173" eb="174">
      <t>オコナ</t>
    </rPh>
    <rPh sb="180" eb="182">
      <t>ツウジョウ</t>
    </rPh>
    <rPh sb="183" eb="185">
      <t>シュウゼン</t>
    </rPh>
    <rPh sb="186" eb="187">
      <t>トウ</t>
    </rPh>
    <rPh sb="188" eb="190">
      <t>シシュツ</t>
    </rPh>
    <rPh sb="197" eb="199">
      <t>ジョウキョウ</t>
    </rPh>
    <phoneticPr fontId="7"/>
  </si>
  <si>
    <t>非設置</t>
    <rPh sb="0" eb="1">
      <t>ヒ</t>
    </rPh>
    <rPh sb="1" eb="3">
      <t>セッチ</t>
    </rPh>
    <phoneticPr fontId="4"/>
  </si>
  <si>
    <t>　類似団体との比較から「経費回収率」、「汚水処理原価」は比較的良好なため、経営の健全性・効率性は、現状では大きな問題はないものと考えられます。「経費回収率」が７割に満たず、100％を大きく下回っているのは、料金設定が低いことが要因と考えられます。将来にわたり経営の健全性を確保するためにも、料金の適正化に取り組む必要があります。現在、地方公営企業会計移行に向けて準備を進めていますが、並行して経営戦略の策定に取り組む必要があります。
　また、現在は、施設の修繕に要する費用は少ない状況にあるものの、今後、施設の老朽化が段階的に進むため、長寿命化計画を策定するなど、老朽化対策を計画的に進める必要があります。</t>
    <rPh sb="1" eb="3">
      <t>ルイジ</t>
    </rPh>
    <rPh sb="3" eb="5">
      <t>ダンタイ</t>
    </rPh>
    <rPh sb="7" eb="9">
      <t>ヒカク</t>
    </rPh>
    <rPh sb="12" eb="14">
      <t>ケイヒ</t>
    </rPh>
    <rPh sb="14" eb="17">
      <t>カイシュウリツ</t>
    </rPh>
    <rPh sb="20" eb="22">
      <t>オスイ</t>
    </rPh>
    <rPh sb="22" eb="24">
      <t>ショリ</t>
    </rPh>
    <rPh sb="24" eb="26">
      <t>ゲンカ</t>
    </rPh>
    <rPh sb="28" eb="31">
      <t>ヒカクテキ</t>
    </rPh>
    <rPh sb="31" eb="33">
      <t>リョウコウ</t>
    </rPh>
    <rPh sb="37" eb="39">
      <t>ケイエイ</t>
    </rPh>
    <rPh sb="40" eb="43">
      <t>ケンゼンセイ</t>
    </rPh>
    <rPh sb="44" eb="47">
      <t>コウリツセイ</t>
    </rPh>
    <rPh sb="49" eb="51">
      <t>ゲンジョウ</t>
    </rPh>
    <rPh sb="53" eb="54">
      <t>オオ</t>
    </rPh>
    <rPh sb="56" eb="58">
      <t>モンダイ</t>
    </rPh>
    <rPh sb="64" eb="65">
      <t>カンガ</t>
    </rPh>
    <rPh sb="80" eb="81">
      <t>ワリ</t>
    </rPh>
    <rPh sb="82" eb="83">
      <t>ミ</t>
    </rPh>
    <rPh sb="91" eb="92">
      <t>オオ</t>
    </rPh>
    <rPh sb="94" eb="96">
      <t>シタマワ</t>
    </rPh>
    <rPh sb="156" eb="158">
      <t>ヒツヨウ</t>
    </rPh>
    <rPh sb="164" eb="166">
      <t>ゲンザイ</t>
    </rPh>
    <rPh sb="167" eb="169">
      <t>チホウ</t>
    </rPh>
    <rPh sb="169" eb="171">
      <t>コウエイ</t>
    </rPh>
    <rPh sb="171" eb="173">
      <t>キギョウ</t>
    </rPh>
    <rPh sb="173" eb="175">
      <t>カイケイ</t>
    </rPh>
    <rPh sb="175" eb="177">
      <t>イコウ</t>
    </rPh>
    <rPh sb="178" eb="179">
      <t>ム</t>
    </rPh>
    <rPh sb="181" eb="183">
      <t>ジュンビ</t>
    </rPh>
    <rPh sb="184" eb="185">
      <t>スス</t>
    </rPh>
    <rPh sb="192" eb="194">
      <t>ヘイコウ</t>
    </rPh>
    <rPh sb="196" eb="198">
      <t>ケイエイ</t>
    </rPh>
    <rPh sb="198" eb="200">
      <t>センリャク</t>
    </rPh>
    <rPh sb="201" eb="203">
      <t>サクテイ</t>
    </rPh>
    <rPh sb="204" eb="205">
      <t>ト</t>
    </rPh>
    <rPh sb="206" eb="207">
      <t>ク</t>
    </rPh>
    <rPh sb="221" eb="223">
      <t>ゲンザイ</t>
    </rPh>
    <rPh sb="225" eb="227">
      <t>シセツ</t>
    </rPh>
    <rPh sb="228" eb="230">
      <t>シュウゼン</t>
    </rPh>
    <rPh sb="231" eb="232">
      <t>ヨウ</t>
    </rPh>
    <rPh sb="234" eb="236">
      <t>ヒヨウ</t>
    </rPh>
    <rPh sb="237" eb="238">
      <t>スク</t>
    </rPh>
    <rPh sb="240" eb="242">
      <t>ジョウキョウ</t>
    </rPh>
    <rPh sb="252" eb="254">
      <t>シセツ</t>
    </rPh>
    <rPh sb="259" eb="262">
      <t>ダンカイテキ</t>
    </rPh>
    <rPh sb="288" eb="291">
      <t>ケイカクテキ</t>
    </rPh>
    <rPh sb="292" eb="293">
      <t>スス</t>
    </rPh>
    <rPh sb="295" eb="297">
      <t>ヒツヨウ</t>
    </rPh>
    <phoneticPr fontId="7"/>
  </si>
  <si>
    <t>　本町の下水道事業は、町内に流域下水道の終末処理場があることから、町内全域が下水道計画区域という特徴があります。このことから投資規模が大きくなる傾向にありますが、特定環境保全公共下水道事業（市街化調整区域内の事業）については、公共下水道事業（市街化区域内の事業）ほど整備が進捗しておらず投資額は比較的少ない状況です。使用料収入等に対する地方債残高の割合を示す「企業債残高対事業規模比率」は、類似団体の平均値に近い数値で推移しており、債務残高の規模は公共下水道事業ほど高くない状況です。単年度収支の状況を示す「収益的収支比率」は、右肩上がりではありますが、使用料収入に対し元利償還費が過大となっていることから、100％を下回っており経営改善に向けた取り組みが必要です。単位当たりの汚水処理費を示す「汚水処理原価」は、類似団体と比較すると低い数値で推移しており、比較的良好な状況といえます。使用料で回収すべき経費をどの程度使用料収入で賄えているかを示す「経費回収率」は、類似団体の平均値を上回る値で推移していましたが、直近の数値は平均値をやや下回り、経費の７割に満たない状況にあることから、今後、料金の適正化に取り組む必要があります。整備済み区域内の人がどの程度接続しているかを示す「水洗化率」については、平均値を上回っており、比較的良好な状況です。水需要の減少、節水意識から世帯当たりの使用量は減少傾向にあり、使用料収入は依然厳しい状況にあります。経営の健全化、効率化に向けさらなる取組が必要です。</t>
    <rPh sb="1" eb="3">
      <t>ホンチョウ</t>
    </rPh>
    <rPh sb="4" eb="9">
      <t>ゲスイドウジギョウ</t>
    </rPh>
    <rPh sb="11" eb="13">
      <t>チョウナイ</t>
    </rPh>
    <rPh sb="14" eb="16">
      <t>リュウイキ</t>
    </rPh>
    <rPh sb="16" eb="19">
      <t>ゲスイドウ</t>
    </rPh>
    <rPh sb="20" eb="22">
      <t>シュウマツ</t>
    </rPh>
    <rPh sb="22" eb="25">
      <t>ショリジョウ</t>
    </rPh>
    <rPh sb="33" eb="35">
      <t>チョウナイ</t>
    </rPh>
    <rPh sb="35" eb="37">
      <t>ゼンイキ</t>
    </rPh>
    <rPh sb="38" eb="41">
      <t>ゲスイドウ</t>
    </rPh>
    <rPh sb="41" eb="43">
      <t>ケイカク</t>
    </rPh>
    <rPh sb="43" eb="45">
      <t>クイキ</t>
    </rPh>
    <rPh sb="48" eb="50">
      <t>トクチョウ</t>
    </rPh>
    <rPh sb="62" eb="64">
      <t>トウシ</t>
    </rPh>
    <rPh sb="64" eb="66">
      <t>キボ</t>
    </rPh>
    <rPh sb="67" eb="68">
      <t>オオ</t>
    </rPh>
    <rPh sb="72" eb="74">
      <t>ケイコウ</t>
    </rPh>
    <rPh sb="81" eb="83">
      <t>トクテイ</t>
    </rPh>
    <rPh sb="83" eb="85">
      <t>カンキョウ</t>
    </rPh>
    <rPh sb="85" eb="87">
      <t>ホゼン</t>
    </rPh>
    <rPh sb="87" eb="89">
      <t>コウキョウ</t>
    </rPh>
    <rPh sb="89" eb="94">
      <t>ゲスイドウジギョウ</t>
    </rPh>
    <rPh sb="95" eb="98">
      <t>シガイカ</t>
    </rPh>
    <rPh sb="98" eb="100">
      <t>チョウセイ</t>
    </rPh>
    <rPh sb="100" eb="102">
      <t>クイキ</t>
    </rPh>
    <rPh sb="102" eb="103">
      <t>ナイ</t>
    </rPh>
    <rPh sb="104" eb="106">
      <t>ジギョウ</t>
    </rPh>
    <rPh sb="113" eb="115">
      <t>コウキョウ</t>
    </rPh>
    <rPh sb="115" eb="118">
      <t>ゲスイドウ</t>
    </rPh>
    <rPh sb="118" eb="120">
      <t>ジギョウ</t>
    </rPh>
    <rPh sb="121" eb="124">
      <t>シガイカ</t>
    </rPh>
    <rPh sb="124" eb="127">
      <t>クイキナイ</t>
    </rPh>
    <rPh sb="128" eb="130">
      <t>ジギョウ</t>
    </rPh>
    <rPh sb="133" eb="135">
      <t>セイビ</t>
    </rPh>
    <rPh sb="136" eb="138">
      <t>シンチョク</t>
    </rPh>
    <rPh sb="143" eb="145">
      <t>トウシ</t>
    </rPh>
    <rPh sb="145" eb="146">
      <t>ガク</t>
    </rPh>
    <rPh sb="147" eb="150">
      <t>ヒカクテキ</t>
    </rPh>
    <rPh sb="150" eb="151">
      <t>スク</t>
    </rPh>
    <rPh sb="153" eb="155">
      <t>ジョウキョウ</t>
    </rPh>
    <rPh sb="163" eb="164">
      <t>トウ</t>
    </rPh>
    <rPh sb="195" eb="197">
      <t>ルイジ</t>
    </rPh>
    <rPh sb="197" eb="199">
      <t>ダンタイ</t>
    </rPh>
    <rPh sb="200" eb="203">
      <t>ヘイキンチ</t>
    </rPh>
    <rPh sb="204" eb="205">
      <t>チカ</t>
    </rPh>
    <rPh sb="206" eb="208">
      <t>スウチ</t>
    </rPh>
    <rPh sb="209" eb="211">
      <t>スイイ</t>
    </rPh>
    <rPh sb="216" eb="218">
      <t>サイム</t>
    </rPh>
    <rPh sb="218" eb="220">
      <t>ザンダカ</t>
    </rPh>
    <rPh sb="221" eb="223">
      <t>キボ</t>
    </rPh>
    <rPh sb="224" eb="226">
      <t>コウキョウ</t>
    </rPh>
    <rPh sb="226" eb="229">
      <t>ゲスイドウ</t>
    </rPh>
    <rPh sb="229" eb="231">
      <t>ジギョウ</t>
    </rPh>
    <rPh sb="233" eb="234">
      <t>タカ</t>
    </rPh>
    <rPh sb="237" eb="239">
      <t>ジョウキョウ</t>
    </rPh>
    <rPh sb="264" eb="266">
      <t>ミギカタ</t>
    </rPh>
    <rPh sb="266" eb="267">
      <t>ア</t>
    </rPh>
    <rPh sb="309" eb="311">
      <t>シタマワ</t>
    </rPh>
    <rPh sb="315" eb="317">
      <t>ケイエイ</t>
    </rPh>
    <rPh sb="317" eb="319">
      <t>カイゼン</t>
    </rPh>
    <rPh sb="320" eb="321">
      <t>ム</t>
    </rPh>
    <rPh sb="323" eb="324">
      <t>ト</t>
    </rPh>
    <rPh sb="325" eb="326">
      <t>ク</t>
    </rPh>
    <rPh sb="328" eb="330">
      <t>ヒツヨウ</t>
    </rPh>
    <rPh sb="333" eb="335">
      <t>タンイ</t>
    </rPh>
    <rPh sb="335" eb="336">
      <t>ア</t>
    </rPh>
    <rPh sb="339" eb="341">
      <t>オスイ</t>
    </rPh>
    <rPh sb="341" eb="343">
      <t>ショリ</t>
    </rPh>
    <rPh sb="345" eb="346">
      <t>シメ</t>
    </rPh>
    <rPh sb="348" eb="350">
      <t>オスイ</t>
    </rPh>
    <rPh sb="350" eb="352">
      <t>ショリ</t>
    </rPh>
    <rPh sb="352" eb="354">
      <t>ゲンカ</t>
    </rPh>
    <rPh sb="357" eb="359">
      <t>ルイジ</t>
    </rPh>
    <rPh sb="359" eb="361">
      <t>ダンタイ</t>
    </rPh>
    <rPh sb="362" eb="364">
      <t>ヒカク</t>
    </rPh>
    <rPh sb="367" eb="368">
      <t>ヒク</t>
    </rPh>
    <rPh sb="369" eb="371">
      <t>スウチ</t>
    </rPh>
    <rPh sb="372" eb="374">
      <t>スイイ</t>
    </rPh>
    <rPh sb="379" eb="382">
      <t>ヒカクテキ</t>
    </rPh>
    <rPh sb="382" eb="384">
      <t>リョウコウ</t>
    </rPh>
    <rPh sb="385" eb="387">
      <t>ジョウキョウ</t>
    </rPh>
    <rPh sb="397" eb="399">
      <t>カイシュウ</t>
    </rPh>
    <rPh sb="402" eb="404">
      <t>ケイヒ</t>
    </rPh>
    <rPh sb="407" eb="409">
      <t>テイド</t>
    </rPh>
    <rPh sb="409" eb="412">
      <t>シヨウリョウ</t>
    </rPh>
    <rPh sb="412" eb="414">
      <t>シュウニュウ</t>
    </rPh>
    <rPh sb="415" eb="416">
      <t>マカナ</t>
    </rPh>
    <rPh sb="422" eb="423">
      <t>シメ</t>
    </rPh>
    <rPh sb="425" eb="427">
      <t>ケイヒ</t>
    </rPh>
    <rPh sb="427" eb="430">
      <t>カイシュウリツ</t>
    </rPh>
    <rPh sb="433" eb="435">
      <t>ルイジ</t>
    </rPh>
    <rPh sb="435" eb="437">
      <t>ダンタイ</t>
    </rPh>
    <rPh sb="438" eb="441">
      <t>ヘイキンチ</t>
    </rPh>
    <rPh sb="442" eb="444">
      <t>ウワマワ</t>
    </rPh>
    <rPh sb="445" eb="446">
      <t>アタイ</t>
    </rPh>
    <rPh sb="447" eb="449">
      <t>スイイ</t>
    </rPh>
    <rPh sb="457" eb="459">
      <t>チョッキン</t>
    </rPh>
    <rPh sb="460" eb="462">
      <t>スウチ</t>
    </rPh>
    <rPh sb="469" eb="471">
      <t>シタマワ</t>
    </rPh>
    <rPh sb="473" eb="475">
      <t>ケイヒ</t>
    </rPh>
    <rPh sb="477" eb="478">
      <t>ワリ</t>
    </rPh>
    <rPh sb="479" eb="480">
      <t>ミ</t>
    </rPh>
    <rPh sb="483" eb="485">
      <t>ジョウキョウ</t>
    </rPh>
    <rPh sb="493" eb="495">
      <t>コンゴ</t>
    </rPh>
    <rPh sb="496" eb="498">
      <t>リョウキン</t>
    </rPh>
    <rPh sb="499" eb="502">
      <t>テキセイカ</t>
    </rPh>
    <rPh sb="503" eb="504">
      <t>ト</t>
    </rPh>
    <rPh sb="505" eb="506">
      <t>ク</t>
    </rPh>
    <rPh sb="507" eb="509">
      <t>ヒツヨウ</t>
    </rPh>
    <rPh sb="515" eb="517">
      <t>セイビ</t>
    </rPh>
    <rPh sb="517" eb="518">
      <t>ズ</t>
    </rPh>
    <rPh sb="519" eb="521">
      <t>クイキ</t>
    </rPh>
    <rPh sb="521" eb="522">
      <t>ナイ</t>
    </rPh>
    <rPh sb="523" eb="524">
      <t>ヒト</t>
    </rPh>
    <rPh sb="527" eb="529">
      <t>テイド</t>
    </rPh>
    <rPh sb="529" eb="531">
      <t>セツゾク</t>
    </rPh>
    <rPh sb="537" eb="538">
      <t>シメ</t>
    </rPh>
    <rPh sb="540" eb="543">
      <t>スイセンカ</t>
    </rPh>
    <rPh sb="543" eb="544">
      <t>リツ</t>
    </rPh>
    <rPh sb="551" eb="554">
      <t>ヘイキンチ</t>
    </rPh>
    <rPh sb="555" eb="557">
      <t>ウワマワ</t>
    </rPh>
    <rPh sb="562" eb="565">
      <t>ヒカクテキ</t>
    </rPh>
    <rPh sb="565" eb="567">
      <t>リョウコウ</t>
    </rPh>
    <rPh sb="568" eb="570">
      <t>ジョウキョウ</t>
    </rPh>
    <rPh sb="573" eb="574">
      <t>ミズ</t>
    </rPh>
    <rPh sb="574" eb="576">
      <t>ジュヨウ</t>
    </rPh>
    <rPh sb="577" eb="579">
      <t>ゲンショウ</t>
    </rPh>
    <rPh sb="580" eb="582">
      <t>セッスイ</t>
    </rPh>
    <rPh sb="582" eb="584">
      <t>イシキ</t>
    </rPh>
    <rPh sb="586" eb="588">
      <t>セタイ</t>
    </rPh>
    <rPh sb="588" eb="589">
      <t>ア</t>
    </rPh>
    <rPh sb="596" eb="598">
      <t>ゲンショウ</t>
    </rPh>
    <rPh sb="598" eb="600">
      <t>ケイコウ</t>
    </rPh>
    <rPh sb="604" eb="607">
      <t>シヨウリョウ</t>
    </rPh>
    <rPh sb="610" eb="612">
      <t>イゼン</t>
    </rPh>
    <rPh sb="640" eb="642">
      <t>トリクミ</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</si>
</sst>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formatCode="#,##0.00;&quot;△&quot;#,##0.00;&quot;-&quot;">
                  <c:v>2.84</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F110-4E5F-A785-1BAFB01BF1B9}"/>
            </c:ext>
          </c:extLst>
        </c:ser>
        <c:dLbls>
          <c:showLegendKey val="0"/>
          <c:showVal val="0"/>
          <c:showCatName val="0"/>
          <c:showSerName val="0"/>
          <c:showPercent val="0"/>
          <c:showBubbleSize val="0"/>
        </c:dLbls>
        <c:gapWidth val="150"/>
        <c:axId val="115570384"/>
        <c:axId val="170984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0.11</c:v>
                </c:pt>
                <c:pt idx="1">
                  <c:v>0.05</c:v>
                </c:pt>
                <c:pt idx="2">
                  <c:v>0.04</c:v>
                </c:pt>
                <c:pt idx="3">
                  <c:v>7.0000000000000007E-2</c:v>
                </c:pt>
                <c:pt idx="4">
                  <c:v>0.09</c:v>
                </c:pt>
              </c:numCache>
            </c:numRef>
          </c:val>
          <c:smooth val="0"/>
          <c:extLst xmlns:c16r2="http://schemas.microsoft.com/office/drawing/2015/06/chart">
            <c:ext xmlns:c16="http://schemas.microsoft.com/office/drawing/2014/chart" uri="{C3380CC4-5D6E-409C-BE32-E72D297353CC}">
              <c16:uniqueId val="{00000001-F110-4E5F-A785-1BAFB01BF1B9}"/>
            </c:ext>
          </c:extLst>
        </c:ser>
        <c:dLbls>
          <c:showLegendKey val="0"/>
          <c:showVal val="0"/>
          <c:showCatName val="0"/>
          <c:showSerName val="0"/>
          <c:showPercent val="0"/>
          <c:showBubbleSize val="0"/>
        </c:dLbls>
        <c:marker val="1"/>
        <c:smooth val="0"/>
        <c:axId val="115570384"/>
        <c:axId val="170984760"/>
      </c:lineChart>
      <c:dateAx>
        <c:axId val="115570384"/>
        <c:scaling>
          <c:orientation val="minMax"/>
        </c:scaling>
        <c:delete val="1"/>
        <c:axPos val="b"/>
        <c:numFmt formatCode="ge" sourceLinked="1"/>
        <c:majorTickMark val="none"/>
        <c:minorTickMark val="none"/>
        <c:tickLblPos val="none"/>
        <c:crossAx val="170984760"/>
        <c:crosses val="autoZero"/>
        <c:auto val="1"/>
        <c:lblOffset val="100"/>
        <c:baseTimeUnit val="years"/>
      </c:dateAx>
      <c:valAx>
        <c:axId val="170984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570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BDAF-4198-9D46-B173F2F0C417}"/>
            </c:ext>
          </c:extLst>
        </c:ser>
        <c:dLbls>
          <c:showLegendKey val="0"/>
          <c:showVal val="0"/>
          <c:showCatName val="0"/>
          <c:showSerName val="0"/>
          <c:showPercent val="0"/>
          <c:showBubbleSize val="0"/>
        </c:dLbls>
        <c:gapWidth val="150"/>
        <c:axId val="250433320"/>
        <c:axId val="250089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42.31</c:v>
                </c:pt>
                <c:pt idx="1">
                  <c:v>43.65</c:v>
                </c:pt>
                <c:pt idx="2">
                  <c:v>43.58</c:v>
                </c:pt>
                <c:pt idx="3">
                  <c:v>41.35</c:v>
                </c:pt>
                <c:pt idx="4">
                  <c:v>42.9</c:v>
                </c:pt>
              </c:numCache>
            </c:numRef>
          </c:val>
          <c:smooth val="0"/>
          <c:extLst xmlns:c16r2="http://schemas.microsoft.com/office/drawing/2015/06/chart">
            <c:ext xmlns:c16="http://schemas.microsoft.com/office/drawing/2014/chart" uri="{C3380CC4-5D6E-409C-BE32-E72D297353CC}">
              <c16:uniqueId val="{00000001-BDAF-4198-9D46-B173F2F0C417}"/>
            </c:ext>
          </c:extLst>
        </c:ser>
        <c:dLbls>
          <c:showLegendKey val="0"/>
          <c:showVal val="0"/>
          <c:showCatName val="0"/>
          <c:showSerName val="0"/>
          <c:showPercent val="0"/>
          <c:showBubbleSize val="0"/>
        </c:dLbls>
        <c:marker val="1"/>
        <c:smooth val="0"/>
        <c:axId val="250433320"/>
        <c:axId val="250089568"/>
      </c:lineChart>
      <c:dateAx>
        <c:axId val="250433320"/>
        <c:scaling>
          <c:orientation val="minMax"/>
        </c:scaling>
        <c:delete val="1"/>
        <c:axPos val="b"/>
        <c:numFmt formatCode="ge" sourceLinked="1"/>
        <c:majorTickMark val="none"/>
        <c:minorTickMark val="none"/>
        <c:tickLblPos val="none"/>
        <c:crossAx val="250089568"/>
        <c:crosses val="autoZero"/>
        <c:auto val="1"/>
        <c:lblOffset val="100"/>
        <c:baseTimeUnit val="years"/>
      </c:dateAx>
      <c:valAx>
        <c:axId val="250089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0433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87.79</c:v>
                </c:pt>
                <c:pt idx="1">
                  <c:v>86.56</c:v>
                </c:pt>
                <c:pt idx="2">
                  <c:v>83.89</c:v>
                </c:pt>
                <c:pt idx="3">
                  <c:v>87.71</c:v>
                </c:pt>
                <c:pt idx="4">
                  <c:v>86.29</c:v>
                </c:pt>
              </c:numCache>
            </c:numRef>
          </c:val>
          <c:extLst xmlns:c16r2="http://schemas.microsoft.com/office/drawing/2015/06/chart">
            <c:ext xmlns:c16="http://schemas.microsoft.com/office/drawing/2014/chart" uri="{C3380CC4-5D6E-409C-BE32-E72D297353CC}">
              <c16:uniqueId val="{00000000-F097-45A0-92C1-C95310DFBF94}"/>
            </c:ext>
          </c:extLst>
        </c:ser>
        <c:dLbls>
          <c:showLegendKey val="0"/>
          <c:showVal val="0"/>
          <c:showCatName val="0"/>
          <c:showSerName val="0"/>
          <c:showPercent val="0"/>
          <c:showBubbleSize val="0"/>
        </c:dLbls>
        <c:gapWidth val="150"/>
        <c:axId val="250090744"/>
        <c:axId val="250091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81.3</c:v>
                </c:pt>
                <c:pt idx="1">
                  <c:v>82.2</c:v>
                </c:pt>
                <c:pt idx="2">
                  <c:v>82.35</c:v>
                </c:pt>
                <c:pt idx="3">
                  <c:v>82.9</c:v>
                </c:pt>
                <c:pt idx="4">
                  <c:v>83.5</c:v>
                </c:pt>
              </c:numCache>
            </c:numRef>
          </c:val>
          <c:smooth val="0"/>
          <c:extLst xmlns:c16r2="http://schemas.microsoft.com/office/drawing/2015/06/chart">
            <c:ext xmlns:c16="http://schemas.microsoft.com/office/drawing/2014/chart" uri="{C3380CC4-5D6E-409C-BE32-E72D297353CC}">
              <c16:uniqueId val="{00000001-F097-45A0-92C1-C95310DFBF94}"/>
            </c:ext>
          </c:extLst>
        </c:ser>
        <c:dLbls>
          <c:showLegendKey val="0"/>
          <c:showVal val="0"/>
          <c:showCatName val="0"/>
          <c:showSerName val="0"/>
          <c:showPercent val="0"/>
          <c:showBubbleSize val="0"/>
        </c:dLbls>
        <c:marker val="1"/>
        <c:smooth val="0"/>
        <c:axId val="250090744"/>
        <c:axId val="250091136"/>
      </c:lineChart>
      <c:dateAx>
        <c:axId val="250090744"/>
        <c:scaling>
          <c:orientation val="minMax"/>
        </c:scaling>
        <c:delete val="1"/>
        <c:axPos val="b"/>
        <c:numFmt formatCode="ge" sourceLinked="1"/>
        <c:majorTickMark val="none"/>
        <c:minorTickMark val="none"/>
        <c:tickLblPos val="none"/>
        <c:crossAx val="250091136"/>
        <c:crosses val="autoZero"/>
        <c:auto val="1"/>
        <c:lblOffset val="100"/>
        <c:baseTimeUnit val="years"/>
      </c:dateAx>
      <c:valAx>
        <c:axId val="250091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0090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56.01</c:v>
                </c:pt>
                <c:pt idx="1">
                  <c:v>59.3</c:v>
                </c:pt>
                <c:pt idx="2">
                  <c:v>61.14</c:v>
                </c:pt>
                <c:pt idx="3">
                  <c:v>63.62</c:v>
                </c:pt>
                <c:pt idx="4">
                  <c:v>65.62</c:v>
                </c:pt>
              </c:numCache>
            </c:numRef>
          </c:val>
          <c:extLst xmlns:c16r2="http://schemas.microsoft.com/office/drawing/2015/06/chart">
            <c:ext xmlns:c16="http://schemas.microsoft.com/office/drawing/2014/chart" uri="{C3380CC4-5D6E-409C-BE32-E72D297353CC}">
              <c16:uniqueId val="{00000000-439B-4C65-ADE5-554D547DC3A0}"/>
            </c:ext>
          </c:extLst>
        </c:ser>
        <c:dLbls>
          <c:showLegendKey val="0"/>
          <c:showVal val="0"/>
          <c:showCatName val="0"/>
          <c:showSerName val="0"/>
          <c:showPercent val="0"/>
          <c:showBubbleSize val="0"/>
        </c:dLbls>
        <c:gapWidth val="150"/>
        <c:axId val="115809864"/>
        <c:axId val="171422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39B-4C65-ADE5-554D547DC3A0}"/>
            </c:ext>
          </c:extLst>
        </c:ser>
        <c:dLbls>
          <c:showLegendKey val="0"/>
          <c:showVal val="0"/>
          <c:showCatName val="0"/>
          <c:showSerName val="0"/>
          <c:showPercent val="0"/>
          <c:showBubbleSize val="0"/>
        </c:dLbls>
        <c:marker val="1"/>
        <c:smooth val="0"/>
        <c:axId val="115809864"/>
        <c:axId val="171422472"/>
      </c:lineChart>
      <c:dateAx>
        <c:axId val="115809864"/>
        <c:scaling>
          <c:orientation val="minMax"/>
        </c:scaling>
        <c:delete val="1"/>
        <c:axPos val="b"/>
        <c:numFmt formatCode="ge" sourceLinked="1"/>
        <c:majorTickMark val="none"/>
        <c:minorTickMark val="none"/>
        <c:tickLblPos val="none"/>
        <c:crossAx val="171422472"/>
        <c:crosses val="autoZero"/>
        <c:auto val="1"/>
        <c:lblOffset val="100"/>
        <c:baseTimeUnit val="years"/>
      </c:dateAx>
      <c:valAx>
        <c:axId val="171422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809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2AA-4207-9D98-F5A846B1DFA9}"/>
            </c:ext>
          </c:extLst>
        </c:ser>
        <c:dLbls>
          <c:showLegendKey val="0"/>
          <c:showVal val="0"/>
          <c:showCatName val="0"/>
          <c:showSerName val="0"/>
          <c:showPercent val="0"/>
          <c:showBubbleSize val="0"/>
        </c:dLbls>
        <c:gapWidth val="150"/>
        <c:axId val="115422576"/>
        <c:axId val="171032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2AA-4207-9D98-F5A846B1DFA9}"/>
            </c:ext>
          </c:extLst>
        </c:ser>
        <c:dLbls>
          <c:showLegendKey val="0"/>
          <c:showVal val="0"/>
          <c:showCatName val="0"/>
          <c:showSerName val="0"/>
          <c:showPercent val="0"/>
          <c:showBubbleSize val="0"/>
        </c:dLbls>
        <c:marker val="1"/>
        <c:smooth val="0"/>
        <c:axId val="115422576"/>
        <c:axId val="171032520"/>
      </c:lineChart>
      <c:dateAx>
        <c:axId val="115422576"/>
        <c:scaling>
          <c:orientation val="minMax"/>
        </c:scaling>
        <c:delete val="1"/>
        <c:axPos val="b"/>
        <c:numFmt formatCode="ge" sourceLinked="1"/>
        <c:majorTickMark val="none"/>
        <c:minorTickMark val="none"/>
        <c:tickLblPos val="none"/>
        <c:crossAx val="171032520"/>
        <c:crosses val="autoZero"/>
        <c:auto val="1"/>
        <c:lblOffset val="100"/>
        <c:baseTimeUnit val="years"/>
      </c:dateAx>
      <c:valAx>
        <c:axId val="171032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422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4AB-46E7-BC25-86B58015E563}"/>
            </c:ext>
          </c:extLst>
        </c:ser>
        <c:dLbls>
          <c:showLegendKey val="0"/>
          <c:showVal val="0"/>
          <c:showCatName val="0"/>
          <c:showSerName val="0"/>
          <c:showPercent val="0"/>
          <c:showBubbleSize val="0"/>
        </c:dLbls>
        <c:gapWidth val="150"/>
        <c:axId val="173787024"/>
        <c:axId val="173787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4AB-46E7-BC25-86B58015E563}"/>
            </c:ext>
          </c:extLst>
        </c:ser>
        <c:dLbls>
          <c:showLegendKey val="0"/>
          <c:showVal val="0"/>
          <c:showCatName val="0"/>
          <c:showSerName val="0"/>
          <c:showPercent val="0"/>
          <c:showBubbleSize val="0"/>
        </c:dLbls>
        <c:marker val="1"/>
        <c:smooth val="0"/>
        <c:axId val="173787024"/>
        <c:axId val="173787416"/>
      </c:lineChart>
      <c:dateAx>
        <c:axId val="173787024"/>
        <c:scaling>
          <c:orientation val="minMax"/>
        </c:scaling>
        <c:delete val="1"/>
        <c:axPos val="b"/>
        <c:numFmt formatCode="ge" sourceLinked="1"/>
        <c:majorTickMark val="none"/>
        <c:minorTickMark val="none"/>
        <c:tickLblPos val="none"/>
        <c:crossAx val="173787416"/>
        <c:crosses val="autoZero"/>
        <c:auto val="1"/>
        <c:lblOffset val="100"/>
        <c:baseTimeUnit val="years"/>
      </c:dateAx>
      <c:valAx>
        <c:axId val="173787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3787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DDD-4FFA-87E5-375FE1B75919}"/>
            </c:ext>
          </c:extLst>
        </c:ser>
        <c:dLbls>
          <c:showLegendKey val="0"/>
          <c:showVal val="0"/>
          <c:showCatName val="0"/>
          <c:showSerName val="0"/>
          <c:showPercent val="0"/>
          <c:showBubbleSize val="0"/>
        </c:dLbls>
        <c:gapWidth val="150"/>
        <c:axId val="173796784"/>
        <c:axId val="173820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DDD-4FFA-87E5-375FE1B75919}"/>
            </c:ext>
          </c:extLst>
        </c:ser>
        <c:dLbls>
          <c:showLegendKey val="0"/>
          <c:showVal val="0"/>
          <c:showCatName val="0"/>
          <c:showSerName val="0"/>
          <c:showPercent val="0"/>
          <c:showBubbleSize val="0"/>
        </c:dLbls>
        <c:marker val="1"/>
        <c:smooth val="0"/>
        <c:axId val="173796784"/>
        <c:axId val="173820760"/>
      </c:lineChart>
      <c:dateAx>
        <c:axId val="173796784"/>
        <c:scaling>
          <c:orientation val="minMax"/>
        </c:scaling>
        <c:delete val="1"/>
        <c:axPos val="b"/>
        <c:numFmt formatCode="ge" sourceLinked="1"/>
        <c:majorTickMark val="none"/>
        <c:minorTickMark val="none"/>
        <c:tickLblPos val="none"/>
        <c:crossAx val="173820760"/>
        <c:crosses val="autoZero"/>
        <c:auto val="1"/>
        <c:lblOffset val="100"/>
        <c:baseTimeUnit val="years"/>
      </c:dateAx>
      <c:valAx>
        <c:axId val="173820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3796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AFE-41F3-8A29-9FB3E42484E8}"/>
            </c:ext>
          </c:extLst>
        </c:ser>
        <c:dLbls>
          <c:showLegendKey val="0"/>
          <c:showVal val="0"/>
          <c:showCatName val="0"/>
          <c:showSerName val="0"/>
          <c:showPercent val="0"/>
          <c:showBubbleSize val="0"/>
        </c:dLbls>
        <c:gapWidth val="150"/>
        <c:axId val="173821936"/>
        <c:axId val="173822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AFE-41F3-8A29-9FB3E42484E8}"/>
            </c:ext>
          </c:extLst>
        </c:ser>
        <c:dLbls>
          <c:showLegendKey val="0"/>
          <c:showVal val="0"/>
          <c:showCatName val="0"/>
          <c:showSerName val="0"/>
          <c:showPercent val="0"/>
          <c:showBubbleSize val="0"/>
        </c:dLbls>
        <c:marker val="1"/>
        <c:smooth val="0"/>
        <c:axId val="173821936"/>
        <c:axId val="173822328"/>
      </c:lineChart>
      <c:dateAx>
        <c:axId val="173821936"/>
        <c:scaling>
          <c:orientation val="minMax"/>
        </c:scaling>
        <c:delete val="1"/>
        <c:axPos val="b"/>
        <c:numFmt formatCode="ge" sourceLinked="1"/>
        <c:majorTickMark val="none"/>
        <c:minorTickMark val="none"/>
        <c:tickLblPos val="none"/>
        <c:crossAx val="173822328"/>
        <c:crosses val="autoZero"/>
        <c:auto val="1"/>
        <c:lblOffset val="100"/>
        <c:baseTimeUnit val="years"/>
      </c:dateAx>
      <c:valAx>
        <c:axId val="173822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3821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1588.43</c:v>
                </c:pt>
                <c:pt idx="1">
                  <c:v>1568.78</c:v>
                </c:pt>
                <c:pt idx="2">
                  <c:v>1619.72</c:v>
                </c:pt>
                <c:pt idx="3">
                  <c:v>1325.55</c:v>
                </c:pt>
                <c:pt idx="4">
                  <c:v>1398.84</c:v>
                </c:pt>
              </c:numCache>
            </c:numRef>
          </c:val>
          <c:extLst xmlns:c16r2="http://schemas.microsoft.com/office/drawing/2015/06/chart">
            <c:ext xmlns:c16="http://schemas.microsoft.com/office/drawing/2014/chart" uri="{C3380CC4-5D6E-409C-BE32-E72D297353CC}">
              <c16:uniqueId val="{00000000-8CEC-47C5-B230-D348935EBDE5}"/>
            </c:ext>
          </c:extLst>
        </c:ser>
        <c:dLbls>
          <c:showLegendKey val="0"/>
          <c:showVal val="0"/>
          <c:showCatName val="0"/>
          <c:showSerName val="0"/>
          <c:showPercent val="0"/>
          <c:showBubbleSize val="0"/>
        </c:dLbls>
        <c:gapWidth val="150"/>
        <c:axId val="173796000"/>
        <c:axId val="173795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1622.51</c:v>
                </c:pt>
                <c:pt idx="1">
                  <c:v>1569.13</c:v>
                </c:pt>
                <c:pt idx="2">
                  <c:v>1436</c:v>
                </c:pt>
                <c:pt idx="3">
                  <c:v>1434.89</c:v>
                </c:pt>
                <c:pt idx="4">
                  <c:v>1298.9100000000001</c:v>
                </c:pt>
              </c:numCache>
            </c:numRef>
          </c:val>
          <c:smooth val="0"/>
          <c:extLst xmlns:c16r2="http://schemas.microsoft.com/office/drawing/2015/06/chart">
            <c:ext xmlns:c16="http://schemas.microsoft.com/office/drawing/2014/chart" uri="{C3380CC4-5D6E-409C-BE32-E72D297353CC}">
              <c16:uniqueId val="{00000001-8CEC-47C5-B230-D348935EBDE5}"/>
            </c:ext>
          </c:extLst>
        </c:ser>
        <c:dLbls>
          <c:showLegendKey val="0"/>
          <c:showVal val="0"/>
          <c:showCatName val="0"/>
          <c:showSerName val="0"/>
          <c:showPercent val="0"/>
          <c:showBubbleSize val="0"/>
        </c:dLbls>
        <c:marker val="1"/>
        <c:smooth val="0"/>
        <c:axId val="173796000"/>
        <c:axId val="173795608"/>
      </c:lineChart>
      <c:dateAx>
        <c:axId val="173796000"/>
        <c:scaling>
          <c:orientation val="minMax"/>
        </c:scaling>
        <c:delete val="1"/>
        <c:axPos val="b"/>
        <c:numFmt formatCode="ge" sourceLinked="1"/>
        <c:majorTickMark val="none"/>
        <c:minorTickMark val="none"/>
        <c:tickLblPos val="none"/>
        <c:crossAx val="173795608"/>
        <c:crosses val="autoZero"/>
        <c:auto val="1"/>
        <c:lblOffset val="100"/>
        <c:baseTimeUnit val="years"/>
      </c:dateAx>
      <c:valAx>
        <c:axId val="173795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3796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66.599999999999994</c:v>
                </c:pt>
                <c:pt idx="1">
                  <c:v>66.61</c:v>
                </c:pt>
                <c:pt idx="2">
                  <c:v>68.22</c:v>
                </c:pt>
                <c:pt idx="3">
                  <c:v>68.739999999999995</c:v>
                </c:pt>
                <c:pt idx="4">
                  <c:v>68.760000000000005</c:v>
                </c:pt>
              </c:numCache>
            </c:numRef>
          </c:val>
          <c:extLst xmlns:c16r2="http://schemas.microsoft.com/office/drawing/2015/06/chart">
            <c:ext xmlns:c16="http://schemas.microsoft.com/office/drawing/2014/chart" uri="{C3380CC4-5D6E-409C-BE32-E72D297353CC}">
              <c16:uniqueId val="{00000000-AEFD-4A35-BF5D-09B850F47CA8}"/>
            </c:ext>
          </c:extLst>
        </c:ser>
        <c:dLbls>
          <c:showLegendKey val="0"/>
          <c:showVal val="0"/>
          <c:showCatName val="0"/>
          <c:showSerName val="0"/>
          <c:showPercent val="0"/>
          <c:showBubbleSize val="0"/>
        </c:dLbls>
        <c:gapWidth val="150"/>
        <c:axId val="250344712"/>
        <c:axId val="250345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62.83</c:v>
                </c:pt>
                <c:pt idx="1">
                  <c:v>64.63</c:v>
                </c:pt>
                <c:pt idx="2">
                  <c:v>66.56</c:v>
                </c:pt>
                <c:pt idx="3">
                  <c:v>66.22</c:v>
                </c:pt>
                <c:pt idx="4">
                  <c:v>69.87</c:v>
                </c:pt>
              </c:numCache>
            </c:numRef>
          </c:val>
          <c:smooth val="0"/>
          <c:extLst xmlns:c16r2="http://schemas.microsoft.com/office/drawing/2015/06/chart">
            <c:ext xmlns:c16="http://schemas.microsoft.com/office/drawing/2014/chart" uri="{C3380CC4-5D6E-409C-BE32-E72D297353CC}">
              <c16:uniqueId val="{00000001-AEFD-4A35-BF5D-09B850F47CA8}"/>
            </c:ext>
          </c:extLst>
        </c:ser>
        <c:dLbls>
          <c:showLegendKey val="0"/>
          <c:showVal val="0"/>
          <c:showCatName val="0"/>
          <c:showSerName val="0"/>
          <c:showPercent val="0"/>
          <c:showBubbleSize val="0"/>
        </c:dLbls>
        <c:marker val="1"/>
        <c:smooth val="0"/>
        <c:axId val="250344712"/>
        <c:axId val="250345104"/>
      </c:lineChart>
      <c:dateAx>
        <c:axId val="250344712"/>
        <c:scaling>
          <c:orientation val="minMax"/>
        </c:scaling>
        <c:delete val="1"/>
        <c:axPos val="b"/>
        <c:numFmt formatCode="ge" sourceLinked="1"/>
        <c:majorTickMark val="none"/>
        <c:minorTickMark val="none"/>
        <c:tickLblPos val="none"/>
        <c:crossAx val="250345104"/>
        <c:crosses val="autoZero"/>
        <c:auto val="1"/>
        <c:lblOffset val="100"/>
        <c:baseTimeUnit val="years"/>
      </c:dateAx>
      <c:valAx>
        <c:axId val="250345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0344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162.54</c:v>
                </c:pt>
                <c:pt idx="1">
                  <c:v>162.55000000000001</c:v>
                </c:pt>
                <c:pt idx="2">
                  <c:v>162.62</c:v>
                </c:pt>
                <c:pt idx="3">
                  <c:v>162.15</c:v>
                </c:pt>
                <c:pt idx="4">
                  <c:v>161.94</c:v>
                </c:pt>
              </c:numCache>
            </c:numRef>
          </c:val>
          <c:extLst xmlns:c16r2="http://schemas.microsoft.com/office/drawing/2015/06/chart">
            <c:ext xmlns:c16="http://schemas.microsoft.com/office/drawing/2014/chart" uri="{C3380CC4-5D6E-409C-BE32-E72D297353CC}">
              <c16:uniqueId val="{00000000-8D3D-4D23-986A-C72FF8BA4241}"/>
            </c:ext>
          </c:extLst>
        </c:ser>
        <c:dLbls>
          <c:showLegendKey val="0"/>
          <c:showVal val="0"/>
          <c:showCatName val="0"/>
          <c:showSerName val="0"/>
          <c:showPercent val="0"/>
          <c:showBubbleSize val="0"/>
        </c:dLbls>
        <c:gapWidth val="150"/>
        <c:axId val="173796392"/>
        <c:axId val="250432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250.43</c:v>
                </c:pt>
                <c:pt idx="1">
                  <c:v>245.75</c:v>
                </c:pt>
                <c:pt idx="2">
                  <c:v>244.29</c:v>
                </c:pt>
                <c:pt idx="3">
                  <c:v>246.72</c:v>
                </c:pt>
                <c:pt idx="4">
                  <c:v>234.96</c:v>
                </c:pt>
              </c:numCache>
            </c:numRef>
          </c:val>
          <c:smooth val="0"/>
          <c:extLst xmlns:c16r2="http://schemas.microsoft.com/office/drawing/2015/06/chart">
            <c:ext xmlns:c16="http://schemas.microsoft.com/office/drawing/2014/chart" uri="{C3380CC4-5D6E-409C-BE32-E72D297353CC}">
              <c16:uniqueId val="{00000001-8D3D-4D23-986A-C72FF8BA4241}"/>
            </c:ext>
          </c:extLst>
        </c:ser>
        <c:dLbls>
          <c:showLegendKey val="0"/>
          <c:showVal val="0"/>
          <c:showCatName val="0"/>
          <c:showSerName val="0"/>
          <c:showPercent val="0"/>
          <c:showBubbleSize val="0"/>
        </c:dLbls>
        <c:marker val="1"/>
        <c:smooth val="0"/>
        <c:axId val="173796392"/>
        <c:axId val="250432144"/>
      </c:lineChart>
      <c:dateAx>
        <c:axId val="173796392"/>
        <c:scaling>
          <c:orientation val="minMax"/>
        </c:scaling>
        <c:delete val="1"/>
        <c:axPos val="b"/>
        <c:numFmt formatCode="ge" sourceLinked="1"/>
        <c:majorTickMark val="none"/>
        <c:minorTickMark val="none"/>
        <c:tickLblPos val="none"/>
        <c:crossAx val="250432144"/>
        <c:crosses val="autoZero"/>
        <c:auto val="1"/>
        <c:lblOffset val="100"/>
        <c:baseTimeUnit val="years"/>
      </c:dateAx>
      <c:valAx>
        <c:axId val="250432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3796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【1,348.09】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【232.54】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75" t="str">
        <f>データ!H6</f>
        <v>群馬県　玉村町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c r="A8" s="2"/>
      <c r="B8" s="72" t="str">
        <f>データ!I6</f>
        <v>法非適用</v>
      </c>
      <c r="C8" s="72"/>
      <c r="D8" s="72"/>
      <c r="E8" s="72"/>
      <c r="F8" s="72"/>
      <c r="G8" s="72"/>
      <c r="H8" s="72"/>
      <c r="I8" s="72" t="str">
        <f>データ!J6</f>
        <v>下水道事業</v>
      </c>
      <c r="J8" s="72"/>
      <c r="K8" s="72"/>
      <c r="L8" s="72"/>
      <c r="M8" s="72"/>
      <c r="N8" s="72"/>
      <c r="O8" s="72"/>
      <c r="P8" s="72" t="str">
        <f>データ!K6</f>
        <v>特定環境保全公共下水道</v>
      </c>
      <c r="Q8" s="72"/>
      <c r="R8" s="72"/>
      <c r="S8" s="72"/>
      <c r="T8" s="72"/>
      <c r="U8" s="72"/>
      <c r="V8" s="72"/>
      <c r="W8" s="72" t="str">
        <f>データ!L6</f>
        <v>D2</v>
      </c>
      <c r="X8" s="72"/>
      <c r="Y8" s="72"/>
      <c r="Z8" s="72"/>
      <c r="AA8" s="72"/>
      <c r="AB8" s="72"/>
      <c r="AC8" s="72"/>
      <c r="AD8" s="73" t="s">
        <v>122</v>
      </c>
      <c r="AE8" s="73"/>
      <c r="AF8" s="73"/>
      <c r="AG8" s="73"/>
      <c r="AH8" s="73"/>
      <c r="AI8" s="73"/>
      <c r="AJ8" s="73"/>
      <c r="AK8" s="4"/>
      <c r="AL8" s="67">
        <f>データ!S6</f>
        <v>36796</v>
      </c>
      <c r="AM8" s="67"/>
      <c r="AN8" s="67"/>
      <c r="AO8" s="67"/>
      <c r="AP8" s="67"/>
      <c r="AQ8" s="67"/>
      <c r="AR8" s="67"/>
      <c r="AS8" s="67"/>
      <c r="AT8" s="66">
        <f>データ!T6</f>
        <v>25.78</v>
      </c>
      <c r="AU8" s="66"/>
      <c r="AV8" s="66"/>
      <c r="AW8" s="66"/>
      <c r="AX8" s="66"/>
      <c r="AY8" s="66"/>
      <c r="AZ8" s="66"/>
      <c r="BA8" s="66"/>
      <c r="BB8" s="66">
        <f>データ!U6</f>
        <v>1427.31</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c r="A10" s="2"/>
      <c r="B10" s="66" t="str">
        <f>データ!N6</f>
        <v>-</v>
      </c>
      <c r="C10" s="66"/>
      <c r="D10" s="66"/>
      <c r="E10" s="66"/>
      <c r="F10" s="66"/>
      <c r="G10" s="66"/>
      <c r="H10" s="66"/>
      <c r="I10" s="66" t="str">
        <f>データ!O6</f>
        <v>該当数値なし</v>
      </c>
      <c r="J10" s="66"/>
      <c r="K10" s="66"/>
      <c r="L10" s="66"/>
      <c r="M10" s="66"/>
      <c r="N10" s="66"/>
      <c r="O10" s="66"/>
      <c r="P10" s="66">
        <f>データ!P6</f>
        <v>42.53</v>
      </c>
      <c r="Q10" s="66"/>
      <c r="R10" s="66"/>
      <c r="S10" s="66"/>
      <c r="T10" s="66"/>
      <c r="U10" s="66"/>
      <c r="V10" s="66"/>
      <c r="W10" s="66">
        <f>データ!Q6</f>
        <v>88.5</v>
      </c>
      <c r="X10" s="66"/>
      <c r="Y10" s="66"/>
      <c r="Z10" s="66"/>
      <c r="AA10" s="66"/>
      <c r="AB10" s="66"/>
      <c r="AC10" s="66"/>
      <c r="AD10" s="67">
        <f>データ!R6</f>
        <v>2050</v>
      </c>
      <c r="AE10" s="67"/>
      <c r="AF10" s="67"/>
      <c r="AG10" s="67"/>
      <c r="AH10" s="67"/>
      <c r="AI10" s="67"/>
      <c r="AJ10" s="67"/>
      <c r="AK10" s="2"/>
      <c r="AL10" s="67">
        <f>データ!V6</f>
        <v>15600</v>
      </c>
      <c r="AM10" s="67"/>
      <c r="AN10" s="67"/>
      <c r="AO10" s="67"/>
      <c r="AP10" s="67"/>
      <c r="AQ10" s="67"/>
      <c r="AR10" s="67"/>
      <c r="AS10" s="67"/>
      <c r="AT10" s="66">
        <f>データ!W6</f>
        <v>3.7</v>
      </c>
      <c r="AU10" s="66"/>
      <c r="AV10" s="66"/>
      <c r="AW10" s="66"/>
      <c r="AX10" s="66"/>
      <c r="AY10" s="66"/>
      <c r="AZ10" s="66"/>
      <c r="BA10" s="66"/>
      <c r="BB10" s="66">
        <f>データ!X6</f>
        <v>4216.22</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124</v>
      </c>
      <c r="BM16" s="49"/>
      <c r="BN16" s="49"/>
      <c r="BO16" s="49"/>
      <c r="BP16" s="49"/>
      <c r="BQ16" s="49"/>
      <c r="BR16" s="49"/>
      <c r="BS16" s="49"/>
      <c r="BT16" s="49"/>
      <c r="BU16" s="49"/>
      <c r="BV16" s="49"/>
      <c r="BW16" s="49"/>
      <c r="BX16" s="49"/>
      <c r="BY16" s="49"/>
      <c r="BZ16" s="50"/>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121</v>
      </c>
      <c r="BM47" s="49"/>
      <c r="BN47" s="49"/>
      <c r="BO47" s="49"/>
      <c r="BP47" s="49"/>
      <c r="BQ47" s="49"/>
      <c r="BR47" s="49"/>
      <c r="BS47" s="49"/>
      <c r="BT47" s="49"/>
      <c r="BU47" s="49"/>
      <c r="BV47" s="49"/>
      <c r="BW47" s="49"/>
      <c r="BX47" s="49"/>
      <c r="BY47" s="49"/>
      <c r="BZ47" s="50"/>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123</v>
      </c>
      <c r="BM66" s="49"/>
      <c r="BN66" s="49"/>
      <c r="BO66" s="49"/>
      <c r="BP66" s="49"/>
      <c r="BQ66" s="49"/>
      <c r="BR66" s="49"/>
      <c r="BS66" s="49"/>
      <c r="BT66" s="49"/>
      <c r="BU66" s="49"/>
      <c r="BV66" s="49"/>
      <c r="BW66" s="49"/>
      <c r="BX66" s="49"/>
      <c r="BY66" s="49"/>
      <c r="BZ66" s="50"/>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【1,348.09】</v>
      </c>
      <c r="I86" s="26" t="str">
        <f>データ!CA6</f>
        <v>【69.80】</v>
      </c>
      <c r="J86" s="26" t="str">
        <f>データ!CL6</f>
        <v>【232.54】</v>
      </c>
      <c r="K86" s="26" t="str">
        <f>データ!CW6</f>
        <v>【42.17】</v>
      </c>
      <c r="L86" s="26" t="str">
        <f>データ!DH6</f>
        <v>【82.30】</v>
      </c>
      <c r="M86" s="26" t="s">
        <v>55</v>
      </c>
      <c r="N86" s="26" t="s">
        <v>55</v>
      </c>
      <c r="O86" s="26" t="str">
        <f>データ!EO6</f>
        <v>【0.09】</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c r="A6" s="28" t="s">
        <v>108</v>
      </c>
      <c r="B6" s="33">
        <f>B7</f>
        <v>2016</v>
      </c>
      <c r="C6" s="33">
        <f t="shared" ref="C6:X6" si="3">C7</f>
        <v>104647</v>
      </c>
      <c r="D6" s="33">
        <f t="shared" si="3"/>
        <v>47</v>
      </c>
      <c r="E6" s="33">
        <f t="shared" si="3"/>
        <v>17</v>
      </c>
      <c r="F6" s="33">
        <f t="shared" si="3"/>
        <v>4</v>
      </c>
      <c r="G6" s="33">
        <f t="shared" si="3"/>
        <v>0</v>
      </c>
      <c r="H6" s="33" t="str">
        <f t="shared" si="3"/>
        <v>群馬県　玉村町</v>
      </c>
      <c r="I6" s="33" t="str">
        <f t="shared" si="3"/>
        <v>法非適用</v>
      </c>
      <c r="J6" s="33" t="str">
        <f t="shared" si="3"/>
        <v>下水道事業</v>
      </c>
      <c r="K6" s="33" t="str">
        <f t="shared" si="3"/>
        <v>特定環境保全公共下水道</v>
      </c>
      <c r="L6" s="33" t="str">
        <f t="shared" si="3"/>
        <v>D2</v>
      </c>
      <c r="M6" s="33">
        <f t="shared" si="3"/>
        <v>0</v>
      </c>
      <c r="N6" s="34" t="str">
        <f t="shared" si="3"/>
        <v>-</v>
      </c>
      <c r="O6" s="34" t="str">
        <f t="shared" si="3"/>
        <v>該当数値なし</v>
      </c>
      <c r="P6" s="34">
        <f t="shared" si="3"/>
        <v>42.53</v>
      </c>
      <c r="Q6" s="34">
        <f t="shared" si="3"/>
        <v>88.5</v>
      </c>
      <c r="R6" s="34">
        <f t="shared" si="3"/>
        <v>2050</v>
      </c>
      <c r="S6" s="34">
        <f t="shared" si="3"/>
        <v>36796</v>
      </c>
      <c r="T6" s="34">
        <f t="shared" si="3"/>
        <v>25.78</v>
      </c>
      <c r="U6" s="34">
        <f t="shared" si="3"/>
        <v>1427.31</v>
      </c>
      <c r="V6" s="34">
        <f t="shared" si="3"/>
        <v>15600</v>
      </c>
      <c r="W6" s="34">
        <f t="shared" si="3"/>
        <v>3.7</v>
      </c>
      <c r="X6" s="34">
        <f t="shared" si="3"/>
        <v>4216.22</v>
      </c>
      <c r="Y6" s="35">
        <f>IF(Y7="",NA(),Y7)</f>
        <v>56.01</v>
      </c>
      <c r="Z6" s="35">
        <f t="shared" ref="Z6:AH6" si="4">IF(Z7="",NA(),Z7)</f>
        <v>59.3</v>
      </c>
      <c r="AA6" s="35">
        <f t="shared" si="4"/>
        <v>61.14</v>
      </c>
      <c r="AB6" s="35">
        <f t="shared" si="4"/>
        <v>63.62</v>
      </c>
      <c r="AC6" s="35">
        <f t="shared" si="4"/>
        <v>65.62</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1588.43</v>
      </c>
      <c r="BG6" s="35">
        <f t="shared" ref="BG6:BO6" si="7">IF(BG7="",NA(),BG7)</f>
        <v>1568.78</v>
      </c>
      <c r="BH6" s="35">
        <f t="shared" si="7"/>
        <v>1619.72</v>
      </c>
      <c r="BI6" s="35">
        <f t="shared" si="7"/>
        <v>1325.55</v>
      </c>
      <c r="BJ6" s="35">
        <f t="shared" si="7"/>
        <v>1398.84</v>
      </c>
      <c r="BK6" s="35">
        <f t="shared" si="7"/>
        <v>1622.51</v>
      </c>
      <c r="BL6" s="35">
        <f t="shared" si="7"/>
        <v>1569.13</v>
      </c>
      <c r="BM6" s="35">
        <f t="shared" si="7"/>
        <v>1436</v>
      </c>
      <c r="BN6" s="35">
        <f t="shared" si="7"/>
        <v>1434.89</v>
      </c>
      <c r="BO6" s="35">
        <f t="shared" si="7"/>
        <v>1298.9100000000001</v>
      </c>
      <c r="BP6" s="34" t="str">
        <f>IF(BP7="","",IF(BP7="-","【-】","【"&amp;SUBSTITUTE(TEXT(BP7,"#,##0.00"),"-","△")&amp;"】"))</f>
        <v>【1,348.09】</v>
      </c>
      <c r="BQ6" s="35">
        <f>IF(BQ7="",NA(),BQ7)</f>
        <v>66.599999999999994</v>
      </c>
      <c r="BR6" s="35">
        <f t="shared" ref="BR6:BZ6" si="8">IF(BR7="",NA(),BR7)</f>
        <v>66.61</v>
      </c>
      <c r="BS6" s="35">
        <f t="shared" si="8"/>
        <v>68.22</v>
      </c>
      <c r="BT6" s="35">
        <f t="shared" si="8"/>
        <v>68.739999999999995</v>
      </c>
      <c r="BU6" s="35">
        <f t="shared" si="8"/>
        <v>68.760000000000005</v>
      </c>
      <c r="BV6" s="35">
        <f t="shared" si="8"/>
        <v>62.83</v>
      </c>
      <c r="BW6" s="35">
        <f t="shared" si="8"/>
        <v>64.63</v>
      </c>
      <c r="BX6" s="35">
        <f t="shared" si="8"/>
        <v>66.56</v>
      </c>
      <c r="BY6" s="35">
        <f t="shared" si="8"/>
        <v>66.22</v>
      </c>
      <c r="BZ6" s="35">
        <f t="shared" si="8"/>
        <v>69.87</v>
      </c>
      <c r="CA6" s="34" t="str">
        <f>IF(CA7="","",IF(CA7="-","【-】","【"&amp;SUBSTITUTE(TEXT(CA7,"#,##0.00"),"-","△")&amp;"】"))</f>
        <v>【69.80】</v>
      </c>
      <c r="CB6" s="35">
        <f>IF(CB7="",NA(),CB7)</f>
        <v>162.54</v>
      </c>
      <c r="CC6" s="35">
        <f t="shared" ref="CC6:CK6" si="9">IF(CC7="",NA(),CC7)</f>
        <v>162.55000000000001</v>
      </c>
      <c r="CD6" s="35">
        <f t="shared" si="9"/>
        <v>162.62</v>
      </c>
      <c r="CE6" s="35">
        <f t="shared" si="9"/>
        <v>162.15</v>
      </c>
      <c r="CF6" s="35">
        <f t="shared" si="9"/>
        <v>161.94</v>
      </c>
      <c r="CG6" s="35">
        <f t="shared" si="9"/>
        <v>250.43</v>
      </c>
      <c r="CH6" s="35">
        <f t="shared" si="9"/>
        <v>245.75</v>
      </c>
      <c r="CI6" s="35">
        <f t="shared" si="9"/>
        <v>244.29</v>
      </c>
      <c r="CJ6" s="35">
        <f t="shared" si="9"/>
        <v>246.72</v>
      </c>
      <c r="CK6" s="35">
        <f t="shared" si="9"/>
        <v>234.96</v>
      </c>
      <c r="CL6" s="34" t="str">
        <f>IF(CL7="","",IF(CL7="-","【-】","【"&amp;SUBSTITUTE(TEXT(CL7,"#,##0.00"),"-","△")&amp;"】"))</f>
        <v>【232.54】</v>
      </c>
      <c r="CM6" s="35" t="str">
        <f>IF(CM7="",NA(),CM7)</f>
        <v>-</v>
      </c>
      <c r="CN6" s="35" t="str">
        <f t="shared" ref="CN6:CV6" si="10">IF(CN7="",NA(),CN7)</f>
        <v>-</v>
      </c>
      <c r="CO6" s="35" t="str">
        <f t="shared" si="10"/>
        <v>-</v>
      </c>
      <c r="CP6" s="35" t="str">
        <f t="shared" si="10"/>
        <v>-</v>
      </c>
      <c r="CQ6" s="35" t="str">
        <f t="shared" si="10"/>
        <v>-</v>
      </c>
      <c r="CR6" s="35">
        <f t="shared" si="10"/>
        <v>42.31</v>
      </c>
      <c r="CS6" s="35">
        <f t="shared" si="10"/>
        <v>43.65</v>
      </c>
      <c r="CT6" s="35">
        <f t="shared" si="10"/>
        <v>43.58</v>
      </c>
      <c r="CU6" s="35">
        <f t="shared" si="10"/>
        <v>41.35</v>
      </c>
      <c r="CV6" s="35">
        <f t="shared" si="10"/>
        <v>42.9</v>
      </c>
      <c r="CW6" s="34" t="str">
        <f>IF(CW7="","",IF(CW7="-","【-】","【"&amp;SUBSTITUTE(TEXT(CW7,"#,##0.00"),"-","△")&amp;"】"))</f>
        <v>【42.17】</v>
      </c>
      <c r="CX6" s="35">
        <f>IF(CX7="",NA(),CX7)</f>
        <v>87.79</v>
      </c>
      <c r="CY6" s="35">
        <f t="shared" ref="CY6:DG6" si="11">IF(CY7="",NA(),CY7)</f>
        <v>86.56</v>
      </c>
      <c r="CZ6" s="35">
        <f t="shared" si="11"/>
        <v>83.89</v>
      </c>
      <c r="DA6" s="35">
        <f t="shared" si="11"/>
        <v>87.71</v>
      </c>
      <c r="DB6" s="35">
        <f t="shared" si="11"/>
        <v>86.29</v>
      </c>
      <c r="DC6" s="35">
        <f t="shared" si="11"/>
        <v>81.3</v>
      </c>
      <c r="DD6" s="35">
        <f t="shared" si="11"/>
        <v>82.2</v>
      </c>
      <c r="DE6" s="35">
        <f t="shared" si="11"/>
        <v>82.35</v>
      </c>
      <c r="DF6" s="35">
        <f t="shared" si="11"/>
        <v>82.9</v>
      </c>
      <c r="DG6" s="35">
        <f t="shared" si="11"/>
        <v>83.5</v>
      </c>
      <c r="DH6" s="34" t="str">
        <f>IF(DH7="","",IF(DH7="-","【-】","【"&amp;SUBSTITUTE(TEXT(DH7,"#,##0.00"),"-","△")&amp;"】"))</f>
        <v>【82.30】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f>IF(EE7="",NA(),EE7)</f>
        <v>2.84</v>
      </c>
      <c r="EF6" s="34">
        <f t="shared" ref="EF6:EN6" si="14">IF(EF7="",NA(),EF7)</f>
        <v>0</v>
      </c>
      <c r="EG6" s="34">
        <f t="shared" si="14"/>
        <v>0</v>
      </c>
      <c r="EH6" s="34">
        <f t="shared" si="14"/>
        <v>0</v>
      </c>
      <c r="EI6" s="34">
        <f t="shared" si="14"/>
        <v>0</v>
      </c>
      <c r="EJ6" s="35">
        <f t="shared" si="14"/>
        <v>0.11</v>
      </c>
      <c r="EK6" s="35">
        <f t="shared" si="14"/>
        <v>0.05</v>
      </c>
      <c r="EL6" s="35">
        <f t="shared" si="14"/>
        <v>0.04</v>
      </c>
      <c r="EM6" s="35">
        <f t="shared" si="14"/>
        <v>7.0000000000000007E-2</v>
      </c>
      <c r="EN6" s="35">
        <f t="shared" si="14"/>
        <v>0.09</v>
      </c>
      <c r="EO6" s="34" t="str">
        <f>IF(EO7="","",IF(EO7="-","【-】","【"&amp;SUBSTITUTE(TEXT(EO7,"#,##0.00"),"-","△")&amp;"】"))</f>
        <v>【0.09】</v>
      </c>
    </row>
    <row r="7" spans="1:145" s="36" customFormat="1">
      <c r="A7" s="28"/>
      <c r="B7" s="37">
        <v>2016</v>
      </c>
      <c r="C7" s="37">
        <v>104647</v>
      </c>
      <c r="D7" s="37">
        <v>47</v>
      </c>
      <c r="E7" s="37">
        <v>17</v>
      </c>
      <c r="F7" s="37">
        <v>4</v>
      </c>
      <c r="G7" s="37">
        <v>0</v>
      </c>
      <c r="H7" s="37" t="s">
        <v>109</v>
      </c>
      <c r="I7" s="37" t="s">
        <v>110</v>
      </c>
      <c r="J7" s="37" t="s">
        <v>111</v>
      </c>
      <c r="K7" s="37" t="s">
        <v>112</v>
      </c>
      <c r="L7" s="37" t="s">
        <v>113</v>
      </c>
      <c r="M7" s="37"/>
      <c r="N7" s="38" t="s">
        <v>114</v>
      </c>
      <c r="O7" s="38" t="s">
        <v>115</v>
      </c>
      <c r="P7" s="38">
        <v>42.53</v>
      </c>
      <c r="Q7" s="38">
        <v>88.5</v>
      </c>
      <c r="R7" s="38">
        <v>2050</v>
      </c>
      <c r="S7" s="38">
        <v>36796</v>
      </c>
      <c r="T7" s="38">
        <v>25.78</v>
      </c>
      <c r="U7" s="38">
        <v>1427.31</v>
      </c>
      <c r="V7" s="38">
        <v>15600</v>
      </c>
      <c r="W7" s="38">
        <v>3.7</v>
      </c>
      <c r="X7" s="38">
        <v>4216.22</v>
      </c>
      <c r="Y7" s="38">
        <v>56.01</v>
      </c>
      <c r="Z7" s="38">
        <v>59.3</v>
      </c>
      <c r="AA7" s="38">
        <v>61.14</v>
      </c>
      <c r="AB7" s="38">
        <v>63.62</v>
      </c>
      <c r="AC7" s="38">
        <v>65.62</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1588.43</v>
      </c>
      <c r="BG7" s="38">
        <v>1568.78</v>
      </c>
      <c r="BH7" s="38">
        <v>1619.72</v>
      </c>
      <c r="BI7" s="38">
        <v>1325.55</v>
      </c>
      <c r="BJ7" s="38">
        <v>1398.84</v>
      </c>
      <c r="BK7" s="38">
        <v>1622.51</v>
      </c>
      <c r="BL7" s="38">
        <v>1569.13</v>
      </c>
      <c r="BM7" s="38">
        <v>1436</v>
      </c>
      <c r="BN7" s="38">
        <v>1434.89</v>
      </c>
      <c r="BO7" s="38">
        <v>1298.9100000000001</v>
      </c>
      <c r="BP7" s="38">
        <v>1348.09</v>
      </c>
      <c r="BQ7" s="38">
        <v>66.599999999999994</v>
      </c>
      <c r="BR7" s="38">
        <v>66.61</v>
      </c>
      <c r="BS7" s="38">
        <v>68.22</v>
      </c>
      <c r="BT7" s="38">
        <v>68.739999999999995</v>
      </c>
      <c r="BU7" s="38">
        <v>68.760000000000005</v>
      </c>
      <c r="BV7" s="38">
        <v>62.83</v>
      </c>
      <c r="BW7" s="38">
        <v>64.63</v>
      </c>
      <c r="BX7" s="38">
        <v>66.56</v>
      </c>
      <c r="BY7" s="38">
        <v>66.22</v>
      </c>
      <c r="BZ7" s="38">
        <v>69.87</v>
      </c>
      <c r="CA7" s="38">
        <v>69.8</v>
      </c>
      <c r="CB7" s="38">
        <v>162.54</v>
      </c>
      <c r="CC7" s="38">
        <v>162.55000000000001</v>
      </c>
      <c r="CD7" s="38">
        <v>162.62</v>
      </c>
      <c r="CE7" s="38">
        <v>162.15</v>
      </c>
      <c r="CF7" s="38">
        <v>161.94</v>
      </c>
      <c r="CG7" s="38">
        <v>250.43</v>
      </c>
      <c r="CH7" s="38">
        <v>245.75</v>
      </c>
      <c r="CI7" s="38">
        <v>244.29</v>
      </c>
      <c r="CJ7" s="38">
        <v>246.72</v>
      </c>
      <c r="CK7" s="38">
        <v>234.96</v>
      </c>
      <c r="CL7" s="38">
        <v>232.54</v>
      </c>
      <c r="CM7" s="38" t="s">
        <v>114</v>
      </c>
      <c r="CN7" s="38" t="s">
        <v>114</v>
      </c>
      <c r="CO7" s="38" t="s">
        <v>114</v>
      </c>
      <c r="CP7" s="38" t="s">
        <v>114</v>
      </c>
      <c r="CQ7" s="38" t="s">
        <v>114</v>
      </c>
      <c r="CR7" s="38">
        <v>42.31</v>
      </c>
      <c r="CS7" s="38">
        <v>43.65</v>
      </c>
      <c r="CT7" s="38">
        <v>43.58</v>
      </c>
      <c r="CU7" s="38">
        <v>41.35</v>
      </c>
      <c r="CV7" s="38">
        <v>42.9</v>
      </c>
      <c r="CW7" s="38">
        <v>42.17</v>
      </c>
      <c r="CX7" s="38">
        <v>87.79</v>
      </c>
      <c r="CY7" s="38">
        <v>86.56</v>
      </c>
      <c r="CZ7" s="38">
        <v>83.89</v>
      </c>
      <c r="DA7" s="38">
        <v>87.71</v>
      </c>
      <c r="DB7" s="38">
        <v>86.29</v>
      </c>
      <c r="DC7" s="38">
        <v>81.3</v>
      </c>
      <c r="DD7" s="38">
        <v>82.2</v>
      </c>
      <c r="DE7" s="38">
        <v>82.35</v>
      </c>
      <c r="DF7" s="38">
        <v>82.9</v>
      </c>
      <c r="DG7" s="38">
        <v>83.5</v>
      </c>
      <c r="DH7" s="38">
        <v>82.3</v>
      </c>
      <c r="DI7" s="38"/>
      <c r="DJ7" s="38"/>
      <c r="DK7" s="38"/>
      <c r="DL7" s="38"/>
      <c r="DM7" s="38"/>
      <c r="DN7" s="38"/>
      <c r="DO7" s="38"/>
      <c r="DP7" s="38"/>
      <c r="DQ7" s="38"/>
      <c r="DR7" s="38"/>
      <c r="DS7" s="38"/>
      <c r="DT7" s="38"/>
      <c r="DU7" s="38"/>
      <c r="DV7" s="38"/>
      <c r="DW7" s="38"/>
      <c r="DX7" s="38"/>
      <c r="DY7" s="38"/>
      <c r="DZ7" s="38"/>
      <c r="EA7" s="38"/>
      <c r="EB7" s="38"/>
      <c r="EC7" s="38"/>
      <c r="ED7" s="38"/>
      <c r="EE7" s="38">
        <v>2.84</v>
      </c>
      <c r="EF7" s="38">
        <v>0</v>
      </c>
      <c r="EG7" s="38">
        <v>0</v>
      </c>
      <c r="EH7" s="38">
        <v>0</v>
      </c>
      <c r="EI7" s="38">
        <v>0</v>
      </c>
      <c r="EJ7" s="38">
        <v>0.11</v>
      </c>
      <c r="EK7" s="38">
        <v>0.05</v>
      </c>
      <c r="EL7" s="38">
        <v>0.04</v>
      </c>
      <c r="EM7" s="38">
        <v>7.0000000000000007E-2</v>
      </c>
      <c r="EN7" s="38">
        <v>0.09</v>
      </c>
      <c r="EO7" s="38">
        <v>0.09</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dcterms:created xsi:type="dcterms:W3CDTF">2017-12-25T02:18:04Z</dcterms:created>
  <dcterms:modified xsi:type="dcterms:W3CDTF">2018-02-23T09:40:57Z</dcterms:modified>
  <cp:category/>
</cp:coreProperties>
</file>