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T8" i="4"/>
  <c r="AL8" i="4"/>
  <c r="P8" i="4"/>
  <c r="I8" i="4"/>
  <c r="B8" i="4"/>
  <c r="C10" i="5" l="1"/>
  <c r="D10" i="5"/>
  <c r="E10" i="5"/>
  <c r="B10" i="5"/>
</calcChain>
</file>

<file path=xl/sharedStrings.xml><?xml version="1.0" encoding="utf-8"?>
<sst xmlns="http://schemas.openxmlformats.org/spreadsheetml/2006/main" count="239" uniqueCount="125">
  <si>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</si>
  <si>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</si>
  <si>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</si>
  <si>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</si>
  <si>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</si>
  <si>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</si>
  <si>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</si>
  <si>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</si>
  <si>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</si>
  <si>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</si>
  <si>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</si>
  <si>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</si>
  <si>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</si>
  <si>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</si>
  <si>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</si>
  <si>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</si>
  <si>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</si>
  <si>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</si>
  <si>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</si>
  <si>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</si>
  <si>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</si>
  <si>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</si>
  <si>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</si>
  <si>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</si>
  <si>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</si>
  <si>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</si>
  <si>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</si>
  <si>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</si>
  <si>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</si>
  <si>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</si>
  <si>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</si>
  <si>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</si>
  <si>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</si>
  <si>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</si>
  <si>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</si>
  <si>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</si>
  <si>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</si>
  <si>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</si>
  <si>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</si>
  <si>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</si>
  <si>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</si>
  <si>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</si>
  <si>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</si>
  <si>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</si>
  <si>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</si>
  <si>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</si>
  <si>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</si>
  <si>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</si>
  <si>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</si>
  <si>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</si>
  <si>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</si>
  <si>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</si>
  <si>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</si>
  <si>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</si>
  <si>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</si>
  <si>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</si>
  <si>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</si>
  <si>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</si>
  <si>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</si>
  <si>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</si>
  <si>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</si>
  <si>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</si>
  <si>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</si>
  <si>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</si>
  <si>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</si>
  <si>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</si>
  <si>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</si>
  <si>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</si>
  <si>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</si>
  <si>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</si>
  <si>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</si>
  <si>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</si>
  <si>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</si>
  <si>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</si>
  <si>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</si>
  <si>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</si>
  <si>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</si>
  <si>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</si>
  <si>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</si>
  <si>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</si>
  <si>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</si>
  <si>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</si>
  <si>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</si>
  <si>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</si>
  <si>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</si>
  <si>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</si>
  <si>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</si>
  <si>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</si>
  <si>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</si>
  <si>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</si>
  <si>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</si>
  <si>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</si>
  <si>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</si>
  <si>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</si>
  <si>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</si>
  <si>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</si>
  <si>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</si>
  <si>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</si>
  <si>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</si>
  <si>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</si>
  <si>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</si>
  <si>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</si>
  <si>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</si>
  <si>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</si>
  <si>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</si>
  <si>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</si>
  <si>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</si>
  <si>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</si>
  <si>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</si>
  <si>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</si>
  <si>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嬬恋村</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</si>
  <si>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</si>
  <si>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</si>
  <si>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</si>
  <si>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</si>
  <si>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</si>
  <si>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</si>
  <si>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</si>
  <si>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</si>
  <si>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</si>
  <si>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</si>
  <si>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</si>
  <si>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費用が収入を上回っている状態であるが、今後も人口の推移からすると料金収入は右肩下がりになると思われる。
　より一層の経費削減に努める必要があるが、処理施設の経年劣化が進んでおり､大規模な修繕や改修工事の必要性が高まっている。
　施設の老朽化対策として、ストックマネジメント計画を策定し補助事業を活用した修繕や改修工事を進めていく必要がある。
　また、更なる接続率や料金徴収率の向上に努めると共に、下水道料金の見直しの必要性もある。</t>
    <rPh sb="1" eb="3">
      <t>ヒヨウ</t>
    </rPh>
    <rPh sb="4" eb="6">
      <t>シュウニュウ</t>
    </rPh>
    <rPh sb="7" eb="9">
      <t>ウワマワ</t>
    </rPh>
    <rPh sb="13" eb="15">
      <t>ジョウタイ</t>
    </rPh>
    <rPh sb="20" eb="22">
      <t>コンゴ</t>
    </rPh>
    <rPh sb="23" eb="25">
      <t>ジンコウ</t>
    </rPh>
    <rPh sb="26" eb="28">
      <t>スイイ</t>
    </rPh>
    <rPh sb="33" eb="35">
      <t>リョウキン</t>
    </rPh>
    <rPh sb="35" eb="37">
      <t>シュウニュウ</t>
    </rPh>
    <rPh sb="38" eb="40">
      <t>ミギカタ</t>
    </rPh>
    <rPh sb="40" eb="41">
      <t>サ</t>
    </rPh>
    <rPh sb="47" eb="48">
      <t>オモ</t>
    </rPh>
    <rPh sb="56" eb="58">
      <t>イッソウ</t>
    </rPh>
    <rPh sb="59" eb="61">
      <t>ケイヒ</t>
    </rPh>
    <rPh sb="61" eb="63">
      <t>サクゲン</t>
    </rPh>
    <rPh sb="64" eb="65">
      <t>ツト</t>
    </rPh>
    <rPh sb="67" eb="69">
      <t>ヒツヨウ</t>
    </rPh>
    <rPh sb="74" eb="76">
      <t>ショリ</t>
    </rPh>
    <rPh sb="76" eb="78">
      <t>シセツ</t>
    </rPh>
    <rPh sb="79" eb="81">
      <t>ケイネン</t>
    </rPh>
    <rPh sb="81" eb="83">
      <t>レッカ</t>
    </rPh>
    <rPh sb="84" eb="85">
      <t>スス</t>
    </rPh>
    <rPh sb="90" eb="93">
      <t>ダイキボ</t>
    </rPh>
    <rPh sb="94" eb="96">
      <t>シュウゼン</t>
    </rPh>
    <rPh sb="97" eb="99">
      <t>カイシュウ</t>
    </rPh>
    <rPh sb="99" eb="101">
      <t>コウジ</t>
    </rPh>
    <rPh sb="102" eb="105">
      <t>ヒツヨウセイ</t>
    </rPh>
    <rPh sb="106" eb="107">
      <t>タカ</t>
    </rPh>
    <rPh sb="115" eb="117">
      <t>シセツ</t>
    </rPh>
    <rPh sb="118" eb="120">
      <t>ロウキュウ</t>
    </rPh>
    <rPh sb="120" eb="121">
      <t>カ</t>
    </rPh>
    <rPh sb="121" eb="123">
      <t>タイサク</t>
    </rPh>
    <rPh sb="137" eb="139">
      <t>ケイカク</t>
    </rPh>
    <rPh sb="140" eb="142">
      <t>サクテイ</t>
    </rPh>
    <rPh sb="143" eb="145">
      <t>ホジョ</t>
    </rPh>
    <rPh sb="145" eb="147">
      <t>ジギョウ</t>
    </rPh>
    <rPh sb="148" eb="150">
      <t>カツヨウ</t>
    </rPh>
    <rPh sb="152" eb="154">
      <t>シュウゼン</t>
    </rPh>
    <rPh sb="155" eb="157">
      <t>カイシュウ</t>
    </rPh>
    <rPh sb="157" eb="159">
      <t>コウジ</t>
    </rPh>
    <rPh sb="160" eb="161">
      <t>スス</t>
    </rPh>
    <rPh sb="165" eb="167">
      <t>ヒツヨウ</t>
    </rPh>
    <rPh sb="176" eb="177">
      <t>サラ</t>
    </rPh>
    <rPh sb="179" eb="181">
      <t>セツゾク</t>
    </rPh>
    <rPh sb="181" eb="182">
      <t>リツ</t>
    </rPh>
    <rPh sb="183" eb="185">
      <t>リョウキン</t>
    </rPh>
    <rPh sb="185" eb="188">
      <t>チョウシュウリツ</t>
    </rPh>
    <rPh sb="189" eb="191">
      <t>コウジョウ</t>
    </rPh>
    <rPh sb="192" eb="193">
      <t>ツト</t>
    </rPh>
    <rPh sb="196" eb="197">
      <t>トモ</t>
    </rPh>
    <rPh sb="199" eb="202">
      <t>ゲスイドウ</t>
    </rPh>
    <rPh sb="202" eb="204">
      <t>リョウキン</t>
    </rPh>
    <rPh sb="205" eb="207">
      <t>ミナオ</t>
    </rPh>
    <rPh sb="209" eb="212">
      <t>ヒツヨウセイ</t>
    </rPh>
    <phoneticPr fontId="4"/>
  </si>
  <si>
    <t xml:space="preserve">(1)各指標の分析
①収益的収支比率について、平成25年度の悪化については下水道料金特例加算（5年間月千円上乗せ）がほぼ一斉に終了し、収入が減少した事が影響している。それ以降、施設の修繕費や委託料によりばらつきはあるが赤字が続いているため、経費の削減に努める必要がある。
④企業債残高対事業規模比率について、建設工事は一部を残し終了している状況であり、類似団体と比較してもほぼ同じ比率となっている。今後施設の更新を計画的に実施していく必要がある。
⑤経費回収率については、平成25年の悪化は①収益的収支比率と同様の理由であるが、以降類似団体と比較し低い水準となっており、接続率の向上や料金の未納対策を図るとともに、維持管理費の削減に努める必要がある。
⑥汚水処理原価については、類似団体と比較し高い水準となっており、接続率の向上などにより有収水量の増加を図るとともに、維持管理費の削減に努める必要がある。
⑦施設利用率については、平成28年は類似団体と同様な値となっているが、有収水量は人口減と共に減少すると思われるので接続率の向上に努め、有収水量を維持していく必要ある。
⑧水洗化率については、類似団体と比較し高い水準を維持しているが、未接続世帯の解消に努めていく必要がある。
(2)現状と課題
　収入で費用を賄えていない状態であり、今後人口減少により料金収入は減少すると思われるため、維持管理経費の削減に努めるとともに、接続率の向上を図る必要がある。
</t>
    <rPh sb="3" eb="4">
      <t>カク</t>
    </rPh>
    <rPh sb="4" eb="6">
      <t>シヒョウ</t>
    </rPh>
    <rPh sb="7" eb="9">
      <t>ブンセキ</t>
    </rPh>
    <rPh sb="11" eb="13">
      <t>シュウエキ</t>
    </rPh>
    <rPh sb="13" eb="14">
      <t>テキ</t>
    </rPh>
    <rPh sb="14" eb="16">
      <t>シュウシ</t>
    </rPh>
    <rPh sb="16" eb="18">
      <t>ヒリツ</t>
    </rPh>
    <rPh sb="23" eb="25">
      <t>ヘイセイ</t>
    </rPh>
    <rPh sb="27" eb="29">
      <t>ネンド</t>
    </rPh>
    <rPh sb="30" eb="32">
      <t>アッカ</t>
    </rPh>
    <rPh sb="37" eb="40">
      <t>ゲスイドウ</t>
    </rPh>
    <rPh sb="40" eb="42">
      <t>リョウキン</t>
    </rPh>
    <rPh sb="42" eb="44">
      <t>トクレイ</t>
    </rPh>
    <rPh sb="44" eb="46">
      <t>カサン</t>
    </rPh>
    <rPh sb="48" eb="50">
      <t>ネンカン</t>
    </rPh>
    <rPh sb="50" eb="51">
      <t>ツキ</t>
    </rPh>
    <rPh sb="51" eb="53">
      <t>センエン</t>
    </rPh>
    <rPh sb="53" eb="55">
      <t>ウワノ</t>
    </rPh>
    <rPh sb="60" eb="62">
      <t>イッセイ</t>
    </rPh>
    <rPh sb="63" eb="65">
      <t>シュウリョウ</t>
    </rPh>
    <rPh sb="67" eb="69">
      <t>シュウニュウ</t>
    </rPh>
    <rPh sb="70" eb="72">
      <t>ゲンショウ</t>
    </rPh>
    <rPh sb="74" eb="75">
      <t>コト</t>
    </rPh>
    <rPh sb="76" eb="78">
      <t>エイキョウ</t>
    </rPh>
    <rPh sb="85" eb="87">
      <t>イコウ</t>
    </rPh>
    <rPh sb="88" eb="90">
      <t>シセツ</t>
    </rPh>
    <rPh sb="91" eb="94">
      <t>シュウゼンヒ</t>
    </rPh>
    <rPh sb="95" eb="98">
      <t>イタクリョウ</t>
    </rPh>
    <rPh sb="109" eb="111">
      <t>アカジ</t>
    </rPh>
    <rPh sb="112" eb="113">
      <t>ツヅ</t>
    </rPh>
    <rPh sb="120" eb="122">
      <t>ケイヒ</t>
    </rPh>
    <rPh sb="123" eb="125">
      <t>サクゲン</t>
    </rPh>
    <rPh sb="126" eb="127">
      <t>ツト</t>
    </rPh>
    <rPh sb="129" eb="131">
      <t>ヒツヨウ</t>
    </rPh>
    <rPh sb="137" eb="139">
      <t>キギョウ</t>
    </rPh>
    <rPh sb="139" eb="140">
      <t>サイ</t>
    </rPh>
    <rPh sb="140" eb="142">
      <t>ザンダカ</t>
    </rPh>
    <rPh sb="142" eb="143">
      <t>タイ</t>
    </rPh>
    <rPh sb="143" eb="145">
      <t>ジギョウ</t>
    </rPh>
    <rPh sb="145" eb="147">
      <t>キボ</t>
    </rPh>
    <rPh sb="147" eb="149">
      <t>ヒリツ</t>
    </rPh>
    <rPh sb="154" eb="156">
      <t>ケンセツ</t>
    </rPh>
    <rPh sb="156" eb="158">
      <t>コウジ</t>
    </rPh>
    <rPh sb="159" eb="161">
      <t>イチブ</t>
    </rPh>
    <rPh sb="162" eb="163">
      <t>ノコ</t>
    </rPh>
    <rPh sb="164" eb="166">
      <t>シュウリョウ</t>
    </rPh>
    <rPh sb="170" eb="172">
      <t>ジョウキョウ</t>
    </rPh>
    <rPh sb="176" eb="178">
      <t>ルイジ</t>
    </rPh>
    <rPh sb="178" eb="180">
      <t>ダンタイ</t>
    </rPh>
    <rPh sb="181" eb="183">
      <t>ヒカク</t>
    </rPh>
    <rPh sb="188" eb="189">
      <t>オナ</t>
    </rPh>
    <rPh sb="190" eb="192">
      <t>ヒリツ</t>
    </rPh>
    <rPh sb="199" eb="201">
      <t>コンゴ</t>
    </rPh>
    <rPh sb="201" eb="203">
      <t>シセツ</t>
    </rPh>
    <rPh sb="204" eb="206">
      <t>コウシン</t>
    </rPh>
    <rPh sb="207" eb="210">
      <t>ケイカクテキ</t>
    </rPh>
    <rPh sb="211" eb="213">
      <t>ジッシ</t>
    </rPh>
    <rPh sb="217" eb="219">
      <t>ヒツヨウ</t>
    </rPh>
    <rPh sb="225" eb="227">
      <t>ケイヒ</t>
    </rPh>
    <rPh sb="227" eb="230">
      <t>カイシュウリツ</t>
    </rPh>
    <rPh sb="236" eb="238">
      <t>ヘイセイ</t>
    </rPh>
    <rPh sb="240" eb="241">
      <t>ネン</t>
    </rPh>
    <rPh sb="242" eb="244">
      <t>アッカ</t>
    </rPh>
    <rPh sb="254" eb="256">
      <t>ドウヨウ</t>
    </rPh>
    <rPh sb="257" eb="259">
      <t>リユウ</t>
    </rPh>
    <rPh sb="264" eb="266">
      <t>イコウ</t>
    </rPh>
    <rPh sb="266" eb="268">
      <t>ルイジ</t>
    </rPh>
    <rPh sb="268" eb="270">
      <t>ダンタイ</t>
    </rPh>
    <rPh sb="271" eb="273">
      <t>ヒカク</t>
    </rPh>
    <rPh sb="274" eb="275">
      <t>ヒク</t>
    </rPh>
    <rPh sb="276" eb="278">
      <t>スイジュン</t>
    </rPh>
    <rPh sb="285" eb="287">
      <t>セツゾク</t>
    </rPh>
    <rPh sb="287" eb="288">
      <t>リツ</t>
    </rPh>
    <rPh sb="289" eb="291">
      <t>コウジョウ</t>
    </rPh>
    <rPh sb="292" eb="294">
      <t>リョウキン</t>
    </rPh>
    <rPh sb="295" eb="297">
      <t>ミノウ</t>
    </rPh>
    <rPh sb="297" eb="299">
      <t>タイサク</t>
    </rPh>
    <rPh sb="300" eb="301">
      <t>ハカ</t>
    </rPh>
    <rPh sb="307" eb="309">
      <t>イジ</t>
    </rPh>
    <rPh sb="309" eb="311">
      <t>カンリ</t>
    </rPh>
    <rPh sb="311" eb="312">
      <t>ヒ</t>
    </rPh>
    <rPh sb="339" eb="341">
      <t>ルイジ</t>
    </rPh>
    <rPh sb="341" eb="343">
      <t>ダンタイ</t>
    </rPh>
    <rPh sb="344" eb="346">
      <t>ヒカク</t>
    </rPh>
    <rPh sb="347" eb="348">
      <t>タカ</t>
    </rPh>
    <rPh sb="349" eb="351">
      <t>スイジュン</t>
    </rPh>
    <rPh sb="358" eb="360">
      <t>セツゾク</t>
    </rPh>
    <rPh sb="360" eb="361">
      <t>リツ</t>
    </rPh>
    <rPh sb="362" eb="364">
      <t>コウジョウ</t>
    </rPh>
    <rPh sb="369" eb="371">
      <t>ユウシュウ</t>
    </rPh>
    <rPh sb="371" eb="373">
      <t>スイリョウ</t>
    </rPh>
    <rPh sb="374" eb="376">
      <t>ゾウカ</t>
    </rPh>
    <rPh sb="377" eb="378">
      <t>ハカ</t>
    </rPh>
    <rPh sb="384" eb="386">
      <t>イジ</t>
    </rPh>
    <rPh sb="386" eb="388">
      <t>カンリ</t>
    </rPh>
    <rPh sb="388" eb="389">
      <t>ヒ</t>
    </rPh>
    <rPh sb="390" eb="392">
      <t>サクゲン</t>
    </rPh>
    <rPh sb="393" eb="394">
      <t>ツト</t>
    </rPh>
    <rPh sb="396" eb="398">
      <t>ヒツヨウ</t>
    </rPh>
    <rPh sb="404" eb="406">
      <t>シセツ</t>
    </rPh>
    <rPh sb="406" eb="409">
      <t>リヨウリツ</t>
    </rPh>
    <rPh sb="415" eb="417">
      <t>ヘイセイ</t>
    </rPh>
    <rPh sb="419" eb="420">
      <t>ネン</t>
    </rPh>
    <rPh sb="421" eb="423">
      <t>ルイジ</t>
    </rPh>
    <rPh sb="423" eb="425">
      <t>ダンタイ</t>
    </rPh>
    <rPh sb="426" eb="428">
      <t>ドウヨウ</t>
    </rPh>
    <rPh sb="429" eb="430">
      <t>アタイ</t>
    </rPh>
    <rPh sb="438" eb="440">
      <t>ユウシュウ</t>
    </rPh>
    <rPh sb="440" eb="442">
      <t>スイリョウ</t>
    </rPh>
    <rPh sb="443" eb="445">
      <t>ジンコウ</t>
    </rPh>
    <rPh sb="445" eb="446">
      <t>ゲン</t>
    </rPh>
    <rPh sb="447" eb="448">
      <t>トモ</t>
    </rPh>
    <rPh sb="449" eb="451">
      <t>ゲンショウ</t>
    </rPh>
    <rPh sb="454" eb="455">
      <t>オモ</t>
    </rPh>
    <rPh sb="460" eb="462">
      <t>セツゾク</t>
    </rPh>
    <rPh sb="462" eb="463">
      <t>リツ</t>
    </rPh>
    <rPh sb="464" eb="466">
      <t>コウジョウ</t>
    </rPh>
    <rPh sb="467" eb="468">
      <t>ツト</t>
    </rPh>
    <rPh sb="470" eb="471">
      <t>ユウ</t>
    </rPh>
    <rPh sb="471" eb="474">
      <t>シュウスイリョウ</t>
    </rPh>
    <rPh sb="475" eb="477">
      <t>イジ</t>
    </rPh>
    <rPh sb="481" eb="483">
      <t>ヒツヨウ</t>
    </rPh>
    <rPh sb="488" eb="491">
      <t>スイセンカ</t>
    </rPh>
    <rPh sb="491" eb="492">
      <t>リツ</t>
    </rPh>
    <rPh sb="498" eb="500">
      <t>ルイジ</t>
    </rPh>
    <rPh sb="500" eb="502">
      <t>ダンタイ</t>
    </rPh>
    <rPh sb="503" eb="505">
      <t>ヒカク</t>
    </rPh>
    <rPh sb="506" eb="507">
      <t>タカ</t>
    </rPh>
    <rPh sb="508" eb="510">
      <t>スイジュン</t>
    </rPh>
    <rPh sb="511" eb="513">
      <t>イジ</t>
    </rPh>
    <rPh sb="543" eb="545">
      <t>ゲンジョウ</t>
    </rPh>
    <rPh sb="546" eb="548">
      <t>カダイ</t>
    </rPh>
    <rPh sb="550" eb="552">
      <t>シュウニュウ</t>
    </rPh>
    <rPh sb="553" eb="555">
      <t>ヒヨウ</t>
    </rPh>
    <rPh sb="556" eb="557">
      <t>マカナ</t>
    </rPh>
    <rPh sb="562" eb="564">
      <t>ジョウタイ</t>
    </rPh>
    <rPh sb="568" eb="570">
      <t>コンゴ</t>
    </rPh>
    <rPh sb="570" eb="572">
      <t>ジンコウ</t>
    </rPh>
    <rPh sb="572" eb="574">
      <t>ゲンショウ</t>
    </rPh>
    <rPh sb="577" eb="579">
      <t>リョウキン</t>
    </rPh>
    <rPh sb="579" eb="581">
      <t>シュウニュウ</t>
    </rPh>
    <rPh sb="582" eb="584">
      <t>ゲンショウ</t>
    </rPh>
    <rPh sb="587" eb="588">
      <t>オモ</t>
    </rPh>
    <rPh sb="594" eb="596">
      <t>イジ</t>
    </rPh>
    <rPh sb="596" eb="598">
      <t>カンリ</t>
    </rPh>
    <rPh sb="598" eb="600">
      <t>ケイヒ</t>
    </rPh>
    <rPh sb="601" eb="603">
      <t>サクゲン</t>
    </rPh>
    <rPh sb="604" eb="605">
      <t>ツト</t>
    </rPh>
    <rPh sb="612" eb="614">
      <t>セツゾク</t>
    </rPh>
    <rPh sb="614" eb="615">
      <t>リツ</t>
    </rPh>
    <rPh sb="616" eb="618">
      <t>コウジョウ</t>
    </rPh>
    <rPh sb="619" eb="620">
      <t>ハカ</t>
    </rPh>
    <rPh sb="621" eb="623">
      <t>ヒツヨウ</t>
    </rPh>
    <phoneticPr fontId="4"/>
  </si>
  <si>
    <t xml:space="preserve">(1)各指標の分析
③管渠改善率について、年間500m程度の管渠点検を実施し、確認できた部分的な破損箇所は修繕を実施しているが、大規模な破損は確認されていないため管渠の更新にはいたっていない。
(2)現状と課題
　供用開始から20年以上が経過し処理施設や当初布設された管渠の経年劣化が進み始めている。処理施設については随時点検整備を実施し、必要に応じて修繕を実施している。
　供与開始当初の処理施設機器設置割合が高いため、今後ストックマネジメントを計画を策定し、計画的に処理施設の更新を実施予定である。
</t>
    <rPh sb="3" eb="4">
      <t>カク</t>
    </rPh>
    <rPh sb="4" eb="6">
      <t>シヒョウ</t>
    </rPh>
    <rPh sb="7" eb="9">
      <t>ブンセキ</t>
    </rPh>
    <rPh sb="11" eb="13">
      <t>カンキョ</t>
    </rPh>
    <rPh sb="13" eb="15">
      <t>カイゼン</t>
    </rPh>
    <rPh sb="15" eb="16">
      <t>リツ</t>
    </rPh>
    <rPh sb="21" eb="23">
      <t>ネンカン</t>
    </rPh>
    <rPh sb="27" eb="29">
      <t>テイド</t>
    </rPh>
    <rPh sb="30" eb="32">
      <t>カンキョ</t>
    </rPh>
    <rPh sb="32" eb="34">
      <t>テンケン</t>
    </rPh>
    <rPh sb="35" eb="37">
      <t>ジッシ</t>
    </rPh>
    <rPh sb="39" eb="41">
      <t>カクニン</t>
    </rPh>
    <rPh sb="44" eb="47">
      <t>ブブンテキ</t>
    </rPh>
    <rPh sb="48" eb="50">
      <t>ハソン</t>
    </rPh>
    <rPh sb="50" eb="52">
      <t>カショ</t>
    </rPh>
    <rPh sb="53" eb="55">
      <t>シュウゼン</t>
    </rPh>
    <rPh sb="56" eb="58">
      <t>ジッシ</t>
    </rPh>
    <rPh sb="64" eb="67">
      <t>ダイキボ</t>
    </rPh>
    <rPh sb="68" eb="70">
      <t>ハソン</t>
    </rPh>
    <rPh sb="71" eb="73">
      <t>カクニン</t>
    </rPh>
    <rPh sb="81" eb="83">
      <t>カンキョ</t>
    </rPh>
    <rPh sb="84" eb="86">
      <t>コウシン</t>
    </rPh>
    <rPh sb="100" eb="102">
      <t>ゲンジョウ</t>
    </rPh>
    <rPh sb="103" eb="105">
      <t>カダイ</t>
    </rPh>
    <rPh sb="107" eb="109">
      <t>キョウヨウ</t>
    </rPh>
    <rPh sb="109" eb="111">
      <t>カイシ</t>
    </rPh>
    <rPh sb="115" eb="116">
      <t>ネン</t>
    </rPh>
    <rPh sb="116" eb="118">
      <t>イジョウ</t>
    </rPh>
    <rPh sb="119" eb="121">
      <t>ケイカ</t>
    </rPh>
    <rPh sb="122" eb="124">
      <t>ショリ</t>
    </rPh>
    <rPh sb="124" eb="126">
      <t>シセツ</t>
    </rPh>
    <rPh sb="127" eb="129">
      <t>トウショ</t>
    </rPh>
    <rPh sb="129" eb="131">
      <t>フセツ</t>
    </rPh>
    <rPh sb="134" eb="136">
      <t>カンキョ</t>
    </rPh>
    <rPh sb="137" eb="139">
      <t>ケイネン</t>
    </rPh>
    <rPh sb="139" eb="141">
      <t>レッカ</t>
    </rPh>
    <rPh sb="142" eb="143">
      <t>スス</t>
    </rPh>
    <rPh sb="144" eb="145">
      <t>ハジ</t>
    </rPh>
    <rPh sb="150" eb="152">
      <t>ショリ</t>
    </rPh>
    <rPh sb="152" eb="154">
      <t>シセツ</t>
    </rPh>
    <rPh sb="159" eb="161">
      <t>ズイジ</t>
    </rPh>
    <rPh sb="161" eb="163">
      <t>テンケン</t>
    </rPh>
    <rPh sb="163" eb="165">
      <t>セイビ</t>
    </rPh>
    <rPh sb="166" eb="168">
      <t>ジッシ</t>
    </rPh>
    <rPh sb="170" eb="172">
      <t>ヒツヨウ</t>
    </rPh>
    <rPh sb="173" eb="174">
      <t>オウ</t>
    </rPh>
    <rPh sb="176" eb="178">
      <t>シュウゼン</t>
    </rPh>
    <rPh sb="179" eb="181">
      <t>ジッシ</t>
    </rPh>
    <rPh sb="188" eb="190">
      <t>キョウヨ</t>
    </rPh>
    <rPh sb="190" eb="192">
      <t>カイシ</t>
    </rPh>
    <rPh sb="192" eb="194">
      <t>トウショ</t>
    </rPh>
    <rPh sb="195" eb="197">
      <t>ショリ</t>
    </rPh>
    <rPh sb="197" eb="199">
      <t>シセツ</t>
    </rPh>
    <rPh sb="199" eb="201">
      <t>キキ</t>
    </rPh>
    <rPh sb="201" eb="203">
      <t>セッチ</t>
    </rPh>
    <rPh sb="203" eb="205">
      <t>ワリアイ</t>
    </rPh>
    <rPh sb="206" eb="207">
      <t>タカ</t>
    </rPh>
    <rPh sb="211" eb="213">
      <t>コンゴ</t>
    </rPh>
    <rPh sb="224" eb="226">
      <t>ケイカク</t>
    </rPh>
    <rPh sb="227" eb="229">
      <t>サクテイ</t>
    </rPh>
    <rPh sb="231" eb="233">
      <t>ケイカク</t>
    </rPh>
    <rPh sb="233" eb="234">
      <t>テキ</t>
    </rPh>
    <rPh sb="235" eb="237">
      <t>ショリ</t>
    </rPh>
    <rPh sb="237" eb="239">
      <t>シセツ</t>
    </rPh>
    <rPh sb="240" eb="242">
      <t>コウシン</t>
    </rPh>
    <rPh sb="243" eb="245">
      <t>ジッシ</t>
    </rPh>
    <rPh sb="245" eb="247">
      <t>ヨテイリユウイコウルイジダンタイヒカクヒクスイジュンセツゾクリツコウジョウリョウキンミノウタイサクハカルイジダンタイヒカクタカスイジュンセツゾクリツコウジョウユウシュウスイリョウゾウカハカイジカンリサクゲンツトヒツヨウシセツリヨウリツヘイセイネンルイジダンタイドウヨウアタイシュウシュウスイリョウジンコウゲントモゲンショウオモセツゾクリツコウジョウツトユウシュウスイリョウイジヒツヨウスイセンカリツルイジダンタイヒカクタカスイジュンイジゲンジョウカダイシュウニュウヒヨウマカナジョウタイコンゴジンコウゲンショウリョウキンシュウニュウゲンショウオモイジカンリケイヒサクゲンツトセツゾクリツコウジョウハカ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</si>
</sst>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994944"/>
        <c:axId val="340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8994944"/>
        <c:axId val="34050048"/>
      </c:lineChart>
      <c:dateAx>
        <c:axId val="28994944"/>
        <c:scaling>
          <c:orientation val="minMax"/>
        </c:scaling>
        <c:delete val="1"/>
        <c:axPos val="b"/>
        <c:numFmt formatCode="ge" sourceLinked="1"/>
        <c:majorTickMark val="none"/>
        <c:minorTickMark val="none"/>
        <c:tickLblPos val="none"/>
        <c:crossAx val="34050048"/>
        <c:crosses val="autoZero"/>
        <c:auto val="1"/>
        <c:lblOffset val="100"/>
        <c:baseTimeUnit val="years"/>
      </c:dateAx>
      <c:valAx>
        <c:axId val="340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9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39.33</c:v>
                </c:pt>
                <c:pt idx="1">
                  <c:v>40.130000000000003</c:v>
                </c:pt>
                <c:pt idx="2">
                  <c:v>39.06</c:v>
                </c:pt>
                <c:pt idx="3">
                  <c:v>43.35</c:v>
                </c:pt>
                <c:pt idx="4">
                  <c:v>43.1</c:v>
                </c:pt>
              </c:numCache>
            </c:numRef>
          </c:val>
        </c:ser>
        <c:dLbls>
          <c:showLegendKey val="0"/>
          <c:showVal val="0"/>
          <c:showCatName val="0"/>
          <c:showSerName val="0"/>
          <c:showPercent val="0"/>
          <c:showBubbleSize val="0"/>
        </c:dLbls>
        <c:gapWidth val="150"/>
        <c:axId val="28799360"/>
        <c:axId val="2880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28799360"/>
        <c:axId val="28801280"/>
      </c:lineChart>
      <c:dateAx>
        <c:axId val="28799360"/>
        <c:scaling>
          <c:orientation val="minMax"/>
        </c:scaling>
        <c:delete val="1"/>
        <c:axPos val="b"/>
        <c:numFmt formatCode="ge" sourceLinked="1"/>
        <c:majorTickMark val="none"/>
        <c:minorTickMark val="none"/>
        <c:tickLblPos val="none"/>
        <c:crossAx val="28801280"/>
        <c:crosses val="autoZero"/>
        <c:auto val="1"/>
        <c:lblOffset val="100"/>
        <c:baseTimeUnit val="years"/>
      </c:dateAx>
      <c:valAx>
        <c:axId val="2880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86.77</c:v>
                </c:pt>
                <c:pt idx="1">
                  <c:v>87.94</c:v>
                </c:pt>
                <c:pt idx="2">
                  <c:v>88.54</c:v>
                </c:pt>
                <c:pt idx="3">
                  <c:v>88.89</c:v>
                </c:pt>
                <c:pt idx="4">
                  <c:v>89.04</c:v>
                </c:pt>
              </c:numCache>
            </c:numRef>
          </c:val>
        </c:ser>
        <c:dLbls>
          <c:showLegendKey val="0"/>
          <c:showVal val="0"/>
          <c:showCatName val="0"/>
          <c:showSerName val="0"/>
          <c:showPercent val="0"/>
          <c:showBubbleSize val="0"/>
        </c:dLbls>
        <c:gapWidth val="150"/>
        <c:axId val="28815360"/>
        <c:axId val="2881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28815360"/>
        <c:axId val="28817280"/>
      </c:lineChart>
      <c:dateAx>
        <c:axId val="28815360"/>
        <c:scaling>
          <c:orientation val="minMax"/>
        </c:scaling>
        <c:delete val="1"/>
        <c:axPos val="b"/>
        <c:numFmt formatCode="ge" sourceLinked="1"/>
        <c:majorTickMark val="none"/>
        <c:minorTickMark val="none"/>
        <c:tickLblPos val="none"/>
        <c:crossAx val="28817280"/>
        <c:crosses val="autoZero"/>
        <c:auto val="1"/>
        <c:lblOffset val="100"/>
        <c:baseTimeUnit val="years"/>
      </c:dateAx>
      <c:valAx>
        <c:axId val="288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1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95.97</c:v>
                </c:pt>
                <c:pt idx="1">
                  <c:v>86.51</c:v>
                </c:pt>
                <c:pt idx="2">
                  <c:v>88.18</c:v>
                </c:pt>
                <c:pt idx="3">
                  <c:v>89.05</c:v>
                </c:pt>
                <c:pt idx="4">
                  <c:v>85.01</c:v>
                </c:pt>
              </c:numCache>
            </c:numRef>
          </c:val>
        </c:ser>
        <c:dLbls>
          <c:showLegendKey val="0"/>
          <c:showVal val="0"/>
          <c:showCatName val="0"/>
          <c:showSerName val="0"/>
          <c:showPercent val="0"/>
          <c:showBubbleSize val="0"/>
        </c:dLbls>
        <c:gapWidth val="150"/>
        <c:axId val="36130816"/>
        <c:axId val="3613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130816"/>
        <c:axId val="36133120"/>
      </c:lineChart>
      <c:dateAx>
        <c:axId val="36130816"/>
        <c:scaling>
          <c:orientation val="minMax"/>
        </c:scaling>
        <c:delete val="1"/>
        <c:axPos val="b"/>
        <c:numFmt formatCode="ge" sourceLinked="1"/>
        <c:majorTickMark val="none"/>
        <c:minorTickMark val="none"/>
        <c:tickLblPos val="none"/>
        <c:crossAx val="36133120"/>
        <c:crosses val="autoZero"/>
        <c:auto val="1"/>
        <c:lblOffset val="100"/>
        <c:baseTimeUnit val="years"/>
      </c:dateAx>
      <c:valAx>
        <c:axId val="3613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3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814976"/>
        <c:axId val="5081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814976"/>
        <c:axId val="50816896"/>
      </c:lineChart>
      <c:dateAx>
        <c:axId val="50814976"/>
        <c:scaling>
          <c:orientation val="minMax"/>
        </c:scaling>
        <c:delete val="1"/>
        <c:axPos val="b"/>
        <c:numFmt formatCode="ge" sourceLinked="1"/>
        <c:majorTickMark val="none"/>
        <c:minorTickMark val="none"/>
        <c:tickLblPos val="none"/>
        <c:crossAx val="50816896"/>
        <c:crosses val="autoZero"/>
        <c:auto val="1"/>
        <c:lblOffset val="100"/>
        <c:baseTimeUnit val="years"/>
      </c:dateAx>
      <c:valAx>
        <c:axId val="5081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1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261504"/>
        <c:axId val="8454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261504"/>
        <c:axId val="84546304"/>
      </c:lineChart>
      <c:dateAx>
        <c:axId val="84261504"/>
        <c:scaling>
          <c:orientation val="minMax"/>
        </c:scaling>
        <c:delete val="1"/>
        <c:axPos val="b"/>
        <c:numFmt formatCode="ge" sourceLinked="1"/>
        <c:majorTickMark val="none"/>
        <c:minorTickMark val="none"/>
        <c:tickLblPos val="none"/>
        <c:crossAx val="84546304"/>
        <c:crosses val="autoZero"/>
        <c:auto val="1"/>
        <c:lblOffset val="100"/>
        <c:baseTimeUnit val="years"/>
      </c:dateAx>
      <c:valAx>
        <c:axId val="845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567808"/>
        <c:axId val="2867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567808"/>
        <c:axId val="28676480"/>
      </c:lineChart>
      <c:dateAx>
        <c:axId val="28567808"/>
        <c:scaling>
          <c:orientation val="minMax"/>
        </c:scaling>
        <c:delete val="1"/>
        <c:axPos val="b"/>
        <c:numFmt formatCode="ge" sourceLinked="1"/>
        <c:majorTickMark val="none"/>
        <c:minorTickMark val="none"/>
        <c:tickLblPos val="none"/>
        <c:crossAx val="28676480"/>
        <c:crosses val="autoZero"/>
        <c:auto val="1"/>
        <c:lblOffset val="100"/>
        <c:baseTimeUnit val="years"/>
      </c:dateAx>
      <c:valAx>
        <c:axId val="286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6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698880"/>
        <c:axId val="287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698880"/>
        <c:axId val="28701056"/>
      </c:lineChart>
      <c:dateAx>
        <c:axId val="28698880"/>
        <c:scaling>
          <c:orientation val="minMax"/>
        </c:scaling>
        <c:delete val="1"/>
        <c:axPos val="b"/>
        <c:numFmt formatCode="ge" sourceLinked="1"/>
        <c:majorTickMark val="none"/>
        <c:minorTickMark val="none"/>
        <c:tickLblPos val="none"/>
        <c:crossAx val="28701056"/>
        <c:crosses val="autoZero"/>
        <c:auto val="1"/>
        <c:lblOffset val="100"/>
        <c:baseTimeUnit val="years"/>
      </c:dateAx>
      <c:valAx>
        <c:axId val="287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1928.07</c:v>
                </c:pt>
                <c:pt idx="1">
                  <c:v>1763.03</c:v>
                </c:pt>
                <c:pt idx="2">
                  <c:v>1480.4</c:v>
                </c:pt>
                <c:pt idx="3">
                  <c:v>1386.11</c:v>
                </c:pt>
                <c:pt idx="4">
                  <c:v>1350.49</c:v>
                </c:pt>
              </c:numCache>
            </c:numRef>
          </c:val>
        </c:ser>
        <c:dLbls>
          <c:showLegendKey val="0"/>
          <c:showVal val="0"/>
          <c:showCatName val="0"/>
          <c:showSerName val="0"/>
          <c:showPercent val="0"/>
          <c:showBubbleSize val="0"/>
        </c:dLbls>
        <c:gapWidth val="150"/>
        <c:axId val="28710784"/>
        <c:axId val="287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8710784"/>
        <c:axId val="28733440"/>
      </c:lineChart>
      <c:dateAx>
        <c:axId val="28710784"/>
        <c:scaling>
          <c:orientation val="minMax"/>
        </c:scaling>
        <c:delete val="1"/>
        <c:axPos val="b"/>
        <c:numFmt formatCode="ge" sourceLinked="1"/>
        <c:majorTickMark val="none"/>
        <c:minorTickMark val="none"/>
        <c:tickLblPos val="none"/>
        <c:crossAx val="28733440"/>
        <c:crosses val="autoZero"/>
        <c:auto val="1"/>
        <c:lblOffset val="100"/>
        <c:baseTimeUnit val="years"/>
      </c:dateAx>
      <c:valAx>
        <c:axId val="287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1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65.069999999999993</c:v>
                </c:pt>
                <c:pt idx="1">
                  <c:v>61.21</c:v>
                </c:pt>
                <c:pt idx="2">
                  <c:v>64.5</c:v>
                </c:pt>
                <c:pt idx="3">
                  <c:v>64.14</c:v>
                </c:pt>
                <c:pt idx="4">
                  <c:v>63.09</c:v>
                </c:pt>
              </c:numCache>
            </c:numRef>
          </c:val>
        </c:ser>
        <c:dLbls>
          <c:showLegendKey val="0"/>
          <c:showVal val="0"/>
          <c:showCatName val="0"/>
          <c:showSerName val="0"/>
          <c:showPercent val="0"/>
          <c:showBubbleSize val="0"/>
        </c:dLbls>
        <c:gapWidth val="150"/>
        <c:axId val="28763648"/>
        <c:axId val="2876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28763648"/>
        <c:axId val="28765568"/>
      </c:lineChart>
      <c:dateAx>
        <c:axId val="28763648"/>
        <c:scaling>
          <c:orientation val="minMax"/>
        </c:scaling>
        <c:delete val="1"/>
        <c:axPos val="b"/>
        <c:numFmt formatCode="ge" sourceLinked="1"/>
        <c:majorTickMark val="none"/>
        <c:minorTickMark val="none"/>
        <c:tickLblPos val="none"/>
        <c:crossAx val="28765568"/>
        <c:crosses val="autoZero"/>
        <c:auto val="1"/>
        <c:lblOffset val="100"/>
        <c:baseTimeUnit val="years"/>
      </c:dateAx>
      <c:valAx>
        <c:axId val="2876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291.41000000000003</c:v>
                </c:pt>
                <c:pt idx="1">
                  <c:v>287.52</c:v>
                </c:pt>
                <c:pt idx="2">
                  <c:v>278.42</c:v>
                </c:pt>
                <c:pt idx="3">
                  <c:v>281.41000000000003</c:v>
                </c:pt>
                <c:pt idx="4">
                  <c:v>287.88</c:v>
                </c:pt>
              </c:numCache>
            </c:numRef>
          </c:val>
        </c:ser>
        <c:dLbls>
          <c:showLegendKey val="0"/>
          <c:showVal val="0"/>
          <c:showCatName val="0"/>
          <c:showSerName val="0"/>
          <c:showPercent val="0"/>
          <c:showBubbleSize val="0"/>
        </c:dLbls>
        <c:gapWidth val="150"/>
        <c:axId val="28775552"/>
        <c:axId val="2877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28775552"/>
        <c:axId val="28777472"/>
      </c:lineChart>
      <c:dateAx>
        <c:axId val="28775552"/>
        <c:scaling>
          <c:orientation val="minMax"/>
        </c:scaling>
        <c:delete val="1"/>
        <c:axPos val="b"/>
        <c:numFmt formatCode="ge" sourceLinked="1"/>
        <c:majorTickMark val="none"/>
        <c:minorTickMark val="none"/>
        <c:tickLblPos val="none"/>
        <c:crossAx val="28777472"/>
        <c:crosses val="autoZero"/>
        <c:auto val="1"/>
        <c:lblOffset val="100"/>
        <c:baseTimeUnit val="years"/>
      </c:dateAx>
      <c:valAx>
        <c:axId val="2877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群馬県　嬬恋村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c r="AE8" s="79"/>
      <c r="AF8" s="79"/>
      <c r="AG8" s="79"/>
      <c r="AH8" s="79"/>
      <c r="AI8" s="79"/>
      <c r="AJ8" s="79"/>
      <c r="AK8" s="4"/>
      <c r="AL8" s="73">
        <f>データ!S6</f>
        <v>9799</v>
      </c>
      <c r="AM8" s="73"/>
      <c r="AN8" s="73"/>
      <c r="AO8" s="73"/>
      <c r="AP8" s="73"/>
      <c r="AQ8" s="73"/>
      <c r="AR8" s="73"/>
      <c r="AS8" s="73"/>
      <c r="AT8" s="72">
        <f>データ!T6</f>
        <v>337.58</v>
      </c>
      <c r="AU8" s="72"/>
      <c r="AV8" s="72"/>
      <c r="AW8" s="72"/>
      <c r="AX8" s="72"/>
      <c r="AY8" s="72"/>
      <c r="AZ8" s="72"/>
      <c r="BA8" s="72"/>
      <c r="BB8" s="72">
        <f>データ!U6</f>
        <v>29.03</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39.909999999999997</v>
      </c>
      <c r="Q10" s="72"/>
      <c r="R10" s="72"/>
      <c r="S10" s="72"/>
      <c r="T10" s="72"/>
      <c r="U10" s="72"/>
      <c r="V10" s="72"/>
      <c r="W10" s="72">
        <f>データ!Q6</f>
        <v>95.27</v>
      </c>
      <c r="X10" s="72"/>
      <c r="Y10" s="72"/>
      <c r="Z10" s="72"/>
      <c r="AA10" s="72"/>
      <c r="AB10" s="72"/>
      <c r="AC10" s="72"/>
      <c r="AD10" s="73">
        <f>データ!R6</f>
        <v>4322</v>
      </c>
      <c r="AE10" s="73"/>
      <c r="AF10" s="73"/>
      <c r="AG10" s="73"/>
      <c r="AH10" s="73"/>
      <c r="AI10" s="73"/>
      <c r="AJ10" s="73"/>
      <c r="AK10" s="2"/>
      <c r="AL10" s="73">
        <f>データ!V6</f>
        <v>3877</v>
      </c>
      <c r="AM10" s="73"/>
      <c r="AN10" s="73"/>
      <c r="AO10" s="73"/>
      <c r="AP10" s="73"/>
      <c r="AQ10" s="73"/>
      <c r="AR10" s="73"/>
      <c r="AS10" s="73"/>
      <c r="AT10" s="72">
        <f>データ!W6</f>
        <v>1.94</v>
      </c>
      <c r="AU10" s="72"/>
      <c r="AV10" s="72"/>
      <c r="AW10" s="72"/>
      <c r="AX10" s="72"/>
      <c r="AY10" s="72"/>
      <c r="AZ10" s="72"/>
      <c r="BA10" s="72"/>
      <c r="BB10" s="72">
        <f>データ!X6</f>
        <v>1998.45</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123</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104256</v>
      </c>
      <c r="D6" s="33">
        <f t="shared" si="3"/>
        <v>47</v>
      </c>
      <c r="E6" s="33">
        <f t="shared" si="3"/>
        <v>17</v>
      </c>
      <c r="F6" s="33">
        <f t="shared" si="3"/>
        <v>4</v>
      </c>
      <c r="G6" s="33">
        <f t="shared" si="3"/>
        <v>0</v>
      </c>
      <c r="H6" s="33" t="str">
        <f t="shared" si="3"/>
        <v>群馬県　嬬恋村</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39.909999999999997</v>
      </c>
      <c r="Q6" s="34">
        <f t="shared" si="3"/>
        <v>95.27</v>
      </c>
      <c r="R6" s="34">
        <f t="shared" si="3"/>
        <v>4322</v>
      </c>
      <c r="S6" s="34">
        <f t="shared" si="3"/>
        <v>9799</v>
      </c>
      <c r="T6" s="34">
        <f t="shared" si="3"/>
        <v>337.58</v>
      </c>
      <c r="U6" s="34">
        <f t="shared" si="3"/>
        <v>29.03</v>
      </c>
      <c r="V6" s="34">
        <f t="shared" si="3"/>
        <v>3877</v>
      </c>
      <c r="W6" s="34">
        <f t="shared" si="3"/>
        <v>1.94</v>
      </c>
      <c r="X6" s="34">
        <f t="shared" si="3"/>
        <v>1998.45</v>
      </c>
      <c r="Y6" s="35">
        <f>IF(Y7="",NA(),Y7)</f>
        <v>95.97</v>
      </c>
      <c r="Z6" s="35">
        <f t="shared" ref="Z6:AH6" si="4">IF(Z7="",NA(),Z7)</f>
        <v>86.51</v>
      </c>
      <c r="AA6" s="35">
        <f t="shared" si="4"/>
        <v>88.18</v>
      </c>
      <c r="AB6" s="35">
        <f t="shared" si="4"/>
        <v>89.05</v>
      </c>
      <c r="AC6" s="35">
        <f t="shared" si="4"/>
        <v>85.01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1928.07</v>
      </c>
      <c r="BG6" s="35">
        <f t="shared" ref="BG6:BO6" si="7">IF(BG7="",NA(),BG7)</f>
        <v>1763.03</v>
      </c>
      <c r="BH6" s="35">
        <f t="shared" si="7"/>
        <v>1480.4</v>
      </c>
      <c r="BI6" s="35">
        <f t="shared" si="7"/>
        <v>1386.11</v>
      </c>
      <c r="BJ6" s="35">
        <f t="shared" si="7"/>
        <v>1350.49</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65.069999999999993</v>
      </c>
      <c r="BR6" s="35">
        <f t="shared" ref="BR6:BZ6" si="8">IF(BR7="",NA(),BR7)</f>
        <v>61.21</v>
      </c>
      <c r="BS6" s="35">
        <f t="shared" si="8"/>
        <v>64.5</v>
      </c>
      <c r="BT6" s="35">
        <f t="shared" si="8"/>
        <v>64.14</v>
      </c>
      <c r="BU6" s="35">
        <f t="shared" si="8"/>
        <v>63.09</v>
      </c>
      <c r="BV6" s="35">
        <f t="shared" si="8"/>
        <v>62.83</v>
      </c>
      <c r="BW6" s="35">
        <f t="shared" si="8"/>
        <v>64.63</v>
      </c>
      <c r="BX6" s="35">
        <f t="shared" si="8"/>
        <v>66.56</v>
      </c>
      <c r="BY6" s="35">
        <f t="shared" si="8"/>
        <v>66.22</v>
      </c>
      <c r="BZ6" s="35">
        <f t="shared" si="8"/>
        <v>69.87</v>
      </c>
      <c r="CA6" s="34" t="str">
        <f>IF(CA7="","",IF(CA7="-","【-】","【"&amp;SUBSTITUTE(TEXT(CA7,"#,##0.00"),"-","△")&amp;"】"))</f>
        <v>【69.80】</v>
      </c>
      <c r="CB6" s="35">
        <f>IF(CB7="",NA(),CB7)</f>
        <v>291.41000000000003</v>
      </c>
      <c r="CC6" s="35">
        <f t="shared" ref="CC6:CK6" si="9">IF(CC7="",NA(),CC7)</f>
        <v>287.52</v>
      </c>
      <c r="CD6" s="35">
        <f t="shared" si="9"/>
        <v>278.42</v>
      </c>
      <c r="CE6" s="35">
        <f t="shared" si="9"/>
        <v>281.41000000000003</v>
      </c>
      <c r="CF6" s="35">
        <f t="shared" si="9"/>
        <v>287.88</v>
      </c>
      <c r="CG6" s="35">
        <f t="shared" si="9"/>
        <v>250.43</v>
      </c>
      <c r="CH6" s="35">
        <f t="shared" si="9"/>
        <v>245.75</v>
      </c>
      <c r="CI6" s="35">
        <f t="shared" si="9"/>
        <v>244.29</v>
      </c>
      <c r="CJ6" s="35">
        <f t="shared" si="9"/>
        <v>246.72</v>
      </c>
      <c r="CK6" s="35">
        <f t="shared" si="9"/>
        <v>234.96</v>
      </c>
      <c r="CL6" s="34" t="str">
        <f>IF(CL7="","",IF(CL7="-","【-】","【"&amp;SUBSTITUTE(TEXT(CL7,"#,##0.00"),"-","△")&amp;"】"))</f>
        <v>【232.54】</v>
      </c>
      <c r="CM6" s="35">
        <f>IF(CM7="",NA(),CM7)</f>
        <v>39.33</v>
      </c>
      <c r="CN6" s="35">
        <f t="shared" ref="CN6:CV6" si="10">IF(CN7="",NA(),CN7)</f>
        <v>40.130000000000003</v>
      </c>
      <c r="CO6" s="35">
        <f t="shared" si="10"/>
        <v>39.06</v>
      </c>
      <c r="CP6" s="35">
        <f t="shared" si="10"/>
        <v>43.35</v>
      </c>
      <c r="CQ6" s="35">
        <f t="shared" si="10"/>
        <v>43.1</v>
      </c>
      <c r="CR6" s="35">
        <f t="shared" si="10"/>
        <v>42.31</v>
      </c>
      <c r="CS6" s="35">
        <f t="shared" si="10"/>
        <v>43.65</v>
      </c>
      <c r="CT6" s="35">
        <f t="shared" si="10"/>
        <v>43.58</v>
      </c>
      <c r="CU6" s="35">
        <f t="shared" si="10"/>
        <v>41.35</v>
      </c>
      <c r="CV6" s="35">
        <f t="shared" si="10"/>
        <v>42.9</v>
      </c>
      <c r="CW6" s="34" t="str">
        <f>IF(CW7="","",IF(CW7="-","【-】","【"&amp;SUBSTITUTE(TEXT(CW7,"#,##0.00"),"-","△")&amp;"】"))</f>
        <v>【42.17】</v>
      </c>
      <c r="CX6" s="35">
        <f>IF(CX7="",NA(),CX7)</f>
        <v>86.77</v>
      </c>
      <c r="CY6" s="35">
        <f t="shared" ref="CY6:DG6" si="11">IF(CY7="",NA(),CY7)</f>
        <v>87.94</v>
      </c>
      <c r="CZ6" s="35">
        <f t="shared" si="11"/>
        <v>88.54</v>
      </c>
      <c r="DA6" s="35">
        <f t="shared" si="11"/>
        <v>88.89</v>
      </c>
      <c r="DB6" s="35">
        <f t="shared" si="11"/>
        <v>89.04</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104256</v>
      </c>
      <c r="D7" s="37">
        <v>47</v>
      </c>
      <c r="E7" s="37">
        <v>17</v>
      </c>
      <c r="F7" s="37">
        <v>4</v>
      </c>
      <c r="G7" s="37">
        <v>0</v>
      </c>
      <c r="H7" s="37" t="s">
        <v>110</v>
      </c>
      <c r="I7" s="37" t="s">
        <v>111</v>
      </c>
      <c r="J7" s="37" t="s">
        <v>112</v>
      </c>
      <c r="K7" s="37" t="s">
        <v>113</v>
      </c>
      <c r="L7" s="37" t="s">
        <v>114</v>
      </c>
      <c r="M7" s="37"/>
      <c r="N7" s="38" t="s">
        <v>115</v>
      </c>
      <c r="O7" s="38" t="s">
        <v>116</v>
      </c>
      <c r="P7" s="38">
        <v>39.909999999999997</v>
      </c>
      <c r="Q7" s="38">
        <v>95.27</v>
      </c>
      <c r="R7" s="38">
        <v>4322</v>
      </c>
      <c r="S7" s="38">
        <v>9799</v>
      </c>
      <c r="T7" s="38">
        <v>337.58</v>
      </c>
      <c r="U7" s="38">
        <v>29.03</v>
      </c>
      <c r="V7" s="38">
        <v>3877</v>
      </c>
      <c r="W7" s="38">
        <v>1.94</v>
      </c>
      <c r="X7" s="38">
        <v>1998.45</v>
      </c>
      <c r="Y7" s="38">
        <v>95.97</v>
      </c>
      <c r="Z7" s="38">
        <v>86.51</v>
      </c>
      <c r="AA7" s="38">
        <v>88.18</v>
      </c>
      <c r="AB7" s="38">
        <v>89.05</v>
      </c>
      <c r="AC7" s="38">
        <v>85.01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1928.07</v>
      </c>
      <c r="BG7" s="38">
        <v>1763.03</v>
      </c>
      <c r="BH7" s="38">
        <v>1480.4</v>
      </c>
      <c r="BI7" s="38">
        <v>1386.11</v>
      </c>
      <c r="BJ7" s="38">
        <v>1350.49</v>
      </c>
      <c r="BK7" s="38">
        <v>1622.51</v>
      </c>
      <c r="BL7" s="38">
        <v>1569.13</v>
      </c>
      <c r="BM7" s="38">
        <v>1436</v>
      </c>
      <c r="BN7" s="38">
        <v>1434.89</v>
      </c>
      <c r="BO7" s="38">
        <v>1298.9100000000001</v>
      </c>
      <c r="BP7" s="38">
        <v>1348.09</v>
      </c>
      <c r="BQ7" s="38">
        <v>65.069999999999993</v>
      </c>
      <c r="BR7" s="38">
        <v>61.21</v>
      </c>
      <c r="BS7" s="38">
        <v>64.5</v>
      </c>
      <c r="BT7" s="38">
        <v>64.14</v>
      </c>
      <c r="BU7" s="38">
        <v>63.09</v>
      </c>
      <c r="BV7" s="38">
        <v>62.83</v>
      </c>
      <c r="BW7" s="38">
        <v>64.63</v>
      </c>
      <c r="BX7" s="38">
        <v>66.56</v>
      </c>
      <c r="BY7" s="38">
        <v>66.22</v>
      </c>
      <c r="BZ7" s="38">
        <v>69.87</v>
      </c>
      <c r="CA7" s="38">
        <v>69.8</v>
      </c>
      <c r="CB7" s="38">
        <v>291.41000000000003</v>
      </c>
      <c r="CC7" s="38">
        <v>287.52</v>
      </c>
      <c r="CD7" s="38">
        <v>278.42</v>
      </c>
      <c r="CE7" s="38">
        <v>281.41000000000003</v>
      </c>
      <c r="CF7" s="38">
        <v>287.88</v>
      </c>
      <c r="CG7" s="38">
        <v>250.43</v>
      </c>
      <c r="CH7" s="38">
        <v>245.75</v>
      </c>
      <c r="CI7" s="38">
        <v>244.29</v>
      </c>
      <c r="CJ7" s="38">
        <v>246.72</v>
      </c>
      <c r="CK7" s="38">
        <v>234.96</v>
      </c>
      <c r="CL7" s="38">
        <v>232.54</v>
      </c>
      <c r="CM7" s="38">
        <v>39.33</v>
      </c>
      <c r="CN7" s="38">
        <v>40.130000000000003</v>
      </c>
      <c r="CO7" s="38">
        <v>39.06</v>
      </c>
      <c r="CP7" s="38">
        <v>43.35</v>
      </c>
      <c r="CQ7" s="38">
        <v>43.1</v>
      </c>
      <c r="CR7" s="38">
        <v>42.31</v>
      </c>
      <c r="CS7" s="38">
        <v>43.65</v>
      </c>
      <c r="CT7" s="38">
        <v>43.58</v>
      </c>
      <c r="CU7" s="38">
        <v>41.35</v>
      </c>
      <c r="CV7" s="38">
        <v>42.9</v>
      </c>
      <c r="CW7" s="38">
        <v>42.17</v>
      </c>
      <c r="CX7" s="38">
        <v>86.77</v>
      </c>
      <c r="CY7" s="38">
        <v>87.94</v>
      </c>
      <c r="CZ7" s="38">
        <v>88.54</v>
      </c>
      <c r="DA7" s="38">
        <v>88.89</v>
      </c>
      <c r="DB7" s="38">
        <v>89.04</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2018-02-06T07:42:58Z</cp:lastPrinted>
  <dcterms:created xsi:type="dcterms:W3CDTF">2017-12-25T02:18:00Z</dcterms:created>
  <dcterms:modified xsi:type="dcterms:W3CDTF">2018-02-26T09:05:04Z</dcterms:modified>
</cp:coreProperties>
</file>