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03 桐生市\"/>
    </mc:Choice>
  </mc:AlternateContent>
  <workbookProtection workbookPassword="B319" lockStructure="1"/>
  <bookViews>
    <workbookView xWindow="0" yWindow="0" windowWidth="20490" windowHeight="741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B10" i="4"/>
  <c r="AT8" i="4"/>
  <c r="I8" i="4"/>
  <c r="B8" i="4"/>
  <c r="B6"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<sst xmlns="http://schemas.openxmlformats.org/spreadsheetml/2006/main" count="245" uniqueCount="125">
  <si>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</si>
  <si>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</si>
  <si>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</si>
  <si>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</si>
  <si>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</si>
  <si>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</si>
  <si>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</si>
  <si>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</si>
  <si>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</si>
  <si>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</si>
  <si>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</si>
  <si>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</si>
  <si>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</si>
  <si>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</si>
  <si>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</si>
  <si>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</si>
  <si>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</si>
  <si>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</si>
  <si>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</si>
  <si>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</si>
  <si>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</si>
  <si>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</si>
  <si>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</si>
  <si>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</si>
  <si>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</si>
  <si>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</si>
  <si>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</si>
  <si>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</si>
  <si>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</si>
  <si>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</si>
  <si>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</si>
  <si>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</si>
  <si>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</si>
  <si>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</si>
  <si>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</si>
  <si>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</si>
  <si>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</si>
  <si>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</si>
  <si>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</si>
  <si>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</si>
  <si>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</si>
  <si>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</si>
  <si>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</si>
  <si>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</si>
  <si>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</si>
  <si>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</si>
  <si>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</si>
  <si>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</si>
  <si>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</si>
  <si>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</si>
  <si>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</si>
  <si>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</si>
  <si>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</si>
  <si>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</si>
  <si>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</si>
  <si>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</si>
  <si>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</si>
  <si>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</si>
  <si>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</si>
  <si>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</si>
  <si>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</si>
  <si>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</si>
  <si>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</si>
  <si>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</si>
  <si>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</si>
  <si>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</si>
  <si>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</si>
  <si>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</si>
  <si>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</si>
  <si>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</si>
  <si>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</si>
  <si>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</si>
  <si>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</si>
  <si>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</si>
  <si>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</si>
  <si>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</si>
  <si>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</si>
  <si>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</si>
  <si>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</si>
  <si>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</si>
  <si>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</si>
  <si>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</si>
  <si>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</si>
  <si>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</si>
  <si>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</si>
  <si>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</si>
  <si>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</si>
  <si>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</si>
  <si>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</si>
  <si>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</si>
  <si>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</si>
  <si>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</si>
  <si>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</si>
  <si>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</si>
  <si>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</si>
  <si>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</si>
  <si>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</si>
  <si>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</si>
  <si>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</si>
  <si>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</si>
  <si>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</si>
  <si>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</si>
  <si>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</si>
  <si>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</si>
  <si>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</si>
  <si>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</si>
  <si>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</si>
  <si>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</si>
  <si>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</si>
  <si>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桐生市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</si>
  <si>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</si>
  <si>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</si>
  <si>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</si>
  <si>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</si>
  <si>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</si>
  <si>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</si>
  <si>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</si>
  <si>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</si>
  <si>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</si>
  <si>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</si>
  <si>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</si>
  <si>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</si>
  <si>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桐生市の1か月20㎥当たりの家庭料金(下水道使用料)は2,268円であり類似団体に比べ安価となっています(類似団体比▲829円)。
※参考(集計の都合上、平成27年度データ)
類似団体：1か月20㎥当たり家庭料金3,097円
このことが左図①収益的収支比率⑤経費回収率について100％に満たず改善を要する要因となっています。なお収益的収支比率については100％に満たない場合赤字を意味しており下水道利用者からの料金収入では事業運営が困難な状況になっています(赤字分は税金で補填されています)。
　左図④企業債残高対事業規模比率は類似団体と比べ低い水準で推移しています。要因は新里地区の下水道整備は整備途上にあるため、整備費の財源として活用している企業債(借入)残高が少ないためです。
　左図⑥汚水処理原価については横ばいで推移しています。要因は原価計算の基礎となる維持管理費等は毎年変動しておりますが原価が過度に高くならないよう資本費平準化債など国の制度を活用しているためです。
　左図⑧水洗化率については改善傾向にあります。要因は下水道が使えるようになった区域の方々へ下水道のメリットや浄化槽等から下水道への切替時に利用可能な無利子融資制度を案内するなど下水道利用者の増加に向けた取組みが奏功しているものと思われます。
　</t>
    <rPh sb="1" eb="4">
      <t>キリュウシ</t>
    </rPh>
    <rPh sb="7" eb="8">
      <t>ゲツ</t>
    </rPh>
    <rPh sb="11" eb="12">
      <t>ア</t>
    </rPh>
    <rPh sb="15" eb="17">
      <t>カテイ</t>
    </rPh>
    <rPh sb="17" eb="19">
      <t>リョウキン</t>
    </rPh>
    <rPh sb="20" eb="23">
      <t>ゲスイドウ</t>
    </rPh>
    <rPh sb="23" eb="25">
      <t>シヨウ</t>
    </rPh>
    <rPh sb="25" eb="26">
      <t>リョウ</t>
    </rPh>
    <rPh sb="33" eb="34">
      <t>エン</t>
    </rPh>
    <rPh sb="37" eb="39">
      <t>ルイジ</t>
    </rPh>
    <rPh sb="39" eb="41">
      <t>ダンタイ</t>
    </rPh>
    <rPh sb="42" eb="43">
      <t>クラ</t>
    </rPh>
    <rPh sb="44" eb="46">
      <t>アンカ</t>
    </rPh>
    <rPh sb="54" eb="56">
      <t>ルイジ</t>
    </rPh>
    <rPh sb="56" eb="58">
      <t>ダンタイ</t>
    </rPh>
    <rPh sb="58" eb="59">
      <t>ヒ</t>
    </rPh>
    <rPh sb="63" eb="64">
      <t>エン</t>
    </rPh>
    <rPh sb="68" eb="70">
      <t>サンコウ</t>
    </rPh>
    <rPh sb="71" eb="73">
      <t>シュウケイ</t>
    </rPh>
    <rPh sb="74" eb="76">
      <t>ツゴウ</t>
    </rPh>
    <rPh sb="76" eb="77">
      <t>ウエ</t>
    </rPh>
    <rPh sb="78" eb="80">
      <t>ヘイセイ</t>
    </rPh>
    <rPh sb="82" eb="84">
      <t>ネンド</t>
    </rPh>
    <rPh sb="89" eb="91">
      <t>ルイジ</t>
    </rPh>
    <rPh sb="91" eb="93">
      <t>ダンタイ</t>
    </rPh>
    <rPh sb="96" eb="97">
      <t>ツキ</t>
    </rPh>
    <rPh sb="100" eb="101">
      <t>ア</t>
    </rPh>
    <rPh sb="103" eb="105">
      <t>カテイ</t>
    </rPh>
    <rPh sb="105" eb="107">
      <t>リョウキン</t>
    </rPh>
    <rPh sb="112" eb="113">
      <t>エン</t>
    </rPh>
    <rPh sb="119" eb="121">
      <t>サズ</t>
    </rPh>
    <rPh sb="122" eb="124">
      <t>シュウエキ</t>
    </rPh>
    <rPh sb="124" eb="125">
      <t>テキ</t>
    </rPh>
    <rPh sb="125" eb="127">
      <t>シュウシ</t>
    </rPh>
    <rPh sb="127" eb="129">
      <t>ヒリツ</t>
    </rPh>
    <rPh sb="130" eb="132">
      <t>ケイヒ</t>
    </rPh>
    <rPh sb="132" eb="134">
      <t>カイシュウ</t>
    </rPh>
    <rPh sb="134" eb="135">
      <t>リツ</t>
    </rPh>
    <rPh sb="144" eb="145">
      <t>ミ</t>
    </rPh>
    <rPh sb="147" eb="149">
      <t>カイゼン</t>
    </rPh>
    <rPh sb="150" eb="151">
      <t>ヨウ</t>
    </rPh>
    <rPh sb="153" eb="155">
      <t>ヨウイン</t>
    </rPh>
    <rPh sb="165" eb="168">
      <t>シュウエキテキ</t>
    </rPh>
    <rPh sb="168" eb="170">
      <t>シュウシ</t>
    </rPh>
    <rPh sb="170" eb="172">
      <t>ヒリツ</t>
    </rPh>
    <rPh sb="182" eb="183">
      <t>ミ</t>
    </rPh>
    <rPh sb="186" eb="188">
      <t>バアイ</t>
    </rPh>
    <rPh sb="188" eb="190">
      <t>アカジ</t>
    </rPh>
    <rPh sb="191" eb="193">
      <t>イミ</t>
    </rPh>
    <rPh sb="197" eb="200">
      <t>ゲスイドウ</t>
    </rPh>
    <rPh sb="200" eb="203">
      <t>リヨウシャ</t>
    </rPh>
    <rPh sb="206" eb="208">
      <t>リョウキン</t>
    </rPh>
    <rPh sb="208" eb="210">
      <t>シュウニュウ</t>
    </rPh>
    <rPh sb="212" eb="214">
      <t>ジギョウ</t>
    </rPh>
    <rPh sb="214" eb="216">
      <t>ウンエイ</t>
    </rPh>
    <rPh sb="217" eb="219">
      <t>コンナン</t>
    </rPh>
    <rPh sb="220" eb="222">
      <t>ジョウキョウ</t>
    </rPh>
    <rPh sb="230" eb="232">
      <t>アカジ</t>
    </rPh>
    <rPh sb="232" eb="233">
      <t>ブン</t>
    </rPh>
    <rPh sb="234" eb="236">
      <t>ゼイキン</t>
    </rPh>
    <rPh sb="237" eb="239">
      <t>ホテン</t>
    </rPh>
    <rPh sb="249" eb="251">
      <t>サズ</t>
    </rPh>
    <rPh sb="252" eb="254">
      <t>キギョウ</t>
    </rPh>
    <rPh sb="254" eb="255">
      <t>サイ</t>
    </rPh>
    <rPh sb="255" eb="257">
      <t>ザンダカ</t>
    </rPh>
    <rPh sb="257" eb="258">
      <t>タイ</t>
    </rPh>
    <rPh sb="258" eb="260">
      <t>ジギョウ</t>
    </rPh>
    <rPh sb="260" eb="262">
      <t>キボ</t>
    </rPh>
    <rPh sb="262" eb="264">
      <t>ヒリツ</t>
    </rPh>
    <rPh sb="265" eb="267">
      <t>ルイジ</t>
    </rPh>
    <rPh sb="267" eb="269">
      <t>ダンタイ</t>
    </rPh>
    <rPh sb="270" eb="271">
      <t>クラ</t>
    </rPh>
    <rPh sb="272" eb="273">
      <t>ヒク</t>
    </rPh>
    <rPh sb="274" eb="276">
      <t>スイジュン</t>
    </rPh>
    <rPh sb="277" eb="279">
      <t>スイイ</t>
    </rPh>
    <rPh sb="285" eb="287">
      <t>ヨウイン</t>
    </rPh>
    <rPh sb="288" eb="290">
      <t>ニイサト</t>
    </rPh>
    <rPh sb="290" eb="292">
      <t>チク</t>
    </rPh>
    <rPh sb="293" eb="296">
      <t>ゲスイドウ</t>
    </rPh>
    <rPh sb="296" eb="298">
      <t>セイビ</t>
    </rPh>
    <rPh sb="299" eb="301">
      <t>セイビ</t>
    </rPh>
    <rPh sb="301" eb="303">
      <t>トジョウ</t>
    </rPh>
    <rPh sb="309" eb="311">
      <t>セイビ</t>
    </rPh>
    <rPh sb="311" eb="312">
      <t>ヒ</t>
    </rPh>
    <rPh sb="313" eb="315">
      <t>ザイゲン</t>
    </rPh>
    <rPh sb="318" eb="320">
      <t>カツヨウ</t>
    </rPh>
    <rPh sb="324" eb="326">
      <t>キギョウ</t>
    </rPh>
    <rPh sb="326" eb="327">
      <t>サイ</t>
    </rPh>
    <rPh sb="328" eb="330">
      <t>カリイレ</t>
    </rPh>
    <rPh sb="331" eb="333">
      <t>ザンダカ</t>
    </rPh>
    <rPh sb="334" eb="335">
      <t>スク</t>
    </rPh>
    <rPh sb="344" eb="346">
      <t>サズ</t>
    </rPh>
    <rPh sb="347" eb="349">
      <t>オスイ</t>
    </rPh>
    <rPh sb="349" eb="351">
      <t>ショリ</t>
    </rPh>
    <rPh sb="351" eb="353">
      <t>ゲンカ</t>
    </rPh>
    <rPh sb="358" eb="359">
      <t>ヨコ</t>
    </rPh>
    <rPh sb="362" eb="364">
      <t>スイイ</t>
    </rPh>
    <rPh sb="370" eb="372">
      <t>ヨウイン</t>
    </rPh>
    <rPh sb="373" eb="375">
      <t>ゲンカ</t>
    </rPh>
    <rPh sb="375" eb="377">
      <t>ケイサン</t>
    </rPh>
    <rPh sb="378" eb="380">
      <t>キソ</t>
    </rPh>
    <rPh sb="383" eb="385">
      <t>イジ</t>
    </rPh>
    <rPh sb="385" eb="387">
      <t>カンリ</t>
    </rPh>
    <rPh sb="387" eb="388">
      <t>ヒ</t>
    </rPh>
    <rPh sb="388" eb="389">
      <t>トウ</t>
    </rPh>
    <rPh sb="390" eb="392">
      <t>マイトシ</t>
    </rPh>
    <rPh sb="392" eb="394">
      <t>ヘンドウ</t>
    </rPh>
    <rPh sb="401" eb="403">
      <t>ゲンカ</t>
    </rPh>
    <rPh sb="404" eb="406">
      <t>カド</t>
    </rPh>
    <rPh sb="407" eb="408">
      <t>タカ</t>
    </rPh>
    <rPh sb="415" eb="417">
      <t>シホン</t>
    </rPh>
    <rPh sb="417" eb="418">
      <t>ヒ</t>
    </rPh>
    <rPh sb="418" eb="421">
      <t>ヘイジュンカ</t>
    </rPh>
    <rPh sb="421" eb="422">
      <t>サイ</t>
    </rPh>
    <rPh sb="424" eb="425">
      <t>クニ</t>
    </rPh>
    <rPh sb="426" eb="428">
      <t>セイド</t>
    </rPh>
    <rPh sb="429" eb="431">
      <t>カツヨウ</t>
    </rPh>
    <rPh sb="442" eb="444">
      <t>サズ</t>
    </rPh>
    <rPh sb="445" eb="448">
      <t>スイセンカ</t>
    </rPh>
    <rPh sb="448" eb="449">
      <t>リツ</t>
    </rPh>
    <rPh sb="454" eb="456">
      <t>カイゼン</t>
    </rPh>
    <rPh sb="456" eb="458">
      <t>ケイコウ</t>
    </rPh>
    <rPh sb="464" eb="466">
      <t>ヨウイン</t>
    </rPh>
    <rPh sb="467" eb="470">
      <t>ゲスイドウ</t>
    </rPh>
    <rPh sb="471" eb="472">
      <t>ツカ</t>
    </rPh>
    <rPh sb="480" eb="481">
      <t>ク</t>
    </rPh>
    <rPh sb="481" eb="482">
      <t>イキ</t>
    </rPh>
    <rPh sb="483" eb="485">
      <t>カタガタ</t>
    </rPh>
    <rPh sb="486" eb="489">
      <t>ゲスイドウ</t>
    </rPh>
    <rPh sb="495" eb="498">
      <t>ジョウカソウ</t>
    </rPh>
    <rPh sb="498" eb="499">
      <t>トウ</t>
    </rPh>
    <rPh sb="501" eb="502">
      <t>シタ</t>
    </rPh>
    <rPh sb="502" eb="504">
      <t>スイドウ</t>
    </rPh>
    <rPh sb="506" eb="508">
      <t>キリカエ</t>
    </rPh>
    <rPh sb="508" eb="509">
      <t>トキ</t>
    </rPh>
    <rPh sb="510" eb="512">
      <t>リヨウ</t>
    </rPh>
    <rPh sb="512" eb="514">
      <t>カノウ</t>
    </rPh>
    <rPh sb="515" eb="516">
      <t>ム</t>
    </rPh>
    <rPh sb="516" eb="518">
      <t>リシ</t>
    </rPh>
    <rPh sb="518" eb="520">
      <t>ユウシ</t>
    </rPh>
    <rPh sb="520" eb="522">
      <t>セイド</t>
    </rPh>
    <rPh sb="523" eb="525">
      <t>アンナイ</t>
    </rPh>
    <rPh sb="529" eb="532">
      <t>ゲスイドウ</t>
    </rPh>
    <rPh sb="532" eb="535">
      <t>リヨウシャ</t>
    </rPh>
    <rPh sb="536" eb="538">
      <t>ゾウカ</t>
    </rPh>
    <rPh sb="539" eb="540">
      <t>ム</t>
    </rPh>
    <rPh sb="542" eb="544">
      <t>トリクミ</t>
    </rPh>
    <rPh sb="546" eb="548">
      <t>ソウコウ</t>
    </rPh>
    <rPh sb="555" eb="556">
      <t>オモ</t>
    </rPh>
    <phoneticPr fontId="4"/>
  </si>
  <si>
    <t>特定環境保全公共下水道事業は新里地区の下水道事業を表していますが、新里地区の下水道事業開始は平成13年度(15年経過)であり老朽化は進んでいないため左図③管渠改善率はゼロとなっています。
※参考
標準的な管渠の耐用年数=50年</t>
    <rPh sb="0" eb="2">
      <t>トクテイ</t>
    </rPh>
    <rPh sb="2" eb="4">
      <t>カンキョウ</t>
    </rPh>
    <rPh sb="4" eb="6">
      <t>ホゼン</t>
    </rPh>
    <rPh sb="6" eb="8">
      <t>コウキョウ</t>
    </rPh>
    <rPh sb="8" eb="11">
      <t>ゲスイドウ</t>
    </rPh>
    <rPh sb="11" eb="13">
      <t>ジギョウ</t>
    </rPh>
    <rPh sb="14" eb="16">
      <t>ニイサト</t>
    </rPh>
    <rPh sb="16" eb="18">
      <t>チク</t>
    </rPh>
    <rPh sb="19" eb="22">
      <t>ゲスイドウ</t>
    </rPh>
    <rPh sb="22" eb="24">
      <t>ジギョウ</t>
    </rPh>
    <rPh sb="25" eb="26">
      <t>アラワ</t>
    </rPh>
    <rPh sb="33" eb="35">
      <t>ニイサト</t>
    </rPh>
    <rPh sb="35" eb="37">
      <t>チク</t>
    </rPh>
    <rPh sb="38" eb="41">
      <t>ゲスイドウ</t>
    </rPh>
    <rPh sb="41" eb="43">
      <t>ジギョウ</t>
    </rPh>
    <rPh sb="43" eb="45">
      <t>カイシ</t>
    </rPh>
    <rPh sb="46" eb="48">
      <t>ヘイセイ</t>
    </rPh>
    <rPh sb="50" eb="52">
      <t>ネンド</t>
    </rPh>
    <rPh sb="55" eb="56">
      <t>ネン</t>
    </rPh>
    <rPh sb="56" eb="58">
      <t>ケイカ</t>
    </rPh>
    <rPh sb="62" eb="65">
      <t>ロウキュウカ</t>
    </rPh>
    <rPh sb="66" eb="67">
      <t>スス</t>
    </rPh>
    <rPh sb="74" eb="76">
      <t>サズ</t>
    </rPh>
    <rPh sb="77" eb="79">
      <t>カンキョ</t>
    </rPh>
    <rPh sb="79" eb="81">
      <t>カイゼン</t>
    </rPh>
    <rPh sb="81" eb="82">
      <t>リツ</t>
    </rPh>
    <rPh sb="95" eb="97">
      <t>サンコウ</t>
    </rPh>
    <rPh sb="98" eb="101">
      <t>ヒョウジュンテキ</t>
    </rPh>
    <rPh sb="102" eb="104">
      <t>カンキョ</t>
    </rPh>
    <rPh sb="105" eb="109">
      <t>タイヨウネンスウ</t>
    </rPh>
    <rPh sb="112" eb="113">
      <t>ネン</t>
    </rPh>
    <phoneticPr fontId="4"/>
  </si>
  <si>
    <t>　現在赤字補填分の税金投入が発生している状況ですが、この解消に向け平成32年度より料金(下水道使用料)の一部引き上げを行います。
　また新里地区の下水道事業の特性として、事業開始から15年と比較的新しいため普及率も低い状況となっており、普及率を高めていくには今後も下水道管の新規整備が必要な状況です。
　しかしながら整備には多額の工事費が必要となり同時に工事費の財源として多額の借入が必要となります。よって現状のまま整備を行う場合借入金の返済負担も増大します。一方で返済負担を上回る料金(下水道使用料)収入の増加が見込めれば良いのですが人口密度が低い区域の場合、下水道利用者を十分に確保できず収入不足の発生が懸念されます。
　以上、新規整備については地域の要望や国の動向、他事業との優先順位などを勘案しながら進めていきます。</t>
    <rPh sb="1" eb="3">
      <t>ゲンザイ</t>
    </rPh>
    <rPh sb="3" eb="5">
      <t>アカジ</t>
    </rPh>
    <rPh sb="5" eb="7">
      <t>ホテン</t>
    </rPh>
    <rPh sb="7" eb="8">
      <t>ブン</t>
    </rPh>
    <rPh sb="9" eb="11">
      <t>ゼイキン</t>
    </rPh>
    <rPh sb="11" eb="13">
      <t>トウニュウ</t>
    </rPh>
    <rPh sb="14" eb="16">
      <t>ハッセイ</t>
    </rPh>
    <rPh sb="20" eb="22">
      <t>ジョウキョウ</t>
    </rPh>
    <rPh sb="28" eb="30">
      <t>カイショウ</t>
    </rPh>
    <rPh sb="31" eb="32">
      <t>ム</t>
    </rPh>
    <rPh sb="33" eb="35">
      <t>ヘイセイ</t>
    </rPh>
    <rPh sb="37" eb="39">
      <t>ネンド</t>
    </rPh>
    <rPh sb="41" eb="43">
      <t>リョウキン</t>
    </rPh>
    <rPh sb="44" eb="47">
      <t>ゲスイドウ</t>
    </rPh>
    <rPh sb="47" eb="49">
      <t>シヨウ</t>
    </rPh>
    <rPh sb="49" eb="50">
      <t>リョウ</t>
    </rPh>
    <rPh sb="52" eb="54">
      <t>イチブ</t>
    </rPh>
    <rPh sb="54" eb="55">
      <t>ヒ</t>
    </rPh>
    <rPh sb="56" eb="57">
      <t>ア</t>
    </rPh>
    <rPh sb="59" eb="60">
      <t>オコナ</t>
    </rPh>
    <rPh sb="68" eb="70">
      <t>ニイサト</t>
    </rPh>
    <rPh sb="70" eb="72">
      <t>チク</t>
    </rPh>
    <rPh sb="73" eb="76">
      <t>ゲスイドウ</t>
    </rPh>
    <rPh sb="76" eb="78">
      <t>ジギョウ</t>
    </rPh>
    <rPh sb="79" eb="81">
      <t>トクセイ</t>
    </rPh>
    <rPh sb="85" eb="87">
      <t>ジギョウ</t>
    </rPh>
    <rPh sb="87" eb="89">
      <t>カイシ</t>
    </rPh>
    <rPh sb="93" eb="94">
      <t>ネン</t>
    </rPh>
    <rPh sb="95" eb="98">
      <t>ヒカクテキ</t>
    </rPh>
    <rPh sb="98" eb="99">
      <t>アタラ</t>
    </rPh>
    <rPh sb="103" eb="105">
      <t>フキュウ</t>
    </rPh>
    <rPh sb="105" eb="106">
      <t>リツ</t>
    </rPh>
    <rPh sb="107" eb="108">
      <t>ヒク</t>
    </rPh>
    <rPh sb="109" eb="111">
      <t>ジョウキョウ</t>
    </rPh>
    <rPh sb="118" eb="120">
      <t>フキュウ</t>
    </rPh>
    <rPh sb="120" eb="121">
      <t>リツ</t>
    </rPh>
    <rPh sb="122" eb="123">
      <t>タカ</t>
    </rPh>
    <rPh sb="129" eb="131">
      <t>コンゴ</t>
    </rPh>
    <rPh sb="132" eb="135">
      <t>ゲスイドウ</t>
    </rPh>
    <rPh sb="135" eb="136">
      <t>クダ</t>
    </rPh>
    <rPh sb="137" eb="139">
      <t>シンキ</t>
    </rPh>
    <rPh sb="139" eb="141">
      <t>セイビ</t>
    </rPh>
    <rPh sb="142" eb="144">
      <t>ヒツヨウ</t>
    </rPh>
    <rPh sb="145" eb="147">
      <t>ジョウキョウ</t>
    </rPh>
    <rPh sb="301" eb="303">
      <t>ハッセイ</t>
    </rPh>
    <rPh sb="313" eb="315">
      <t>イジョウ</t>
    </rPh>
    <rPh sb="316" eb="318">
      <t>シンキ</t>
    </rPh>
    <rPh sb="318" eb="320">
      <t>セイビ</t>
    </rPh>
    <rPh sb="325" eb="327">
      <t>チイキ</t>
    </rPh>
    <rPh sb="328" eb="330">
      <t>ヨウボウ</t>
    </rPh>
    <rPh sb="331" eb="332">
      <t>クニ</t>
    </rPh>
    <rPh sb="333" eb="335">
      <t>ドウコウ</t>
    </rPh>
    <rPh sb="348" eb="350">
      <t>カンアン</t>
    </rPh>
    <rPh sb="354" eb="355">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</si>
</sst>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4140680"/>
        <c:axId val="18414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0.09</c:v>
                </c:pt>
              </c:numCache>
            </c:numRef>
          </c:val>
          <c:smooth val="0"/>
        </c:ser>
        <c:dLbls>
          <c:showLegendKey val="0"/>
          <c:showVal val="0"/>
          <c:showCatName val="0"/>
          <c:showSerName val="0"/>
          <c:showPercent val="0"/>
          <c:showBubbleSize val="0"/>
        </c:dLbls>
        <c:marker val="1"/>
        <c:smooth val="0"/>
        <c:axId val="184140680"/>
        <c:axId val="184141072"/>
      </c:lineChart>
      <c:dateAx>
        <c:axId val="184140680"/>
        <c:scaling>
          <c:orientation val="minMax"/>
        </c:scaling>
        <c:delete val="1"/>
        <c:axPos val="b"/>
        <c:numFmt formatCode="ge" sourceLinked="1"/>
        <c:majorTickMark val="none"/>
        <c:minorTickMark val="none"/>
        <c:tickLblPos val="none"/>
        <c:crossAx val="184141072"/>
        <c:crosses val="autoZero"/>
        <c:auto val="1"/>
        <c:lblOffset val="100"/>
        <c:baseTimeUnit val="years"/>
      </c:dateAx>
      <c:valAx>
        <c:axId val="18414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4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9739368"/>
        <c:axId val="18771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42.9</c:v>
                </c:pt>
              </c:numCache>
            </c:numRef>
          </c:val>
          <c:smooth val="0"/>
        </c:ser>
        <c:dLbls>
          <c:showLegendKey val="0"/>
          <c:showVal val="0"/>
          <c:showCatName val="0"/>
          <c:showSerName val="0"/>
          <c:showPercent val="0"/>
          <c:showBubbleSize val="0"/>
        </c:dLbls>
        <c:marker val="1"/>
        <c:smooth val="0"/>
        <c:axId val="239739368"/>
        <c:axId val="187713992"/>
      </c:lineChart>
      <c:dateAx>
        <c:axId val="239739368"/>
        <c:scaling>
          <c:orientation val="minMax"/>
        </c:scaling>
        <c:delete val="1"/>
        <c:axPos val="b"/>
        <c:numFmt formatCode="ge" sourceLinked="1"/>
        <c:majorTickMark val="none"/>
        <c:minorTickMark val="none"/>
        <c:tickLblPos val="none"/>
        <c:crossAx val="187713992"/>
        <c:crosses val="autoZero"/>
        <c:auto val="1"/>
        <c:lblOffset val="100"/>
        <c:baseTimeUnit val="years"/>
      </c:dateAx>
      <c:valAx>
        <c:axId val="18771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3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62.76</c:v>
                </c:pt>
                <c:pt idx="1">
                  <c:v>63.21</c:v>
                </c:pt>
                <c:pt idx="2">
                  <c:v>65.290000000000006</c:v>
                </c:pt>
                <c:pt idx="3">
                  <c:v>67.31</c:v>
                </c:pt>
                <c:pt idx="4">
                  <c:v>69.14</c:v>
                </c:pt>
              </c:numCache>
            </c:numRef>
          </c:val>
        </c:ser>
        <c:dLbls>
          <c:showLegendKey val="0"/>
          <c:showVal val="0"/>
          <c:showCatName val="0"/>
          <c:showSerName val="0"/>
          <c:showPercent val="0"/>
          <c:showBubbleSize val="0"/>
        </c:dLbls>
        <c:gapWidth val="150"/>
        <c:axId val="187715168"/>
        <c:axId val="18771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83.5</c:v>
                </c:pt>
              </c:numCache>
            </c:numRef>
          </c:val>
          <c:smooth val="0"/>
        </c:ser>
        <c:dLbls>
          <c:showLegendKey val="0"/>
          <c:showVal val="0"/>
          <c:showCatName val="0"/>
          <c:showSerName val="0"/>
          <c:showPercent val="0"/>
          <c:showBubbleSize val="0"/>
        </c:dLbls>
        <c:marker val="1"/>
        <c:smooth val="0"/>
        <c:axId val="187715168"/>
        <c:axId val="187715560"/>
      </c:lineChart>
      <c:dateAx>
        <c:axId val="187715168"/>
        <c:scaling>
          <c:orientation val="minMax"/>
        </c:scaling>
        <c:delete val="1"/>
        <c:axPos val="b"/>
        <c:numFmt formatCode="ge" sourceLinked="1"/>
        <c:majorTickMark val="none"/>
        <c:minorTickMark val="none"/>
        <c:tickLblPos val="none"/>
        <c:crossAx val="187715560"/>
        <c:crosses val="autoZero"/>
        <c:auto val="1"/>
        <c:lblOffset val="100"/>
        <c:baseTimeUnit val="years"/>
      </c:dateAx>
      <c:valAx>
        <c:axId val="18771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71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83.06</c:v>
                </c:pt>
                <c:pt idx="1">
                  <c:v>80.09</c:v>
                </c:pt>
                <c:pt idx="2">
                  <c:v>78.94</c:v>
                </c:pt>
                <c:pt idx="3">
                  <c:v>76.39</c:v>
                </c:pt>
                <c:pt idx="4">
                  <c:v>79.38</c:v>
                </c:pt>
              </c:numCache>
            </c:numRef>
          </c:val>
        </c:ser>
        <c:dLbls>
          <c:showLegendKey val="0"/>
          <c:showVal val="0"/>
          <c:showCatName val="0"/>
          <c:showSerName val="0"/>
          <c:showPercent val="0"/>
          <c:showBubbleSize val="0"/>
        </c:dLbls>
        <c:gapWidth val="150"/>
        <c:axId val="184142248"/>
        <c:axId val="18714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142248"/>
        <c:axId val="187148440"/>
      </c:lineChart>
      <c:dateAx>
        <c:axId val="184142248"/>
        <c:scaling>
          <c:orientation val="minMax"/>
        </c:scaling>
        <c:delete val="1"/>
        <c:axPos val="b"/>
        <c:numFmt formatCode="ge" sourceLinked="1"/>
        <c:majorTickMark val="none"/>
        <c:minorTickMark val="none"/>
        <c:tickLblPos val="none"/>
        <c:crossAx val="187148440"/>
        <c:crosses val="autoZero"/>
        <c:auto val="1"/>
        <c:lblOffset val="100"/>
        <c:baseTimeUnit val="years"/>
      </c:dateAx>
      <c:valAx>
        <c:axId val="18714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4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149616"/>
        <c:axId val="18715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149616"/>
        <c:axId val="187150008"/>
      </c:lineChart>
      <c:dateAx>
        <c:axId val="187149616"/>
        <c:scaling>
          <c:orientation val="minMax"/>
        </c:scaling>
        <c:delete val="1"/>
        <c:axPos val="b"/>
        <c:numFmt formatCode="ge" sourceLinked="1"/>
        <c:majorTickMark val="none"/>
        <c:minorTickMark val="none"/>
        <c:tickLblPos val="none"/>
        <c:crossAx val="187150008"/>
        <c:crosses val="autoZero"/>
        <c:auto val="1"/>
        <c:lblOffset val="100"/>
        <c:baseTimeUnit val="years"/>
      </c:dateAx>
      <c:valAx>
        <c:axId val="18715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4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502904"/>
        <c:axId val="1875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502904"/>
        <c:axId val="187503296"/>
      </c:lineChart>
      <c:dateAx>
        <c:axId val="187502904"/>
        <c:scaling>
          <c:orientation val="minMax"/>
        </c:scaling>
        <c:delete val="1"/>
        <c:axPos val="b"/>
        <c:numFmt formatCode="ge" sourceLinked="1"/>
        <c:majorTickMark val="none"/>
        <c:minorTickMark val="none"/>
        <c:tickLblPos val="none"/>
        <c:crossAx val="187503296"/>
        <c:crosses val="autoZero"/>
        <c:auto val="1"/>
        <c:lblOffset val="100"/>
        <c:baseTimeUnit val="years"/>
      </c:dateAx>
      <c:valAx>
        <c:axId val="1875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0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753704"/>
        <c:axId val="23975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753704"/>
        <c:axId val="239754096"/>
      </c:lineChart>
      <c:dateAx>
        <c:axId val="239753704"/>
        <c:scaling>
          <c:orientation val="minMax"/>
        </c:scaling>
        <c:delete val="1"/>
        <c:axPos val="b"/>
        <c:numFmt formatCode="ge" sourceLinked="1"/>
        <c:majorTickMark val="none"/>
        <c:minorTickMark val="none"/>
        <c:tickLblPos val="none"/>
        <c:crossAx val="239754096"/>
        <c:crosses val="autoZero"/>
        <c:auto val="1"/>
        <c:lblOffset val="100"/>
        <c:baseTimeUnit val="years"/>
      </c:dateAx>
      <c:valAx>
        <c:axId val="23975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5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539992"/>
        <c:axId val="18754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539992"/>
        <c:axId val="187540384"/>
      </c:lineChart>
      <c:dateAx>
        <c:axId val="187539992"/>
        <c:scaling>
          <c:orientation val="minMax"/>
        </c:scaling>
        <c:delete val="1"/>
        <c:axPos val="b"/>
        <c:numFmt formatCode="ge" sourceLinked="1"/>
        <c:majorTickMark val="none"/>
        <c:minorTickMark val="none"/>
        <c:tickLblPos val="none"/>
        <c:crossAx val="187540384"/>
        <c:crosses val="autoZero"/>
        <c:auto val="1"/>
        <c:lblOffset val="100"/>
        <c:baseTimeUnit val="years"/>
      </c:dateAx>
      <c:valAx>
        <c:axId val="1875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3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170.39</c:v>
                </c:pt>
                <c:pt idx="1">
                  <c:v>278.47000000000003</c:v>
                </c:pt>
                <c:pt idx="2">
                  <c:v>248.73</c:v>
                </c:pt>
                <c:pt idx="3">
                  <c:v>352.01</c:v>
                </c:pt>
                <c:pt idx="4">
                  <c:v>185.24</c:v>
                </c:pt>
              </c:numCache>
            </c:numRef>
          </c:val>
        </c:ser>
        <c:dLbls>
          <c:showLegendKey val="0"/>
          <c:showVal val="0"/>
          <c:showCatName val="0"/>
          <c:showSerName val="0"/>
          <c:showPercent val="0"/>
          <c:showBubbleSize val="0"/>
        </c:dLbls>
        <c:gapWidth val="150"/>
        <c:axId val="187541560"/>
        <c:axId val="18587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1298.9100000000001</c:v>
                </c:pt>
              </c:numCache>
            </c:numRef>
          </c:val>
          <c:smooth val="0"/>
        </c:ser>
        <c:dLbls>
          <c:showLegendKey val="0"/>
          <c:showVal val="0"/>
          <c:showCatName val="0"/>
          <c:showSerName val="0"/>
          <c:showPercent val="0"/>
          <c:showBubbleSize val="0"/>
        </c:dLbls>
        <c:marker val="1"/>
        <c:smooth val="0"/>
        <c:axId val="187541560"/>
        <c:axId val="185879672"/>
      </c:lineChart>
      <c:dateAx>
        <c:axId val="187541560"/>
        <c:scaling>
          <c:orientation val="minMax"/>
        </c:scaling>
        <c:delete val="1"/>
        <c:axPos val="b"/>
        <c:numFmt formatCode="ge" sourceLinked="1"/>
        <c:majorTickMark val="none"/>
        <c:minorTickMark val="none"/>
        <c:tickLblPos val="none"/>
        <c:crossAx val="185879672"/>
        <c:crosses val="autoZero"/>
        <c:auto val="1"/>
        <c:lblOffset val="100"/>
        <c:baseTimeUnit val="years"/>
      </c:dateAx>
      <c:valAx>
        <c:axId val="18587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4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80.540000000000006</c:v>
                </c:pt>
                <c:pt idx="1">
                  <c:v>80.900000000000006</c:v>
                </c:pt>
                <c:pt idx="2">
                  <c:v>83.39</c:v>
                </c:pt>
                <c:pt idx="3">
                  <c:v>82.56</c:v>
                </c:pt>
                <c:pt idx="4">
                  <c:v>83.62</c:v>
                </c:pt>
              </c:numCache>
            </c:numRef>
          </c:val>
        </c:ser>
        <c:dLbls>
          <c:showLegendKey val="0"/>
          <c:showVal val="0"/>
          <c:showCatName val="0"/>
          <c:showSerName val="0"/>
          <c:showPercent val="0"/>
          <c:showBubbleSize val="0"/>
        </c:dLbls>
        <c:gapWidth val="150"/>
        <c:axId val="239753312"/>
        <c:axId val="18752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69.87</c:v>
                </c:pt>
              </c:numCache>
            </c:numRef>
          </c:val>
          <c:smooth val="0"/>
        </c:ser>
        <c:dLbls>
          <c:showLegendKey val="0"/>
          <c:showVal val="0"/>
          <c:showCatName val="0"/>
          <c:showSerName val="0"/>
          <c:showPercent val="0"/>
          <c:showBubbleSize val="0"/>
        </c:dLbls>
        <c:marker val="1"/>
        <c:smooth val="0"/>
        <c:axId val="239753312"/>
        <c:axId val="187525040"/>
      </c:lineChart>
      <c:dateAx>
        <c:axId val="239753312"/>
        <c:scaling>
          <c:orientation val="minMax"/>
        </c:scaling>
        <c:delete val="1"/>
        <c:axPos val="b"/>
        <c:numFmt formatCode="ge" sourceLinked="1"/>
        <c:majorTickMark val="none"/>
        <c:minorTickMark val="none"/>
        <c:tickLblPos val="none"/>
        <c:crossAx val="187525040"/>
        <c:crosses val="autoZero"/>
        <c:auto val="1"/>
        <c:lblOffset val="100"/>
        <c:baseTimeUnit val="years"/>
      </c:dateAx>
      <c:valAx>
        <c:axId val="18752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5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87526216"/>
        <c:axId val="2397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234.96</c:v>
                </c:pt>
              </c:numCache>
            </c:numRef>
          </c:val>
          <c:smooth val="0"/>
        </c:ser>
        <c:dLbls>
          <c:showLegendKey val="0"/>
          <c:showVal val="0"/>
          <c:showCatName val="0"/>
          <c:showSerName val="0"/>
          <c:showPercent val="0"/>
          <c:showBubbleSize val="0"/>
        </c:dLbls>
        <c:marker val="1"/>
        <c:smooth val="0"/>
        <c:axId val="187526216"/>
        <c:axId val="239740544"/>
      </c:lineChart>
      <c:dateAx>
        <c:axId val="187526216"/>
        <c:scaling>
          <c:orientation val="minMax"/>
        </c:scaling>
        <c:delete val="1"/>
        <c:axPos val="b"/>
        <c:numFmt formatCode="ge" sourceLinked="1"/>
        <c:majorTickMark val="none"/>
        <c:minorTickMark val="none"/>
        <c:tickLblPos val="none"/>
        <c:crossAx val="239740544"/>
        <c:crosses val="autoZero"/>
        <c:auto val="1"/>
        <c:lblOffset val="100"/>
        <c:baseTimeUnit val="years"/>
      </c:dateAx>
      <c:valAx>
        <c:axId val="2397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2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桐生市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121</v>
      </c>
      <c r="AE8" s="49"/>
      <c r="AF8" s="49"/>
      <c r="AG8" s="49"/>
      <c r="AH8" s="49"/>
      <c r="AI8" s="49"/>
      <c r="AJ8" s="49"/>
      <c r="AK8" s="4"/>
      <c r="AL8" s="50">
        <f>データ!S6</f>
        <v>115440</v>
      </c>
      <c r="AM8" s="50"/>
      <c r="AN8" s="50"/>
      <c r="AO8" s="50"/>
      <c r="AP8" s="50"/>
      <c r="AQ8" s="50"/>
      <c r="AR8" s="50"/>
      <c r="AS8" s="50"/>
      <c r="AT8" s="45">
        <f>データ!T6</f>
        <v>274.45</v>
      </c>
      <c r="AU8" s="45"/>
      <c r="AV8" s="45"/>
      <c r="AW8" s="45"/>
      <c r="AX8" s="45"/>
      <c r="AY8" s="45"/>
      <c r="AZ8" s="45"/>
      <c r="BA8" s="45"/>
      <c r="BB8" s="45">
        <f>データ!U6</f>
        <v>420.62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4.97</v>
      </c>
      <c r="Q10" s="45"/>
      <c r="R10" s="45"/>
      <c r="S10" s="45"/>
      <c r="T10" s="45"/>
      <c r="U10" s="45"/>
      <c r="V10" s="45"/>
      <c r="W10" s="45">
        <f>データ!Q6</f>
        <v>100</v>
      </c>
      <c r="X10" s="45"/>
      <c r="Y10" s="45"/>
      <c r="Z10" s="45"/>
      <c r="AA10" s="45"/>
      <c r="AB10" s="45"/>
      <c r="AC10" s="45"/>
      <c r="AD10" s="50">
        <f>データ!R6</f>
        <v>2268</v>
      </c>
      <c r="AE10" s="50"/>
      <c r="AF10" s="50"/>
      <c r="AG10" s="50"/>
      <c r="AH10" s="50"/>
      <c r="AI10" s="50"/>
      <c r="AJ10" s="50"/>
      <c r="AK10" s="2"/>
      <c r="AL10" s="50">
        <f>データ!V6</f>
        <v>5706</v>
      </c>
      <c r="AM10" s="50"/>
      <c r="AN10" s="50"/>
      <c r="AO10" s="50"/>
      <c r="AP10" s="50"/>
      <c r="AQ10" s="50"/>
      <c r="AR10" s="50"/>
      <c r="AS10" s="50"/>
      <c r="AT10" s="45">
        <f>データ!W6</f>
        <v>2.1800000000000002</v>
      </c>
      <c r="AU10" s="45"/>
      <c r="AV10" s="45"/>
      <c r="AW10" s="45"/>
      <c r="AX10" s="45"/>
      <c r="AY10" s="45"/>
      <c r="AZ10" s="45"/>
      <c r="BA10" s="45"/>
      <c r="BB10" s="45">
        <f>データ!X6</f>
        <v>2617.4299999999998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102032</v>
      </c>
      <c r="D6" s="33">
        <f t="shared" si="3"/>
        <v>47</v>
      </c>
      <c r="E6" s="33">
        <f t="shared" si="3"/>
        <v>17</v>
      </c>
      <c r="F6" s="33">
        <f t="shared" si="3"/>
        <v>4</v>
      </c>
      <c r="G6" s="33">
        <f t="shared" si="3"/>
        <v>0</v>
      </c>
      <c r="H6" s="33" t="str">
        <f t="shared" si="3"/>
        <v>群馬県　桐生市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4.97</v>
      </c>
      <c r="Q6" s="34">
        <f t="shared" si="3"/>
        <v>100</v>
      </c>
      <c r="R6" s="34">
        <f t="shared" si="3"/>
        <v>2268</v>
      </c>
      <c r="S6" s="34">
        <f t="shared" si="3"/>
        <v>115440</v>
      </c>
      <c r="T6" s="34">
        <f t="shared" si="3"/>
        <v>274.45</v>
      </c>
      <c r="U6" s="34">
        <f t="shared" si="3"/>
        <v>420.62</v>
      </c>
      <c r="V6" s="34">
        <f t="shared" si="3"/>
        <v>5706</v>
      </c>
      <c r="W6" s="34">
        <f t="shared" si="3"/>
        <v>2.1800000000000002</v>
      </c>
      <c r="X6" s="34">
        <f t="shared" si="3"/>
        <v>2617.4299999999998</v>
      </c>
      <c r="Y6" s="35">
        <f>IF(Y7="",NA(),Y7)</f>
        <v>83.06</v>
      </c>
      <c r="Z6" s="35">
        <f t="shared" ref="Z6:AH6" si="4">IF(Z7="",NA(),Z7)</f>
        <v>80.09</v>
      </c>
      <c r="AA6" s="35">
        <f t="shared" si="4"/>
        <v>78.94</v>
      </c>
      <c r="AB6" s="35">
        <f t="shared" si="4"/>
        <v>76.39</v>
      </c>
      <c r="AC6" s="35">
        <f t="shared" si="4"/>
        <v>79.38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170.39</v>
      </c>
      <c r="BG6" s="35">
        <f t="shared" ref="BG6:BO6" si="7">IF(BG7="",NA(),BG7)</f>
        <v>278.47000000000003</v>
      </c>
      <c r="BH6" s="35">
        <f t="shared" si="7"/>
        <v>248.73</v>
      </c>
      <c r="BI6" s="35">
        <f t="shared" si="7"/>
        <v>352.01</v>
      </c>
      <c r="BJ6" s="35">
        <f t="shared" si="7"/>
        <v>185.24</v>
      </c>
      <c r="BK6" s="35">
        <f t="shared" si="7"/>
        <v>1716.82</v>
      </c>
      <c r="BL6" s="35">
        <f t="shared" si="7"/>
        <v>1554.05</v>
      </c>
      <c r="BM6" s="35">
        <f t="shared" si="7"/>
        <v>1671.86</v>
      </c>
      <c r="BN6" s="35">
        <f t="shared" si="7"/>
        <v>1673.47</v>
      </c>
      <c r="BO6" s="35">
        <f t="shared" si="7"/>
        <v>1298.9100000000001</v>
      </c>
      <c r="BP6" s="34" t="str">
        <f>IF(BP7="","",IF(BP7="-","【-】","【"&amp;SUBSTITUTE(TEXT(BP7,"#,##0.00"),"-","△")&amp;"】"))</f>
        <v>【1,348.09】</v>
      </c>
      <c r="BQ6" s="35">
        <f>IF(BQ7="",NA(),BQ7)</f>
        <v>80.540000000000006</v>
      </c>
      <c r="BR6" s="35">
        <f t="shared" ref="BR6:BZ6" si="8">IF(BR7="",NA(),BR7)</f>
        <v>80.900000000000006</v>
      </c>
      <c r="BS6" s="35">
        <f t="shared" si="8"/>
        <v>83.39</v>
      </c>
      <c r="BT6" s="35">
        <f t="shared" si="8"/>
        <v>82.56</v>
      </c>
      <c r="BU6" s="35">
        <f t="shared" si="8"/>
        <v>83.62</v>
      </c>
      <c r="BV6" s="35">
        <f t="shared" si="8"/>
        <v>51.73</v>
      </c>
      <c r="BW6" s="35">
        <f t="shared" si="8"/>
        <v>53.01</v>
      </c>
      <c r="BX6" s="35">
        <f t="shared" si="8"/>
        <v>50.54</v>
      </c>
      <c r="BY6" s="35">
        <f t="shared" si="8"/>
        <v>49.22</v>
      </c>
      <c r="BZ6" s="35">
        <f t="shared" si="8"/>
        <v>69.87</v>
      </c>
      <c r="CA6" s="34" t="str">
        <f>IF(CA7="","",IF(CA7="-","【-】","【"&amp;SUBSTITUTE(TEXT(CA7,"#,##0.00"),"-","△")&amp;"】"))</f>
        <v>【69.80】</v>
      </c>
      <c r="CB6" s="35">
        <f>IF(CB7="",NA(),CB7)</f>
        <v>150</v>
      </c>
      <c r="CC6" s="35">
        <f t="shared" ref="CC6:CK6" si="9">IF(CC7="",NA(),CC7)</f>
        <v>150</v>
      </c>
      <c r="CD6" s="35">
        <f t="shared" si="9"/>
        <v>150</v>
      </c>
      <c r="CE6" s="35">
        <f t="shared" si="9"/>
        <v>150</v>
      </c>
      <c r="CF6" s="35">
        <f t="shared" si="9"/>
        <v>150</v>
      </c>
      <c r="CG6" s="35">
        <f t="shared" si="9"/>
        <v>310.47000000000003</v>
      </c>
      <c r="CH6" s="35">
        <f t="shared" si="9"/>
        <v>299.39</v>
      </c>
      <c r="CI6" s="35">
        <f t="shared" si="9"/>
        <v>320.36</v>
      </c>
      <c r="CJ6" s="35">
        <f t="shared" si="9"/>
        <v>332.02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36.67</v>
      </c>
      <c r="CS6" s="35">
        <f t="shared" si="10"/>
        <v>36.200000000000003</v>
      </c>
      <c r="CT6" s="35">
        <f t="shared" si="10"/>
        <v>34.74</v>
      </c>
      <c r="CU6" s="35">
        <f t="shared" si="10"/>
        <v>36.65</v>
      </c>
      <c r="CV6" s="35">
        <f t="shared" si="10"/>
        <v>42.9</v>
      </c>
      <c r="CW6" s="34" t="str">
        <f>IF(CW7="","",IF(CW7="-","【-】","【"&amp;SUBSTITUTE(TEXT(CW7,"#,##0.00"),"-","△")&amp;"】"))</f>
        <v>【42.17】</v>
      </c>
      <c r="CX6" s="35">
        <f>IF(CX7="",NA(),CX7)</f>
        <v>62.76</v>
      </c>
      <c r="CY6" s="35">
        <f t="shared" ref="CY6:DG6" si="11">IF(CY7="",NA(),CY7)</f>
        <v>63.21</v>
      </c>
      <c r="CZ6" s="35">
        <f t="shared" si="11"/>
        <v>65.290000000000006</v>
      </c>
      <c r="DA6" s="35">
        <f t="shared" si="11"/>
        <v>67.31</v>
      </c>
      <c r="DB6" s="35">
        <f t="shared" si="11"/>
        <v>69.14</v>
      </c>
      <c r="DC6" s="35">
        <f t="shared" si="11"/>
        <v>71.239999999999995</v>
      </c>
      <c r="DD6" s="35">
        <f t="shared" si="11"/>
        <v>71.069999999999993</v>
      </c>
      <c r="DE6" s="35">
        <f t="shared" si="11"/>
        <v>70.14</v>
      </c>
      <c r="DF6" s="35">
        <f t="shared" si="11"/>
        <v>68.83</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0.09</v>
      </c>
      <c r="EO6" s="34" t="str">
        <f>IF(EO7="","",IF(EO7="-","【-】","【"&amp;SUBSTITUTE(TEXT(EO7,"#,##0.00"),"-","△")&amp;"】"))</f>
        <v>【0.09】</v>
      </c>
    </row>
    <row r="7" spans="1:145" s="36" customFormat="1">
      <c r="A7" s="28"/>
      <c r="B7" s="37">
        <v>2016</v>
      </c>
      <c r="C7" s="37">
        <v>102032</v>
      </c>
      <c r="D7" s="37">
        <v>47</v>
      </c>
      <c r="E7" s="37">
        <v>17</v>
      </c>
      <c r="F7" s="37">
        <v>4</v>
      </c>
      <c r="G7" s="37">
        <v>0</v>
      </c>
      <c r="H7" s="37" t="s">
        <v>109</v>
      </c>
      <c r="I7" s="37" t="s">
        <v>110</v>
      </c>
      <c r="J7" s="37" t="s">
        <v>111</v>
      </c>
      <c r="K7" s="37" t="s">
        <v>112</v>
      </c>
      <c r="L7" s="37" t="s">
        <v>113</v>
      </c>
      <c r="M7" s="37"/>
      <c r="N7" s="38" t="s">
        <v>114</v>
      </c>
      <c r="O7" s="38" t="s">
        <v>115</v>
      </c>
      <c r="P7" s="38">
        <v>4.97</v>
      </c>
      <c r="Q7" s="38">
        <v>100</v>
      </c>
      <c r="R7" s="38">
        <v>2268</v>
      </c>
      <c r="S7" s="38">
        <v>115440</v>
      </c>
      <c r="T7" s="38">
        <v>274.45</v>
      </c>
      <c r="U7" s="38">
        <v>420.62</v>
      </c>
      <c r="V7" s="38">
        <v>5706</v>
      </c>
      <c r="W7" s="38">
        <v>2.1800000000000002</v>
      </c>
      <c r="X7" s="38">
        <v>2617.4299999999998</v>
      </c>
      <c r="Y7" s="38">
        <v>83.06</v>
      </c>
      <c r="Z7" s="38">
        <v>80.09</v>
      </c>
      <c r="AA7" s="38">
        <v>78.94</v>
      </c>
      <c r="AB7" s="38">
        <v>76.39</v>
      </c>
      <c r="AC7" s="38">
        <v>79.38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170.39</v>
      </c>
      <c r="BG7" s="38">
        <v>278.47000000000003</v>
      </c>
      <c r="BH7" s="38">
        <v>248.73</v>
      </c>
      <c r="BI7" s="38">
        <v>352.01</v>
      </c>
      <c r="BJ7" s="38">
        <v>185.24</v>
      </c>
      <c r="BK7" s="38">
        <v>1716.82</v>
      </c>
      <c r="BL7" s="38">
        <v>1554.05</v>
      </c>
      <c r="BM7" s="38">
        <v>1671.86</v>
      </c>
      <c r="BN7" s="38">
        <v>1673.47</v>
      </c>
      <c r="BO7" s="38">
        <v>1298.9100000000001</v>
      </c>
      <c r="BP7" s="38">
        <v>1348.09</v>
      </c>
      <c r="BQ7" s="38">
        <v>80.540000000000006</v>
      </c>
      <c r="BR7" s="38">
        <v>80.900000000000006</v>
      </c>
      <c r="BS7" s="38">
        <v>83.39</v>
      </c>
      <c r="BT7" s="38">
        <v>82.56</v>
      </c>
      <c r="BU7" s="38">
        <v>83.62</v>
      </c>
      <c r="BV7" s="38">
        <v>51.73</v>
      </c>
      <c r="BW7" s="38">
        <v>53.01</v>
      </c>
      <c r="BX7" s="38">
        <v>50.54</v>
      </c>
      <c r="BY7" s="38">
        <v>49.22</v>
      </c>
      <c r="BZ7" s="38">
        <v>69.87</v>
      </c>
      <c r="CA7" s="38">
        <v>69.8</v>
      </c>
      <c r="CB7" s="38">
        <v>150</v>
      </c>
      <c r="CC7" s="38">
        <v>150</v>
      </c>
      <c r="CD7" s="38">
        <v>150</v>
      </c>
      <c r="CE7" s="38">
        <v>150</v>
      </c>
      <c r="CF7" s="38">
        <v>150</v>
      </c>
      <c r="CG7" s="38">
        <v>310.47000000000003</v>
      </c>
      <c r="CH7" s="38">
        <v>299.39</v>
      </c>
      <c r="CI7" s="38">
        <v>320.36</v>
      </c>
      <c r="CJ7" s="38">
        <v>332.02</v>
      </c>
      <c r="CK7" s="38">
        <v>234.96</v>
      </c>
      <c r="CL7" s="38">
        <v>232.54</v>
      </c>
      <c r="CM7" s="38" t="s">
        <v>114</v>
      </c>
      <c r="CN7" s="38" t="s">
        <v>114</v>
      </c>
      <c r="CO7" s="38" t="s">
        <v>114</v>
      </c>
      <c r="CP7" s="38" t="s">
        <v>114</v>
      </c>
      <c r="CQ7" s="38" t="s">
        <v>114</v>
      </c>
      <c r="CR7" s="38">
        <v>36.67</v>
      </c>
      <c r="CS7" s="38">
        <v>36.200000000000003</v>
      </c>
      <c r="CT7" s="38">
        <v>34.74</v>
      </c>
      <c r="CU7" s="38">
        <v>36.65</v>
      </c>
      <c r="CV7" s="38">
        <v>42.9</v>
      </c>
      <c r="CW7" s="38">
        <v>42.17</v>
      </c>
      <c r="CX7" s="38">
        <v>62.76</v>
      </c>
      <c r="CY7" s="38">
        <v>63.21</v>
      </c>
      <c r="CZ7" s="38">
        <v>65.290000000000006</v>
      </c>
      <c r="DA7" s="38">
        <v>67.31</v>
      </c>
      <c r="DB7" s="38">
        <v>69.14</v>
      </c>
      <c r="DC7" s="38">
        <v>71.239999999999995</v>
      </c>
      <c r="DD7" s="38">
        <v>71.069999999999993</v>
      </c>
      <c r="DE7" s="38">
        <v>70.14</v>
      </c>
      <c r="DF7" s="38">
        <v>68.83</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2018-02-01T06:25:36Z</cp:lastPrinted>
  <dcterms:created xsi:type="dcterms:W3CDTF">2017-12-25T02:17:53Z</dcterms:created>
  <dcterms:modified xsi:type="dcterms:W3CDTF">2018-02-22T11:20:14Z</dcterms:modified>
  <cp:category/>
</cp:coreProperties>
</file>