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34 大泉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W8" i="4"/>
  <c r="P8" i="4"/>
  <c r="B8" i="4"/>
  <c r="B6" i="4"/>
  <c r="B10" i="5" l="1"/>
  <c r="C10" i="5"/>
  <c r="F10" i="5"/>
  <c r="D10" i="5"/>
</calcChain>
</file>

<file path=xl/sharedStrings.xml><?xml version="1.0" encoding="utf-8"?>
<sst xmlns="http://schemas.openxmlformats.org/spreadsheetml/2006/main" count="244" uniqueCount="123">
  <si>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</si>
  <si>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</si>
  <si>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</si>
  <si>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family val="3"/>
        <charset val="128"/>
      </rPr>
      <t>2</t>
    </r>
    <r>
      <rPr>
        <b/>
        <sz val="11"/>
        <color theme="1"/>
        <rFont val="ＭＳ ゴシック"/>
        <family val="3"/>
        <charset val="128"/>
      </rPr>
      <t>)</t>
    </r>
  </si>
  <si>
    <t>類似団体平均値（平均値）</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</si>
  <si>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</si>
  <si>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7"/>
  </si>
  <si>
    <t>事業名</t>
  </si>
  <si>
    <t>業務名</t>
    <rPh sb="2" eb="3">
      <t>メイ</t>
    </rPh>
    <phoneticPr fontId="7"/>
  </si>
  <si>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</si>
  <si>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</si>
  <si>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</si>
  <si>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</si>
  <si>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</si>
  <si>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</si>
  <si>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</si>
  <si>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</si>
  <si>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</si>
  <si>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</si>
  <si>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</si>
  <si>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</si>
  <si>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</si>
  <si>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</si>
  <si>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</si>
  <si>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</si>
  <si>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</si>
  <si>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</si>
  <si>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</si>
  <si>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</si>
  <si>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</si>
  <si>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</si>
  <si>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</si>
  <si>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</si>
  <si>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t>比率(N-4)</t>
    <rPh sb="0" eb="2">
      <t>ヒリツ</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</si>
  <si>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</si>
  <si>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</si>
  <si>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</si>
  <si>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</si>
  <si>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</si>
  <si>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</si>
  <si>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</si>
  <si>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</si>
  <si>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</si>
  <si>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</si>
  <si>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</si>
  <si>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</si>
  <si>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</si>
  <si>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</si>
  <si>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</si>
  <si>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</si>
  <si>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</si>
  <si>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</si>
  <si>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</si>
  <si>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</si>
  <si>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</si>
  <si>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</si>
  <si>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</si>
  <si>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</si>
  <si>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</si>
  <si>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</si>
  <si>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</si>
  <si>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</si>
  <si>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t>
  </si>
  <si>
    <t>年度</t>
    <rPh sb="0" eb="2">
      <t>ネンド</t>
    </rPh>
    <phoneticPr fontId="7"/>
  </si>
  <si>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</si>
  <si>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</si>
  <si>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</si>
  <si>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</si>
  <si>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</si>
  <si>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</si>
  <si>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</si>
  <si>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</si>
  <si>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</si>
  <si>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</si>
  <si>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</si>
  <si>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</si>
  <si>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</si>
  <si>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</si>
  <si>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</si>
  <si>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</si>
  <si>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</si>
  <si>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</si>
  <si>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</si>
  <si>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</si>
  <si>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</si>
  <si>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</si>
  <si>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</si>
  <si>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</si>
  <si>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</si>
  <si>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</si>
  <si>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</si>
  <si>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</si>
  <si>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</si>
  <si>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</si>
  <si>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</si>
  <si>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</si>
  <si>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</si>
  <si>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</si>
  <si>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</si>
  <si>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</si>
  <si>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</si>
  <si>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</si>
  <si>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</si>
  <si>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</si>
  <si>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</si>
  <si>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</si>
  <si>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</si>
  <si>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</si>
  <si>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大泉町</t>
  </si>
  <si>
    <t>法非適用</t>
  </si>
  <si>
    <t>下水道事業</t>
  </si>
  <si>
    <t>公共下水道</t>
  </si>
  <si>
    <t>Cc2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</si>
  <si>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</si>
  <si>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</si>
  <si>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</si>
  <si>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</si>
  <si>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</si>
  <si>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</si>
  <si>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公共下水道事業は、類似団体と比較すると経営の効率性は概ね高い水準であると言える。今後も投下した資本を回収できるよう、効率的な整備を推進するとともに、より一層の接続PR強化を図り、水洗化率の向上に努める。
　</t>
    <rPh sb="1" eb="3">
      <t>ホンチョウ</t>
    </rPh>
    <rPh sb="4" eb="6">
      <t>コウキョウ</t>
    </rPh>
    <rPh sb="6" eb="9">
      <t>ゲスイドウ</t>
    </rPh>
    <rPh sb="9" eb="11">
      <t>ジギョウ</t>
    </rPh>
    <rPh sb="13" eb="15">
      <t>ルイジ</t>
    </rPh>
    <rPh sb="15" eb="17">
      <t>ダンタイ</t>
    </rPh>
    <rPh sb="18" eb="20">
      <t>ヒカク</t>
    </rPh>
    <rPh sb="23" eb="25">
      <t>ケイエイ</t>
    </rPh>
    <rPh sb="26" eb="28">
      <t>コウリツ</t>
    </rPh>
    <rPh sb="28" eb="29">
      <t>セイ</t>
    </rPh>
    <rPh sb="30" eb="31">
      <t>オオム</t>
    </rPh>
    <rPh sb="32" eb="33">
      <t>タカ</t>
    </rPh>
    <rPh sb="34" eb="36">
      <t>スイジュン</t>
    </rPh>
    <rPh sb="40" eb="41">
      <t>イ</t>
    </rPh>
    <rPh sb="44" eb="46">
      <t>コンゴ</t>
    </rPh>
    <rPh sb="47" eb="49">
      <t>トウカ</t>
    </rPh>
    <rPh sb="51" eb="53">
      <t>シホン</t>
    </rPh>
    <rPh sb="54" eb="56">
      <t>カイシュウ</t>
    </rPh>
    <rPh sb="62" eb="64">
      <t>コウリツ</t>
    </rPh>
    <rPh sb="64" eb="65">
      <t>テキ</t>
    </rPh>
    <rPh sb="66" eb="68">
      <t>セイビ</t>
    </rPh>
    <rPh sb="69" eb="71">
      <t>スイシン</t>
    </rPh>
    <rPh sb="80" eb="82">
      <t>イッソウ</t>
    </rPh>
    <rPh sb="83" eb="85">
      <t>セツゾク</t>
    </rPh>
    <rPh sb="87" eb="89">
      <t>キョウカ</t>
    </rPh>
    <rPh sb="90" eb="91">
      <t>ハカ</t>
    </rPh>
    <rPh sb="93" eb="96">
      <t>スイセンカ</t>
    </rPh>
    <rPh sb="96" eb="97">
      <t>リツ</t>
    </rPh>
    <rPh sb="98" eb="100">
      <t>コウジョウ</t>
    </rPh>
    <rPh sb="101" eb="102">
      <t>ツト</t>
    </rPh>
    <phoneticPr fontId="7"/>
  </si>
  <si>
    <t>非設置</t>
    <rPh sb="0" eb="1">
      <t>ヒ</t>
    </rPh>
    <rPh sb="1" eb="3">
      <t>セッチ</t>
    </rPh>
    <phoneticPr fontId="7"/>
  </si>
  <si>
    <t>　本町の公共下水道事業は平成2年度に着手し、平成12年度から供用開始した。事業開始からの年数が浅いため管渠の老朽化に伴う更新等は行っていない。
　しかしながら、事業着手から25年以上が経過し、今後は点検・調査や改築・修繕などの維持管理費の増加が見込まれる。本町は平成32年度から企業会計に移行する予定であり、移行に伴う資産評価の実施により所有する管渠等の資産状況の一体的な把握が可能となることから、計画的かつ効率的に更新・維持管理を進めていく。</t>
    <rPh sb="1" eb="2">
      <t>ホン</t>
    </rPh>
    <rPh sb="2" eb="3">
      <t>マチ</t>
    </rPh>
    <rPh sb="4" eb="6">
      <t>コウキョウ</t>
    </rPh>
    <rPh sb="6" eb="9">
      <t>ゲスイドウ</t>
    </rPh>
    <rPh sb="9" eb="11">
      <t>ジギョウ</t>
    </rPh>
    <rPh sb="12" eb="14">
      <t>ヘイセイ</t>
    </rPh>
    <rPh sb="15" eb="17">
      <t>ネンド</t>
    </rPh>
    <rPh sb="18" eb="20">
      <t>チャクシュ</t>
    </rPh>
    <rPh sb="22" eb="24">
      <t>ヘイセイ</t>
    </rPh>
    <rPh sb="26" eb="28">
      <t>ネンド</t>
    </rPh>
    <rPh sb="30" eb="32">
      <t>キョウヨウ</t>
    </rPh>
    <rPh sb="32" eb="34">
      <t>カイシ</t>
    </rPh>
    <rPh sb="37" eb="39">
      <t>ジギョウ</t>
    </rPh>
    <rPh sb="39" eb="41">
      <t>カイシ</t>
    </rPh>
    <rPh sb="44" eb="46">
      <t>ネンスウ</t>
    </rPh>
    <rPh sb="47" eb="48">
      <t>アサ</t>
    </rPh>
    <rPh sb="51" eb="53">
      <t>カンキョ</t>
    </rPh>
    <rPh sb="54" eb="57">
      <t>ロウキュウカ</t>
    </rPh>
    <rPh sb="58" eb="59">
      <t>トモナ</t>
    </rPh>
    <rPh sb="60" eb="62">
      <t>コウシン</t>
    </rPh>
    <rPh sb="62" eb="63">
      <t>トウ</t>
    </rPh>
    <rPh sb="64" eb="65">
      <t>オコナ</t>
    </rPh>
    <rPh sb="80" eb="82">
      <t>ジギョウ</t>
    </rPh>
    <rPh sb="82" eb="84">
      <t>チャクシュ</t>
    </rPh>
    <rPh sb="88" eb="89">
      <t>ネン</t>
    </rPh>
    <rPh sb="89" eb="91">
      <t>イジョウ</t>
    </rPh>
    <rPh sb="92" eb="94">
      <t>ケイカ</t>
    </rPh>
    <rPh sb="96" eb="98">
      <t>コンゴ</t>
    </rPh>
    <rPh sb="99" eb="101">
      <t>テンケン</t>
    </rPh>
    <rPh sb="102" eb="104">
      <t>チョウサ</t>
    </rPh>
    <rPh sb="105" eb="107">
      <t>カイチク</t>
    </rPh>
    <rPh sb="108" eb="110">
      <t>シュウゼン</t>
    </rPh>
    <rPh sb="113" eb="115">
      <t>イジ</t>
    </rPh>
    <rPh sb="115" eb="118">
      <t>カンリヒ</t>
    </rPh>
    <rPh sb="119" eb="121">
      <t>ゾウカ</t>
    </rPh>
    <rPh sb="122" eb="124">
      <t>ミコ</t>
    </rPh>
    <rPh sb="128" eb="130">
      <t>ホンチョウ</t>
    </rPh>
    <rPh sb="131" eb="133">
      <t>ヘイセイ</t>
    </rPh>
    <rPh sb="135" eb="137">
      <t>ネンド</t>
    </rPh>
    <rPh sb="139" eb="141">
      <t>キギョウ</t>
    </rPh>
    <rPh sb="141" eb="143">
      <t>カイケイ</t>
    </rPh>
    <rPh sb="144" eb="146">
      <t>イコウ</t>
    </rPh>
    <rPh sb="148" eb="150">
      <t>ヨテイ</t>
    </rPh>
    <rPh sb="154" eb="156">
      <t>イコウ</t>
    </rPh>
    <rPh sb="157" eb="158">
      <t>トモナ</t>
    </rPh>
    <rPh sb="159" eb="163">
      <t>シサンヒョウカ</t>
    </rPh>
    <rPh sb="164" eb="166">
      <t>ジッシ</t>
    </rPh>
    <rPh sb="169" eb="171">
      <t>ショユウ</t>
    </rPh>
    <rPh sb="173" eb="175">
      <t>カンキョ</t>
    </rPh>
    <rPh sb="175" eb="176">
      <t>トウ</t>
    </rPh>
    <rPh sb="177" eb="179">
      <t>シサン</t>
    </rPh>
    <rPh sb="179" eb="181">
      <t>ジョウキョウ</t>
    </rPh>
    <rPh sb="182" eb="185">
      <t>イッタイテキ</t>
    </rPh>
    <rPh sb="186" eb="188">
      <t>ハアク</t>
    </rPh>
    <rPh sb="189" eb="191">
      <t>カノウ</t>
    </rPh>
    <rPh sb="199" eb="202">
      <t>ケイカクテキ</t>
    </rPh>
    <rPh sb="204" eb="207">
      <t>コウリツテキ</t>
    </rPh>
    <rPh sb="208" eb="210">
      <t>コウシン</t>
    </rPh>
    <rPh sb="211" eb="213">
      <t>イジ</t>
    </rPh>
    <rPh sb="213" eb="215">
      <t>カンリ</t>
    </rPh>
    <rPh sb="216" eb="217">
      <t>スス</t>
    </rPh>
    <phoneticPr fontId="7"/>
  </si>
  <si>
    <t>①収益的収支比率が100%を超えているので黒字経営であると言える。しかしながら、一般会計からの繰入金が総収益の約7割を占めており繰入金に依存している状態であるため、経営の改善が必要である。収益性を考えた整備計画の策定や接続促進活動等により、使用料収入の増加を目指していく。
⑤経費回収率が100%を上回っているため、現状は汚水処理に係る費用の全てが使用料で賄えている状況にある。
⑥汚水処理原価は、類似団体平均値より低いコストで処理できているので、効率的な汚水処理が実施されていると言える。更に汚水処理原価を低下させるため、経費の削減に努め、併せて接続促進活動等、有収水量を増やす取組を行っていく。
⑦本町の下水道は最終的に流域下水道（県の施設）に接続しており、下水の処理は流域下水道で行っているため、施設利用率はない。
⑧水洗化率は昨年度に比べて上昇したが、昨年度と同様に類似団体平均値を下回った。これは、平成27年に供用開始から15年が経過し類似団体区分がCc3からCc2に上がったことで、供用開始後15年～29年の団体の平均値となったためである。今後も引き続き人口集中地域を中心とした効率的な管渠整備を進めるとともに、供用開始区域内の未接続者への接続促進活動を強化し、水洗化率の向上に努めていく。</t>
    <rPh sb="1" eb="4">
      <t>シュウエキテキ</t>
    </rPh>
    <rPh sb="4" eb="6">
      <t>シュウシ</t>
    </rPh>
    <rPh sb="6" eb="8">
      <t>ヒリツ</t>
    </rPh>
    <rPh sb="14" eb="15">
      <t>コ</t>
    </rPh>
    <rPh sb="21" eb="23">
      <t>クロジ</t>
    </rPh>
    <rPh sb="23" eb="25">
      <t>ケイエイ</t>
    </rPh>
    <rPh sb="29" eb="30">
      <t>イ</t>
    </rPh>
    <rPh sb="40" eb="42">
      <t>イッパン</t>
    </rPh>
    <rPh sb="42" eb="44">
      <t>カイケイ</t>
    </rPh>
    <rPh sb="47" eb="50">
      <t>クリイレキン</t>
    </rPh>
    <rPh sb="51" eb="54">
      <t>ソウシュウエキ</t>
    </rPh>
    <rPh sb="55" eb="56">
      <t>ヤク</t>
    </rPh>
    <rPh sb="57" eb="58">
      <t>ワリ</t>
    </rPh>
    <rPh sb="59" eb="60">
      <t>シ</t>
    </rPh>
    <rPh sb="64" eb="67">
      <t>クリイレキン</t>
    </rPh>
    <rPh sb="68" eb="70">
      <t>イゾン</t>
    </rPh>
    <rPh sb="74" eb="76">
      <t>ジョウタイ</t>
    </rPh>
    <rPh sb="82" eb="84">
      <t>ケイエイ</t>
    </rPh>
    <rPh sb="85" eb="87">
      <t>カイゼン</t>
    </rPh>
    <rPh sb="88" eb="90">
      <t>ヒツヨウ</t>
    </rPh>
    <rPh sb="94" eb="97">
      <t>シュウエキセイ</t>
    </rPh>
    <rPh sb="98" eb="99">
      <t>カンガ</t>
    </rPh>
    <rPh sb="101" eb="103">
      <t>セイビ</t>
    </rPh>
    <rPh sb="103" eb="105">
      <t>ケイカク</t>
    </rPh>
    <rPh sb="106" eb="108">
      <t>サクテイ</t>
    </rPh>
    <rPh sb="109" eb="111">
      <t>セツゾク</t>
    </rPh>
    <rPh sb="111" eb="113">
      <t>ソクシン</t>
    </rPh>
    <rPh sb="113" eb="115">
      <t>カツドウ</t>
    </rPh>
    <rPh sb="115" eb="116">
      <t>トウ</t>
    </rPh>
    <rPh sb="120" eb="123">
      <t>シヨウリョウ</t>
    </rPh>
    <rPh sb="123" eb="125">
      <t>シュウニュウ</t>
    </rPh>
    <rPh sb="126" eb="128">
      <t>ゾウカ</t>
    </rPh>
    <rPh sb="129" eb="131">
      <t>メザ</t>
    </rPh>
    <rPh sb="139" eb="141">
      <t>ケイヒ</t>
    </rPh>
    <rPh sb="141" eb="144">
      <t>カイシュウリツ</t>
    </rPh>
    <rPh sb="150" eb="152">
      <t>ウワマワ</t>
    </rPh>
    <rPh sb="159" eb="161">
      <t>ゲンジョウ</t>
    </rPh>
    <rPh sb="162" eb="164">
      <t>オスイ</t>
    </rPh>
    <rPh sb="164" eb="166">
      <t>ショリ</t>
    </rPh>
    <rPh sb="167" eb="168">
      <t>カカ</t>
    </rPh>
    <rPh sb="169" eb="171">
      <t>ヒヨウ</t>
    </rPh>
    <rPh sb="172" eb="173">
      <t>スベ</t>
    </rPh>
    <rPh sb="175" eb="178">
      <t>シヨウリョウ</t>
    </rPh>
    <rPh sb="179" eb="180">
      <t>マカナ</t>
    </rPh>
    <rPh sb="184" eb="186">
      <t>ジョウキョウ</t>
    </rPh>
    <rPh sb="193" eb="195">
      <t>オスイ</t>
    </rPh>
    <rPh sb="195" eb="197">
      <t>ショリ</t>
    </rPh>
    <rPh sb="197" eb="199">
      <t>ゲンカ</t>
    </rPh>
    <rPh sb="201" eb="203">
      <t>ルイジ</t>
    </rPh>
    <rPh sb="203" eb="205">
      <t>ダンタイ</t>
    </rPh>
    <rPh sb="205" eb="208">
      <t>ヘイキンチ</t>
    </rPh>
    <rPh sb="210" eb="211">
      <t>ヒク</t>
    </rPh>
    <rPh sb="216" eb="218">
      <t>ショリ</t>
    </rPh>
    <rPh sb="226" eb="229">
      <t>コウリツテキ</t>
    </rPh>
    <rPh sb="230" eb="232">
      <t>オスイ</t>
    </rPh>
    <rPh sb="232" eb="234">
      <t>ショリ</t>
    </rPh>
    <rPh sb="235" eb="237">
      <t>ジッシ</t>
    </rPh>
    <rPh sb="243" eb="244">
      <t>イ</t>
    </rPh>
    <rPh sb="247" eb="248">
      <t>サラ</t>
    </rPh>
    <rPh sb="249" eb="251">
      <t>オスイ</t>
    </rPh>
    <rPh sb="251" eb="253">
      <t>ショリ</t>
    </rPh>
    <rPh sb="253" eb="255">
      <t>ゲンカ</t>
    </rPh>
    <rPh sb="256" eb="258">
      <t>テイカ</t>
    </rPh>
    <rPh sb="264" eb="266">
      <t>ケイヒ</t>
    </rPh>
    <rPh sb="267" eb="269">
      <t>サクゲン</t>
    </rPh>
    <rPh sb="270" eb="271">
      <t>ツト</t>
    </rPh>
    <rPh sb="273" eb="274">
      <t>アワ</t>
    </rPh>
    <rPh sb="276" eb="278">
      <t>セツゾク</t>
    </rPh>
    <rPh sb="278" eb="280">
      <t>ソクシン</t>
    </rPh>
    <rPh sb="280" eb="282">
      <t>カツドウ</t>
    </rPh>
    <rPh sb="282" eb="283">
      <t>トウ</t>
    </rPh>
    <rPh sb="284" eb="286">
      <t>ユウシュウ</t>
    </rPh>
    <rPh sb="286" eb="288">
      <t>スイリョウ</t>
    </rPh>
    <rPh sb="289" eb="290">
      <t>フ</t>
    </rPh>
    <rPh sb="292" eb="294">
      <t>トリクミ</t>
    </rPh>
    <rPh sb="295" eb="296">
      <t>オコナ</t>
    </rPh>
    <rPh sb="304" eb="305">
      <t>ホン</t>
    </rPh>
    <rPh sb="305" eb="306">
      <t>マチ</t>
    </rPh>
    <rPh sb="307" eb="310">
      <t>ゲスイドウ</t>
    </rPh>
    <rPh sb="311" eb="314">
      <t>サイシュウテキ</t>
    </rPh>
    <rPh sb="315" eb="317">
      <t>リュウイキ</t>
    </rPh>
    <rPh sb="317" eb="320">
      <t>ゲスイドウ</t>
    </rPh>
    <rPh sb="327" eb="329">
      <t>セツゾク</t>
    </rPh>
    <rPh sb="334" eb="336">
      <t>ゲスイ</t>
    </rPh>
    <rPh sb="337" eb="339">
      <t>ショリ</t>
    </rPh>
    <rPh sb="340" eb="342">
      <t>リュウイキ</t>
    </rPh>
    <rPh sb="342" eb="345">
      <t>ゲスイドウ</t>
    </rPh>
    <rPh sb="346" eb="347">
      <t>オコナ</t>
    </rPh>
    <rPh sb="354" eb="356">
      <t>シセツ</t>
    </rPh>
    <rPh sb="356" eb="359">
      <t>リヨウリツ</t>
    </rPh>
    <rPh sb="366" eb="369">
      <t>スイセンカ</t>
    </rPh>
    <rPh sb="369" eb="370">
      <t>リツ</t>
    </rPh>
    <rPh sb="371" eb="374">
      <t>サクネンド</t>
    </rPh>
    <rPh sb="375" eb="376">
      <t>クラ</t>
    </rPh>
    <rPh sb="378" eb="380">
      <t>ジョウショウ</t>
    </rPh>
    <rPh sb="384" eb="387">
      <t>サクネンド</t>
    </rPh>
    <rPh sb="388" eb="390">
      <t>ドウヨウ</t>
    </rPh>
    <rPh sb="391" eb="393">
      <t>ルイジ</t>
    </rPh>
    <rPh sb="393" eb="395">
      <t>ダンタイ</t>
    </rPh>
    <rPh sb="395" eb="398">
      <t>ヘイキンチ</t>
    </rPh>
    <rPh sb="399" eb="401">
      <t>シタマワ</t>
    </rPh>
    <rPh sb="408" eb="410">
      <t>ヘイセイ</t>
    </rPh>
    <rPh sb="412" eb="413">
      <t>ネン</t>
    </rPh>
    <rPh sb="414" eb="416">
      <t>キョウヨウ</t>
    </rPh>
    <rPh sb="416" eb="418">
      <t>カイシ</t>
    </rPh>
    <rPh sb="422" eb="423">
      <t>ネン</t>
    </rPh>
    <rPh sb="424" eb="426">
      <t>ケイカ</t>
    </rPh>
    <rPh sb="427" eb="429">
      <t>ルイジ</t>
    </rPh>
    <rPh sb="429" eb="431">
      <t>ダンタイ</t>
    </rPh>
    <rPh sb="431" eb="433">
      <t>クブン</t>
    </rPh>
    <rPh sb="443" eb="444">
      <t>ア</t>
    </rPh>
    <rPh sb="451" eb="453">
      <t>キョウヨウ</t>
    </rPh>
    <rPh sb="453" eb="456">
      <t>カイシゴ</t>
    </rPh>
    <rPh sb="458" eb="459">
      <t>ネン</t>
    </rPh>
    <rPh sb="462" eb="463">
      <t>ネン</t>
    </rPh>
    <rPh sb="464" eb="466">
      <t>ダンタイ</t>
    </rPh>
    <rPh sb="467" eb="470">
      <t>ヘイキンチ</t>
    </rPh>
    <rPh sb="480" eb="482">
      <t>コンゴ</t>
    </rPh>
    <rPh sb="487" eb="489">
      <t>ジンコウ</t>
    </rPh>
    <rPh sb="489" eb="491">
      <t>シュウチュウ</t>
    </rPh>
    <rPh sb="491" eb="493">
      <t>チイキ</t>
    </rPh>
    <rPh sb="494" eb="496">
      <t>チュウシン</t>
    </rPh>
    <rPh sb="499" eb="502">
      <t>コウリツテキ</t>
    </rPh>
    <rPh sb="503" eb="505">
      <t>カンキョ</t>
    </rPh>
    <rPh sb="505" eb="507">
      <t>セイビ</t>
    </rPh>
    <rPh sb="508" eb="509">
      <t>スス</t>
    </rPh>
    <rPh sb="516" eb="518">
      <t>キョウヨウ</t>
    </rPh>
    <rPh sb="518" eb="520">
      <t>カイシ</t>
    </rPh>
    <rPh sb="520" eb="523">
      <t>クイキナイ</t>
    </rPh>
    <rPh sb="524" eb="527">
      <t>ミセツゾク</t>
    </rPh>
    <rPh sb="527" eb="528">
      <t>シャ</t>
    </rPh>
    <rPh sb="530" eb="532">
      <t>セツゾク</t>
    </rPh>
    <rPh sb="532" eb="534">
      <t>ソクシン</t>
    </rPh>
    <rPh sb="534" eb="536">
      <t>カツドウ</t>
    </rPh>
    <rPh sb="537" eb="539">
      <t>キョウカ</t>
    </rPh>
    <rPh sb="541" eb="544">
      <t>スイセンカ</t>
    </rPh>
    <rPh sb="544" eb="545">
      <t>リツ</t>
    </rPh>
    <rPh sb="546" eb="548">
      <t>コウジョウ</t>
    </rPh>
    <rPh sb="549" eb="550">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</si>
</sst>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19">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4">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1" fillId="0" borderId="6"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80" fontId="1" fillId="0" borderId="2" xfId="4" applyNumberFormat="1" applyBorder="1">
      <alignment vertical="center"/>
    </xf>
    <xf numFmtId="0" fontId="1" fillId="3" borderId="2" xfId="4" applyFill="1" applyBorder="1" applyAlignment="1">
      <alignment vertical="center" shrinkToFit="1"/>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2" fillId="0" borderId="0" xfId="4" applyFont="1">
      <alignment vertical="center"/>
    </xf>
    <xf numFmtId="177" fontId="1" fillId="4" borderId="2" xfId="1" applyNumberFormat="1" applyFont="1" applyFill="1" applyBorder="1" applyAlignment="1">
      <alignment vertical="center" shrinkToFit="1"/>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8" xfId="4" applyFont="1" applyBorder="1" applyAlignment="1">
      <alignment horizontal="center" vertical="center"/>
    </xf>
    <xf numFmtId="0" fontId="16" fillId="0" borderId="3"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8"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8"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178"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8" fillId="2" borderId="2" xfId="4" applyFont="1" applyFill="1" applyBorder="1" applyAlignment="1">
      <alignment horizontal="center" vertical="center" shrinkToFit="1"/>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9" fillId="0" borderId="2" xfId="4" applyNumberFormat="1" applyFont="1" applyBorder="1" applyAlignment="1" applyProtection="1">
      <alignment horizontal="center" vertical="center"/>
      <protection hidden="1"/>
    </xf>
    <xf numFmtId="0" fontId="9" fillId="0" borderId="2" xfId="4" applyNumberFormat="1" applyFont="1" applyBorder="1" applyAlignment="1" applyProtection="1">
      <alignment horizontal="center" vertical="center"/>
      <protection locked="0"/>
    </xf>
    <xf numFmtId="49" fontId="8" fillId="0" borderId="1" xfId="4" applyNumberFormat="1" applyFont="1" applyBorder="1" applyAlignment="1" applyProtection="1">
      <alignment horizontal="left" vertical="center"/>
      <protection hidden="1"/>
    </xf>
    <xf numFmtId="0" fontId="1" fillId="3" borderId="3" xfId="4" applyFill="1" applyBorder="1" applyAlignment="1">
      <alignment horizontal="center" vertical="center"/>
    </xf>
    <xf numFmtId="0" fontId="1" fillId="3" borderId="6" xfId="4" applyFill="1" applyBorder="1" applyAlignment="1">
      <alignment horizontal="center" vertical="center"/>
    </xf>
    <xf numFmtId="0" fontId="1" fillId="3" borderId="7"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9" xfId="4" applyFill="1" applyBorder="1" applyAlignment="1">
      <alignment horizontal="center"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cellXfs>
  <cellStyles count="19">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046528"/>
        <c:axId val="17100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0.11</c:v>
                </c:pt>
                <c:pt idx="4">
                  <c:v>0.15</c:v>
                </c:pt>
              </c:numCache>
            </c:numRef>
          </c:val>
          <c:smooth val="0"/>
        </c:ser>
        <c:dLbls>
          <c:showLegendKey val="0"/>
          <c:showVal val="0"/>
          <c:showCatName val="0"/>
          <c:showSerName val="0"/>
          <c:showPercent val="0"/>
          <c:showBubbleSize val="0"/>
        </c:dLbls>
        <c:marker val="1"/>
        <c:smooth val="0"/>
        <c:axId val="168046528"/>
        <c:axId val="171001072"/>
      </c:lineChart>
      <c:dateAx>
        <c:axId val="168046528"/>
        <c:scaling>
          <c:orientation val="minMax"/>
        </c:scaling>
        <c:delete val="1"/>
        <c:axPos val="b"/>
        <c:numFmt formatCode="ge" sourceLinked="1"/>
        <c:majorTickMark val="none"/>
        <c:minorTickMark val="none"/>
        <c:tickLblPos val="none"/>
        <c:crossAx val="171001072"/>
        <c:crosses val="autoZero"/>
        <c:auto val="1"/>
        <c:lblOffset val="100"/>
        <c:baseTimeUnit val="years"/>
      </c:dateAx>
      <c:valAx>
        <c:axId val="17100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680465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107.43</c:v>
                </c:pt>
                <c:pt idx="1">
                  <c:v>108.06</c:v>
                </c:pt>
                <c:pt idx="2">
                  <c:v>108.13</c:v>
                </c:pt>
                <c:pt idx="3">
                  <c:v>108.52</c:v>
                </c:pt>
                <c:pt idx="4">
                  <c:v>110.49</c:v>
                </c:pt>
              </c:numCache>
            </c:numRef>
          </c:val>
        </c:ser>
        <c:dLbls>
          <c:showLegendKey val="0"/>
          <c:showVal val="0"/>
          <c:showCatName val="0"/>
          <c:showSerName val="0"/>
          <c:showPercent val="0"/>
          <c:showBubbleSize val="0"/>
        </c:dLbls>
        <c:gapWidth val="150"/>
        <c:axId val="167980848"/>
        <c:axId val="16798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980848"/>
        <c:axId val="167981232"/>
      </c:lineChart>
      <c:dateAx>
        <c:axId val="167980848"/>
        <c:scaling>
          <c:orientation val="minMax"/>
        </c:scaling>
        <c:delete val="1"/>
        <c:axPos val="b"/>
        <c:numFmt formatCode="ge" sourceLinked="1"/>
        <c:majorTickMark val="none"/>
        <c:minorTickMark val="none"/>
        <c:tickLblPos val="none"/>
        <c:crossAx val="167981232"/>
        <c:crosses val="autoZero"/>
        <c:auto val="1"/>
        <c:lblOffset val="100"/>
        <c:baseTimeUnit val="years"/>
      </c:dateAx>
      <c:valAx>
        <c:axId val="16798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679808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771664"/>
        <c:axId val="11271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771664"/>
        <c:axId val="112717752"/>
      </c:lineChart>
      <c:dateAx>
        <c:axId val="113771664"/>
        <c:scaling>
          <c:orientation val="minMax"/>
        </c:scaling>
        <c:delete val="1"/>
        <c:axPos val="b"/>
        <c:numFmt formatCode="ge" sourceLinked="1"/>
        <c:majorTickMark val="none"/>
        <c:minorTickMark val="none"/>
        <c:tickLblPos val="none"/>
        <c:crossAx val="112717752"/>
        <c:crosses val="autoZero"/>
        <c:auto val="1"/>
        <c:lblOffset val="100"/>
        <c:baseTimeUnit val="years"/>
      </c:dateAx>
      <c:valAx>
        <c:axId val="11271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137716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065816"/>
        <c:axId val="16945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65816"/>
        <c:axId val="169453400"/>
      </c:lineChart>
      <c:dateAx>
        <c:axId val="168065816"/>
        <c:scaling>
          <c:orientation val="minMax"/>
        </c:scaling>
        <c:delete val="1"/>
        <c:axPos val="b"/>
        <c:numFmt formatCode="ge" sourceLinked="1"/>
        <c:majorTickMark val="none"/>
        <c:minorTickMark val="none"/>
        <c:tickLblPos val="none"/>
        <c:crossAx val="169453400"/>
        <c:crosses val="autoZero"/>
        <c:auto val="1"/>
        <c:lblOffset val="100"/>
        <c:baseTimeUnit val="years"/>
      </c:dateAx>
      <c:valAx>
        <c:axId val="16945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680658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1861112"/>
        <c:axId val="3918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861112"/>
        <c:axId val="391861504"/>
      </c:lineChart>
      <c:dateAx>
        <c:axId val="391861112"/>
        <c:scaling>
          <c:orientation val="minMax"/>
        </c:scaling>
        <c:delete val="1"/>
        <c:axPos val="b"/>
        <c:numFmt formatCode="ge" sourceLinked="1"/>
        <c:majorTickMark val="none"/>
        <c:minorTickMark val="none"/>
        <c:tickLblPos val="none"/>
        <c:crossAx val="391861504"/>
        <c:crosses val="autoZero"/>
        <c:auto val="1"/>
        <c:lblOffset val="100"/>
        <c:baseTimeUnit val="years"/>
      </c:dateAx>
      <c:valAx>
        <c:axId val="3918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3918611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1862680"/>
        <c:axId val="3918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862680"/>
        <c:axId val="391863072"/>
      </c:lineChart>
      <c:dateAx>
        <c:axId val="391862680"/>
        <c:scaling>
          <c:orientation val="minMax"/>
        </c:scaling>
        <c:delete val="1"/>
        <c:axPos val="b"/>
        <c:numFmt formatCode="ge" sourceLinked="1"/>
        <c:majorTickMark val="none"/>
        <c:minorTickMark val="none"/>
        <c:tickLblPos val="none"/>
        <c:crossAx val="391863072"/>
        <c:crosses val="autoZero"/>
        <c:auto val="1"/>
        <c:lblOffset val="100"/>
        <c:baseTimeUnit val="years"/>
      </c:dateAx>
      <c:valAx>
        <c:axId val="3918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3918626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1979944"/>
        <c:axId val="39198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1118.56</c:v>
                </c:pt>
                <c:pt idx="4">
                  <c:v>1111.31</c:v>
                </c:pt>
              </c:numCache>
            </c:numRef>
          </c:val>
          <c:smooth val="0"/>
        </c:ser>
        <c:dLbls>
          <c:showLegendKey val="0"/>
          <c:showVal val="0"/>
          <c:showCatName val="0"/>
          <c:showSerName val="0"/>
          <c:showPercent val="0"/>
          <c:showBubbleSize val="0"/>
        </c:dLbls>
        <c:marker val="1"/>
        <c:smooth val="0"/>
        <c:axId val="391979944"/>
        <c:axId val="391980336"/>
      </c:lineChart>
      <c:dateAx>
        <c:axId val="391979944"/>
        <c:scaling>
          <c:orientation val="minMax"/>
        </c:scaling>
        <c:delete val="1"/>
        <c:axPos val="b"/>
        <c:numFmt formatCode="ge" sourceLinked="1"/>
        <c:majorTickMark val="none"/>
        <c:minorTickMark val="none"/>
        <c:tickLblPos val="none"/>
        <c:crossAx val="391980336"/>
        <c:crosses val="autoZero"/>
        <c:auto val="1"/>
        <c:lblOffset val="100"/>
        <c:baseTimeUnit val="years"/>
      </c:dateAx>
      <c:valAx>
        <c:axId val="39198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3919799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94.12</c:v>
                </c:pt>
                <c:pt idx="1">
                  <c:v>94.83</c:v>
                </c:pt>
                <c:pt idx="2">
                  <c:v>99.66</c:v>
                </c:pt>
                <c:pt idx="3">
                  <c:v>111.24</c:v>
                </c:pt>
                <c:pt idx="4">
                  <c:v>107.45</c:v>
                </c:pt>
              </c:numCache>
            </c:numRef>
          </c:val>
        </c:ser>
        <c:dLbls>
          <c:showLegendKey val="0"/>
          <c:showVal val="0"/>
          <c:showCatName val="0"/>
          <c:showSerName val="0"/>
          <c:showPercent val="0"/>
          <c:showBubbleSize val="0"/>
        </c:dLbls>
        <c:gapWidth val="150"/>
        <c:axId val="391860328"/>
        <c:axId val="39198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72.33</c:v>
                </c:pt>
                <c:pt idx="4">
                  <c:v>75.540000000000006</c:v>
                </c:pt>
              </c:numCache>
            </c:numRef>
          </c:val>
          <c:smooth val="0"/>
        </c:ser>
        <c:dLbls>
          <c:showLegendKey val="0"/>
          <c:showVal val="0"/>
          <c:showCatName val="0"/>
          <c:showSerName val="0"/>
          <c:showPercent val="0"/>
          <c:showBubbleSize val="0"/>
        </c:dLbls>
        <c:marker val="1"/>
        <c:smooth val="0"/>
        <c:axId val="391860328"/>
        <c:axId val="391981512"/>
      </c:lineChart>
      <c:dateAx>
        <c:axId val="391860328"/>
        <c:scaling>
          <c:orientation val="minMax"/>
        </c:scaling>
        <c:delete val="1"/>
        <c:axPos val="b"/>
        <c:numFmt formatCode="ge" sourceLinked="1"/>
        <c:majorTickMark val="none"/>
        <c:minorTickMark val="none"/>
        <c:tickLblPos val="none"/>
        <c:crossAx val="391981512"/>
        <c:crosses val="autoZero"/>
        <c:auto val="1"/>
        <c:lblOffset val="100"/>
        <c:baseTimeUnit val="years"/>
      </c:dateAx>
      <c:valAx>
        <c:axId val="39198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3918603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222.45</c:v>
                </c:pt>
                <c:pt idx="1">
                  <c:v>223.15</c:v>
                </c:pt>
                <c:pt idx="2">
                  <c:v>217.66</c:v>
                </c:pt>
                <c:pt idx="3">
                  <c:v>206.11</c:v>
                </c:pt>
                <c:pt idx="4">
                  <c:v>184.04</c:v>
                </c:pt>
              </c:numCache>
            </c:numRef>
          </c:val>
        </c:ser>
        <c:dLbls>
          <c:showLegendKey val="0"/>
          <c:showVal val="0"/>
          <c:showCatName val="0"/>
          <c:showSerName val="0"/>
          <c:showPercent val="0"/>
          <c:showBubbleSize val="0"/>
        </c:dLbls>
        <c:gapWidth val="150"/>
        <c:axId val="391982688"/>
        <c:axId val="39198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215.28</c:v>
                </c:pt>
                <c:pt idx="4">
                  <c:v>207.96</c:v>
                </c:pt>
              </c:numCache>
            </c:numRef>
          </c:val>
          <c:smooth val="0"/>
        </c:ser>
        <c:dLbls>
          <c:showLegendKey val="0"/>
          <c:showVal val="0"/>
          <c:showCatName val="0"/>
          <c:showSerName val="0"/>
          <c:showPercent val="0"/>
          <c:showBubbleSize val="0"/>
        </c:dLbls>
        <c:marker val="1"/>
        <c:smooth val="0"/>
        <c:axId val="391982688"/>
        <c:axId val="391983080"/>
      </c:lineChart>
      <c:dateAx>
        <c:axId val="391982688"/>
        <c:scaling>
          <c:orientation val="minMax"/>
        </c:scaling>
        <c:delete val="1"/>
        <c:axPos val="b"/>
        <c:numFmt formatCode="ge" sourceLinked="1"/>
        <c:majorTickMark val="none"/>
        <c:minorTickMark val="none"/>
        <c:tickLblPos val="none"/>
        <c:crossAx val="391983080"/>
        <c:crosses val="autoZero"/>
        <c:auto val="1"/>
        <c:lblOffset val="100"/>
        <c:baseTimeUnit val="years"/>
      </c:dateAx>
      <c:valAx>
        <c:axId val="39198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3919826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formatCode="#,##0.00;&quot;△&quot;#,##0.00">
                  <c:v>0</c:v>
                </c:pt>
                <c:pt idx="4">
                  <c:v>0</c:v>
                </c:pt>
              </c:numCache>
            </c:numRef>
          </c:val>
        </c:ser>
        <c:dLbls>
          <c:showLegendKey val="0"/>
          <c:showVal val="0"/>
          <c:showCatName val="0"/>
          <c:showSerName val="0"/>
          <c:showPercent val="0"/>
          <c:showBubbleSize val="0"/>
        </c:dLbls>
        <c:gapWidth val="150"/>
        <c:axId val="391860720"/>
        <c:axId val="17071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54.67</c:v>
                </c:pt>
                <c:pt idx="4">
                  <c:v>53.51</c:v>
                </c:pt>
              </c:numCache>
            </c:numRef>
          </c:val>
          <c:smooth val="0"/>
        </c:ser>
        <c:dLbls>
          <c:showLegendKey val="0"/>
          <c:showVal val="0"/>
          <c:showCatName val="0"/>
          <c:showSerName val="0"/>
          <c:showPercent val="0"/>
          <c:showBubbleSize val="0"/>
        </c:dLbls>
        <c:marker val="1"/>
        <c:smooth val="0"/>
        <c:axId val="391860720"/>
        <c:axId val="170717224"/>
      </c:lineChart>
      <c:dateAx>
        <c:axId val="391860720"/>
        <c:scaling>
          <c:orientation val="minMax"/>
        </c:scaling>
        <c:delete val="1"/>
        <c:axPos val="b"/>
        <c:numFmt formatCode="ge" sourceLinked="1"/>
        <c:majorTickMark val="none"/>
        <c:minorTickMark val="none"/>
        <c:tickLblPos val="none"/>
        <c:crossAx val="170717224"/>
        <c:crosses val="autoZero"/>
        <c:auto val="1"/>
        <c:lblOffset val="100"/>
        <c:baseTimeUnit val="years"/>
      </c:dateAx>
      <c:valAx>
        <c:axId val="17071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3918607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73.47</c:v>
                </c:pt>
                <c:pt idx="1">
                  <c:v>75.63</c:v>
                </c:pt>
                <c:pt idx="2">
                  <c:v>76.12</c:v>
                </c:pt>
                <c:pt idx="3">
                  <c:v>75.150000000000006</c:v>
                </c:pt>
                <c:pt idx="4">
                  <c:v>76.510000000000005</c:v>
                </c:pt>
              </c:numCache>
            </c:numRef>
          </c:val>
        </c:ser>
        <c:dLbls>
          <c:showLegendKey val="0"/>
          <c:showVal val="0"/>
          <c:showCatName val="0"/>
          <c:showSerName val="0"/>
          <c:showPercent val="0"/>
          <c:showBubbleSize val="0"/>
        </c:dLbls>
        <c:gapWidth val="150"/>
        <c:axId val="391593416"/>
        <c:axId val="39159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83.8</c:v>
                </c:pt>
                <c:pt idx="4">
                  <c:v>83.91</c:v>
                </c:pt>
              </c:numCache>
            </c:numRef>
          </c:val>
          <c:smooth val="0"/>
        </c:ser>
        <c:dLbls>
          <c:showLegendKey val="0"/>
          <c:showVal val="0"/>
          <c:showCatName val="0"/>
          <c:showSerName val="0"/>
          <c:showPercent val="0"/>
          <c:showBubbleSize val="0"/>
        </c:dLbls>
        <c:marker val="1"/>
        <c:smooth val="0"/>
        <c:axId val="391593416"/>
        <c:axId val="391593808"/>
      </c:lineChart>
      <c:dateAx>
        <c:axId val="391593416"/>
        <c:scaling>
          <c:orientation val="minMax"/>
        </c:scaling>
        <c:delete val="1"/>
        <c:axPos val="b"/>
        <c:numFmt formatCode="ge" sourceLinked="1"/>
        <c:majorTickMark val="none"/>
        <c:minorTickMark val="none"/>
        <c:tickLblPos val="none"/>
        <c:crossAx val="391593808"/>
        <c:crosses val="autoZero"/>
        <c:auto val="1"/>
        <c:lblOffset val="100"/>
        <c:baseTimeUnit val="years"/>
      </c:dateAx>
      <c:valAx>
        <c:axId val="39159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3915934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【728.30】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【94.90】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1052"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【60.09】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【137.82】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【100.04】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【0.27】</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1058"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1059"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1060"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1061"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workbookViewId="0"/>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c r="A3" s="3"/>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c r="A4" s="3"/>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75" t="str">
        <f>データ!H6</f>
        <v>群馬県　大泉町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70" t="s">
        <v>8</v>
      </c>
      <c r="C7" s="70"/>
      <c r="D7" s="70"/>
      <c r="E7" s="70"/>
      <c r="F7" s="70"/>
      <c r="G7" s="70"/>
      <c r="H7" s="70"/>
      <c r="I7" s="70" t="s">
        <v>11</v>
      </c>
      <c r="J7" s="70"/>
      <c r="K7" s="70"/>
      <c r="L7" s="70"/>
      <c r="M7" s="70"/>
      <c r="N7" s="70"/>
      <c r="O7" s="70"/>
      <c r="P7" s="70" t="s">
        <v>7</v>
      </c>
      <c r="Q7" s="70"/>
      <c r="R7" s="70"/>
      <c r="S7" s="70"/>
      <c r="T7" s="70"/>
      <c r="U7" s="70"/>
      <c r="V7" s="70"/>
      <c r="W7" s="70" t="s">
        <v>9</v>
      </c>
      <c r="X7" s="70"/>
      <c r="Y7" s="70"/>
      <c r="Z7" s="70"/>
      <c r="AA7" s="70"/>
      <c r="AB7" s="70"/>
      <c r="AC7" s="70"/>
      <c r="AD7" s="70" t="s">
        <v>2</v>
      </c>
      <c r="AE7" s="70"/>
      <c r="AF7" s="70"/>
      <c r="AG7" s="70"/>
      <c r="AH7" s="70"/>
      <c r="AI7" s="70"/>
      <c r="AJ7" s="70"/>
      <c r="AK7" s="4"/>
      <c r="AL7" s="70" t="s">
        <v>12</v>
      </c>
      <c r="AM7" s="70"/>
      <c r="AN7" s="70"/>
      <c r="AO7" s="70"/>
      <c r="AP7" s="70"/>
      <c r="AQ7" s="70"/>
      <c r="AR7" s="70"/>
      <c r="AS7" s="70"/>
      <c r="AT7" s="70" t="s">
        <v>3</v>
      </c>
      <c r="AU7" s="70"/>
      <c r="AV7" s="70"/>
      <c r="AW7" s="70"/>
      <c r="AX7" s="70"/>
      <c r="AY7" s="70"/>
      <c r="AZ7" s="70"/>
      <c r="BA7" s="70"/>
      <c r="BB7" s="70" t="s">
        <v>5</v>
      </c>
      <c r="BC7" s="70"/>
      <c r="BD7" s="70"/>
      <c r="BE7" s="70"/>
      <c r="BF7" s="70"/>
      <c r="BG7" s="70"/>
      <c r="BH7" s="70"/>
      <c r="BI7" s="70"/>
      <c r="BJ7" s="4"/>
      <c r="BK7" s="4"/>
      <c r="BL7" s="15" t="s">
        <v>13</v>
      </c>
      <c r="BM7" s="16"/>
      <c r="BN7" s="16"/>
      <c r="BO7" s="16"/>
      <c r="BP7" s="16"/>
      <c r="BQ7" s="16"/>
      <c r="BR7" s="16"/>
      <c r="BS7" s="16"/>
      <c r="BT7" s="16"/>
      <c r="BU7" s="16"/>
      <c r="BV7" s="16"/>
      <c r="BW7" s="16"/>
      <c r="BX7" s="16"/>
      <c r="BY7" s="23"/>
    </row>
    <row r="8" spans="1:78" ht="18.75" customHeight="1">
      <c r="A8" s="3"/>
      <c r="B8" s="73" t="str">
        <f>データ!I6</f>
        <v>法非適用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Cc2</v>
      </c>
      <c r="X8" s="73"/>
      <c r="Y8" s="73"/>
      <c r="Z8" s="73"/>
      <c r="AA8" s="73"/>
      <c r="AB8" s="73"/>
      <c r="AC8" s="73"/>
      <c r="AD8" s="74" t="s">
        <v>120</v>
      </c>
      <c r="AE8" s="74"/>
      <c r="AF8" s="74"/>
      <c r="AG8" s="74"/>
      <c r="AH8" s="74"/>
      <c r="AI8" s="74"/>
      <c r="AJ8" s="74"/>
      <c r="AK8" s="4"/>
      <c r="AL8" s="63">
        <f>データ!S6</f>
        <v>41568</v>
      </c>
      <c r="AM8" s="63"/>
      <c r="AN8" s="63"/>
      <c r="AO8" s="63"/>
      <c r="AP8" s="63"/>
      <c r="AQ8" s="63"/>
      <c r="AR8" s="63"/>
      <c r="AS8" s="63"/>
      <c r="AT8" s="64">
        <f>データ!T6</f>
        <v>18.03</v>
      </c>
      <c r="AU8" s="64"/>
      <c r="AV8" s="64"/>
      <c r="AW8" s="64"/>
      <c r="AX8" s="64"/>
      <c r="AY8" s="64"/>
      <c r="AZ8" s="64"/>
      <c r="BA8" s="64"/>
      <c r="BB8" s="64">
        <f>データ!U6</f>
        <v>2305.4899999999998</v>
      </c>
      <c r="BC8" s="64"/>
      <c r="BD8" s="64"/>
      <c r="BE8" s="64"/>
      <c r="BF8" s="64"/>
      <c r="BG8" s="64"/>
      <c r="BH8" s="64"/>
      <c r="BI8" s="64"/>
      <c r="BJ8" s="4"/>
      <c r="BK8" s="4"/>
      <c r="BL8" s="68" t="s">
        <v>15</v>
      </c>
      <c r="BM8" s="69"/>
      <c r="BN8" s="17" t="s">
        <v>17</v>
      </c>
      <c r="BO8" s="20"/>
      <c r="BP8" s="20"/>
      <c r="BQ8" s="20"/>
      <c r="BR8" s="20"/>
      <c r="BS8" s="20"/>
      <c r="BT8" s="20"/>
      <c r="BU8" s="20"/>
      <c r="BV8" s="20"/>
      <c r="BW8" s="20"/>
      <c r="BX8" s="20"/>
      <c r="BY8" s="24"/>
    </row>
    <row r="9" spans="1:78" ht="18.75" customHeight="1">
      <c r="A9" s="3"/>
      <c r="B9" s="70" t="s">
        <v>19</v>
      </c>
      <c r="C9" s="70"/>
      <c r="D9" s="70"/>
      <c r="E9" s="70"/>
      <c r="F9" s="70"/>
      <c r="G9" s="70"/>
      <c r="H9" s="70"/>
      <c r="I9" s="70" t="s">
        <v>20</v>
      </c>
      <c r="J9" s="70"/>
      <c r="K9" s="70"/>
      <c r="L9" s="70"/>
      <c r="M9" s="70"/>
      <c r="N9" s="70"/>
      <c r="O9" s="70"/>
      <c r="P9" s="70" t="s">
        <v>22</v>
      </c>
      <c r="Q9" s="70"/>
      <c r="R9" s="70"/>
      <c r="S9" s="70"/>
      <c r="T9" s="70"/>
      <c r="U9" s="70"/>
      <c r="V9" s="70"/>
      <c r="W9" s="70" t="s">
        <v>24</v>
      </c>
      <c r="X9" s="70"/>
      <c r="Y9" s="70"/>
      <c r="Z9" s="70"/>
      <c r="AA9" s="70"/>
      <c r="AB9" s="70"/>
      <c r="AC9" s="70"/>
      <c r="AD9" s="70" t="s">
        <v>25</v>
      </c>
      <c r="AE9" s="70"/>
      <c r="AF9" s="70"/>
      <c r="AG9" s="70"/>
      <c r="AH9" s="70"/>
      <c r="AI9" s="70"/>
      <c r="AJ9" s="70"/>
      <c r="AK9" s="4"/>
      <c r="AL9" s="70" t="s">
        <v>30</v>
      </c>
      <c r="AM9" s="70"/>
      <c r="AN9" s="70"/>
      <c r="AO9" s="70"/>
      <c r="AP9" s="70"/>
      <c r="AQ9" s="70"/>
      <c r="AR9" s="70"/>
      <c r="AS9" s="70"/>
      <c r="AT9" s="70" t="s">
        <v>32</v>
      </c>
      <c r="AU9" s="70"/>
      <c r="AV9" s="70"/>
      <c r="AW9" s="70"/>
      <c r="AX9" s="70"/>
      <c r="AY9" s="70"/>
      <c r="AZ9" s="70"/>
      <c r="BA9" s="70"/>
      <c r="BB9" s="70" t="s">
        <v>34</v>
      </c>
      <c r="BC9" s="70"/>
      <c r="BD9" s="70"/>
      <c r="BE9" s="70"/>
      <c r="BF9" s="70"/>
      <c r="BG9" s="70"/>
      <c r="BH9" s="70"/>
      <c r="BI9" s="70"/>
      <c r="BJ9" s="4"/>
      <c r="BK9" s="4"/>
      <c r="BL9" s="71" t="s">
        <v>35</v>
      </c>
      <c r="BM9" s="72"/>
      <c r="BN9" s="18" t="s">
        <v>4</v>
      </c>
      <c r="BO9" s="21"/>
      <c r="BP9" s="21"/>
      <c r="BQ9" s="21"/>
      <c r="BR9" s="21"/>
      <c r="BS9" s="21"/>
      <c r="BT9" s="21"/>
      <c r="BU9" s="21"/>
      <c r="BV9" s="21"/>
      <c r="BW9" s="21"/>
      <c r="BX9" s="21"/>
      <c r="BY9" s="25"/>
    </row>
    <row r="10" spans="1:78" ht="18.75" customHeight="1">
      <c r="A10" s="3"/>
      <c r="B10" s="64" t="str">
        <f>データ!N6</f>
        <v>-</v>
      </c>
      <c r="C10" s="64"/>
      <c r="D10" s="64"/>
      <c r="E10" s="64"/>
      <c r="F10" s="64"/>
      <c r="G10" s="64"/>
      <c r="H10" s="64"/>
      <c r="I10" s="64" t="str">
        <f>データ!O6</f>
        <v>該当数値なし</v>
      </c>
      <c r="J10" s="64"/>
      <c r="K10" s="64"/>
      <c r="L10" s="64"/>
      <c r="M10" s="64"/>
      <c r="N10" s="64"/>
      <c r="O10" s="64"/>
      <c r="P10" s="64">
        <f>データ!P6</f>
        <v>19.739999999999998</v>
      </c>
      <c r="Q10" s="64"/>
      <c r="R10" s="64"/>
      <c r="S10" s="64"/>
      <c r="T10" s="64"/>
      <c r="U10" s="64"/>
      <c r="V10" s="64"/>
      <c r="W10" s="64">
        <f>データ!Q6</f>
        <v>89.59</v>
      </c>
      <c r="X10" s="64"/>
      <c r="Y10" s="64"/>
      <c r="Z10" s="64"/>
      <c r="AA10" s="64"/>
      <c r="AB10" s="64"/>
      <c r="AC10" s="64"/>
      <c r="AD10" s="63">
        <f>データ!R6</f>
        <v>2332</v>
      </c>
      <c r="AE10" s="63"/>
      <c r="AF10" s="63"/>
      <c r="AG10" s="63"/>
      <c r="AH10" s="63"/>
      <c r="AI10" s="63"/>
      <c r="AJ10" s="63"/>
      <c r="AK10" s="3"/>
      <c r="AL10" s="63">
        <f>データ!V6</f>
        <v>8233</v>
      </c>
      <c r="AM10" s="63"/>
      <c r="AN10" s="63"/>
      <c r="AO10" s="63"/>
      <c r="AP10" s="63"/>
      <c r="AQ10" s="63"/>
      <c r="AR10" s="63"/>
      <c r="AS10" s="63"/>
      <c r="AT10" s="64">
        <f>データ!W6</f>
        <v>2.5299999999999998</v>
      </c>
      <c r="AU10" s="64"/>
      <c r="AV10" s="64"/>
      <c r="AW10" s="64"/>
      <c r="AX10" s="64"/>
      <c r="AY10" s="64"/>
      <c r="AZ10" s="64"/>
      <c r="BA10" s="64"/>
      <c r="BB10" s="64">
        <f>データ!X6</f>
        <v>3254.15</v>
      </c>
      <c r="BC10" s="64"/>
      <c r="BD10" s="64"/>
      <c r="BE10" s="64"/>
      <c r="BF10" s="64"/>
      <c r="BG10" s="64"/>
      <c r="BH10" s="64"/>
      <c r="BI10" s="64"/>
      <c r="BJ10" s="3"/>
      <c r="BK10" s="3"/>
      <c r="BL10" s="65" t="s">
        <v>14</v>
      </c>
      <c r="BM10" s="66"/>
      <c r="BN10" s="19" t="s">
        <v>27</v>
      </c>
      <c r="BO10" s="22"/>
      <c r="BP10" s="22"/>
      <c r="BQ10" s="22"/>
      <c r="BR10" s="22"/>
      <c r="BS10" s="22"/>
      <c r="BT10" s="22"/>
      <c r="BU10" s="22"/>
      <c r="BV10" s="22"/>
      <c r="BW10" s="22"/>
      <c r="BX10" s="22"/>
      <c r="BY10" s="26"/>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58" t="s">
        <v>1</v>
      </c>
      <c r="BM11" s="58"/>
      <c r="BN11" s="58"/>
      <c r="BO11" s="58"/>
      <c r="BP11" s="58"/>
      <c r="BQ11" s="58"/>
      <c r="BR11" s="58"/>
      <c r="BS11" s="58"/>
      <c r="BT11" s="58"/>
      <c r="BU11" s="58"/>
      <c r="BV11" s="58"/>
      <c r="BW11" s="58"/>
      <c r="BX11" s="58"/>
      <c r="BY11" s="58"/>
      <c r="BZ11" s="58"/>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58"/>
      <c r="BM12" s="58"/>
      <c r="BN12" s="58"/>
      <c r="BO12" s="58"/>
      <c r="BP12" s="58"/>
      <c r="BQ12" s="58"/>
      <c r="BR12" s="58"/>
      <c r="BS12" s="58"/>
      <c r="BT12" s="58"/>
      <c r="BU12" s="58"/>
      <c r="BV12" s="58"/>
      <c r="BW12" s="58"/>
      <c r="BX12" s="58"/>
      <c r="BY12" s="58"/>
      <c r="BZ12" s="58"/>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59"/>
      <c r="BM13" s="59"/>
      <c r="BN13" s="59"/>
      <c r="BO13" s="59"/>
      <c r="BP13" s="59"/>
      <c r="BQ13" s="59"/>
      <c r="BR13" s="59"/>
      <c r="BS13" s="59"/>
      <c r="BT13" s="59"/>
      <c r="BU13" s="59"/>
      <c r="BV13" s="59"/>
      <c r="BW13" s="59"/>
      <c r="BX13" s="59"/>
      <c r="BY13" s="59"/>
      <c r="BZ13" s="59"/>
    </row>
    <row r="14" spans="1:78" ht="13.5" customHeight="1">
      <c r="A14" s="3"/>
      <c r="B14" s="60" t="s">
        <v>23</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3"/>
      <c r="BL14" s="45" t="s">
        <v>37</v>
      </c>
      <c r="BM14" s="46"/>
      <c r="BN14" s="46"/>
      <c r="BO14" s="46"/>
      <c r="BP14" s="46"/>
      <c r="BQ14" s="46"/>
      <c r="BR14" s="46"/>
      <c r="BS14" s="46"/>
      <c r="BT14" s="46"/>
      <c r="BU14" s="46"/>
      <c r="BV14" s="46"/>
      <c r="BW14" s="46"/>
      <c r="BX14" s="46"/>
      <c r="BY14" s="46"/>
      <c r="BZ14" s="47"/>
    </row>
    <row r="15" spans="1:78" ht="13.5" customHeight="1">
      <c r="A15" s="3"/>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3"/>
      <c r="BL15" s="48"/>
      <c r="BM15" s="49"/>
      <c r="BN15" s="49"/>
      <c r="BO15" s="49"/>
      <c r="BP15" s="49"/>
      <c r="BQ15" s="49"/>
      <c r="BR15" s="49"/>
      <c r="BS15" s="49"/>
      <c r="BT15" s="49"/>
      <c r="BU15" s="49"/>
      <c r="BV15" s="49"/>
      <c r="BW15" s="49"/>
      <c r="BX15" s="49"/>
      <c r="BY15" s="49"/>
      <c r="BZ15" s="50"/>
    </row>
    <row r="16" spans="1:78" ht="13.5" customHeight="1">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3"/>
      <c r="BK16" s="3"/>
      <c r="BL16" s="52" t="s">
        <v>122</v>
      </c>
      <c r="BM16" s="53"/>
      <c r="BN16" s="53"/>
      <c r="BO16" s="53"/>
      <c r="BP16" s="53"/>
      <c r="BQ16" s="53"/>
      <c r="BR16" s="53"/>
      <c r="BS16" s="53"/>
      <c r="BT16" s="53"/>
      <c r="BU16" s="53"/>
      <c r="BV16" s="53"/>
      <c r="BW16" s="53"/>
      <c r="BX16" s="53"/>
      <c r="BY16" s="53"/>
      <c r="BZ16" s="54"/>
    </row>
    <row r="17" spans="1:78" ht="13.5" customHeight="1">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3"/>
      <c r="BK17" s="3"/>
      <c r="BL17" s="52"/>
      <c r="BM17" s="53"/>
      <c r="BN17" s="53"/>
      <c r="BO17" s="53"/>
      <c r="BP17" s="53"/>
      <c r="BQ17" s="53"/>
      <c r="BR17" s="53"/>
      <c r="BS17" s="53"/>
      <c r="BT17" s="53"/>
      <c r="BU17" s="53"/>
      <c r="BV17" s="53"/>
      <c r="BW17" s="53"/>
      <c r="BX17" s="53"/>
      <c r="BY17" s="53"/>
      <c r="BZ17" s="54"/>
    </row>
    <row r="18" spans="1:78" ht="13.5" customHeight="1">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3"/>
      <c r="BK18" s="3"/>
      <c r="BL18" s="52"/>
      <c r="BM18" s="53"/>
      <c r="BN18" s="53"/>
      <c r="BO18" s="53"/>
      <c r="BP18" s="53"/>
      <c r="BQ18" s="53"/>
      <c r="BR18" s="53"/>
      <c r="BS18" s="53"/>
      <c r="BT18" s="53"/>
      <c r="BU18" s="53"/>
      <c r="BV18" s="53"/>
      <c r="BW18" s="53"/>
      <c r="BX18" s="53"/>
      <c r="BY18" s="53"/>
      <c r="BZ18" s="54"/>
    </row>
    <row r="19" spans="1:78" ht="13.5" customHeight="1">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3"/>
      <c r="BK19" s="3"/>
      <c r="BL19" s="52"/>
      <c r="BM19" s="53"/>
      <c r="BN19" s="53"/>
      <c r="BO19" s="53"/>
      <c r="BP19" s="53"/>
      <c r="BQ19" s="53"/>
      <c r="BR19" s="53"/>
      <c r="BS19" s="53"/>
      <c r="BT19" s="53"/>
      <c r="BU19" s="53"/>
      <c r="BV19" s="53"/>
      <c r="BW19" s="53"/>
      <c r="BX19" s="53"/>
      <c r="BY19" s="53"/>
      <c r="BZ19" s="54"/>
    </row>
    <row r="20" spans="1:78" ht="13.5" customHeight="1">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3"/>
      <c r="BK20" s="3"/>
      <c r="BL20" s="52"/>
      <c r="BM20" s="53"/>
      <c r="BN20" s="53"/>
      <c r="BO20" s="53"/>
      <c r="BP20" s="53"/>
      <c r="BQ20" s="53"/>
      <c r="BR20" s="53"/>
      <c r="BS20" s="53"/>
      <c r="BT20" s="53"/>
      <c r="BU20" s="53"/>
      <c r="BV20" s="53"/>
      <c r="BW20" s="53"/>
      <c r="BX20" s="53"/>
      <c r="BY20" s="53"/>
      <c r="BZ20" s="54"/>
    </row>
    <row r="21" spans="1:78" ht="13.5" customHeight="1">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3"/>
      <c r="BK21" s="3"/>
      <c r="BL21" s="52"/>
      <c r="BM21" s="53"/>
      <c r="BN21" s="53"/>
      <c r="BO21" s="53"/>
      <c r="BP21" s="53"/>
      <c r="BQ21" s="53"/>
      <c r="BR21" s="53"/>
      <c r="BS21" s="53"/>
      <c r="BT21" s="53"/>
      <c r="BU21" s="53"/>
      <c r="BV21" s="53"/>
      <c r="BW21" s="53"/>
      <c r="BX21" s="53"/>
      <c r="BY21" s="53"/>
      <c r="BZ21" s="54"/>
    </row>
    <row r="22" spans="1:78" ht="13.5" customHeight="1">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3"/>
      <c r="BK22" s="3"/>
      <c r="BL22" s="52"/>
      <c r="BM22" s="53"/>
      <c r="BN22" s="53"/>
      <c r="BO22" s="53"/>
      <c r="BP22" s="53"/>
      <c r="BQ22" s="53"/>
      <c r="BR22" s="53"/>
      <c r="BS22" s="53"/>
      <c r="BT22" s="53"/>
      <c r="BU22" s="53"/>
      <c r="BV22" s="53"/>
      <c r="BW22" s="53"/>
      <c r="BX22" s="53"/>
      <c r="BY22" s="53"/>
      <c r="BZ22" s="54"/>
    </row>
    <row r="23" spans="1:78" ht="13.5" customHeight="1">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3"/>
      <c r="BK23" s="3"/>
      <c r="BL23" s="52"/>
      <c r="BM23" s="53"/>
      <c r="BN23" s="53"/>
      <c r="BO23" s="53"/>
      <c r="BP23" s="53"/>
      <c r="BQ23" s="53"/>
      <c r="BR23" s="53"/>
      <c r="BS23" s="53"/>
      <c r="BT23" s="53"/>
      <c r="BU23" s="53"/>
      <c r="BV23" s="53"/>
      <c r="BW23" s="53"/>
      <c r="BX23" s="53"/>
      <c r="BY23" s="53"/>
      <c r="BZ23" s="54"/>
    </row>
    <row r="24" spans="1:78" ht="13.5" customHeight="1">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3"/>
      <c r="BK24" s="3"/>
      <c r="BL24" s="52"/>
      <c r="BM24" s="53"/>
      <c r="BN24" s="53"/>
      <c r="BO24" s="53"/>
      <c r="BP24" s="53"/>
      <c r="BQ24" s="53"/>
      <c r="BR24" s="53"/>
      <c r="BS24" s="53"/>
      <c r="BT24" s="53"/>
      <c r="BU24" s="53"/>
      <c r="BV24" s="53"/>
      <c r="BW24" s="53"/>
      <c r="BX24" s="53"/>
      <c r="BY24" s="53"/>
      <c r="BZ24" s="54"/>
    </row>
    <row r="25" spans="1:78" ht="13.5" customHeight="1">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3"/>
      <c r="BK25" s="3"/>
      <c r="BL25" s="52"/>
      <c r="BM25" s="53"/>
      <c r="BN25" s="53"/>
      <c r="BO25" s="53"/>
      <c r="BP25" s="53"/>
      <c r="BQ25" s="53"/>
      <c r="BR25" s="53"/>
      <c r="BS25" s="53"/>
      <c r="BT25" s="53"/>
      <c r="BU25" s="53"/>
      <c r="BV25" s="53"/>
      <c r="BW25" s="53"/>
      <c r="BX25" s="53"/>
      <c r="BY25" s="53"/>
      <c r="BZ25" s="54"/>
    </row>
    <row r="26" spans="1:78" ht="13.5" customHeight="1">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3"/>
      <c r="BK26" s="3"/>
      <c r="BL26" s="52"/>
      <c r="BM26" s="53"/>
      <c r="BN26" s="53"/>
      <c r="BO26" s="53"/>
      <c r="BP26" s="53"/>
      <c r="BQ26" s="53"/>
      <c r="BR26" s="53"/>
      <c r="BS26" s="53"/>
      <c r="BT26" s="53"/>
      <c r="BU26" s="53"/>
      <c r="BV26" s="53"/>
      <c r="BW26" s="53"/>
      <c r="BX26" s="53"/>
      <c r="BY26" s="53"/>
      <c r="BZ26" s="54"/>
    </row>
    <row r="27" spans="1:78" ht="13.5" customHeight="1">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3"/>
      <c r="BK27" s="3"/>
      <c r="BL27" s="52"/>
      <c r="BM27" s="53"/>
      <c r="BN27" s="53"/>
      <c r="BO27" s="53"/>
      <c r="BP27" s="53"/>
      <c r="BQ27" s="53"/>
      <c r="BR27" s="53"/>
      <c r="BS27" s="53"/>
      <c r="BT27" s="53"/>
      <c r="BU27" s="53"/>
      <c r="BV27" s="53"/>
      <c r="BW27" s="53"/>
      <c r="BX27" s="53"/>
      <c r="BY27" s="53"/>
      <c r="BZ27" s="54"/>
    </row>
    <row r="28" spans="1:78" ht="13.5" customHeight="1">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3"/>
      <c r="BK28" s="3"/>
      <c r="BL28" s="52"/>
      <c r="BM28" s="53"/>
      <c r="BN28" s="53"/>
      <c r="BO28" s="53"/>
      <c r="BP28" s="53"/>
      <c r="BQ28" s="53"/>
      <c r="BR28" s="53"/>
      <c r="BS28" s="53"/>
      <c r="BT28" s="53"/>
      <c r="BU28" s="53"/>
      <c r="BV28" s="53"/>
      <c r="BW28" s="53"/>
      <c r="BX28" s="53"/>
      <c r="BY28" s="53"/>
      <c r="BZ28" s="54"/>
    </row>
    <row r="29" spans="1:78" ht="13.5" customHeight="1">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3"/>
      <c r="BK29" s="3"/>
      <c r="BL29" s="52"/>
      <c r="BM29" s="53"/>
      <c r="BN29" s="53"/>
      <c r="BO29" s="53"/>
      <c r="BP29" s="53"/>
      <c r="BQ29" s="53"/>
      <c r="BR29" s="53"/>
      <c r="BS29" s="53"/>
      <c r="BT29" s="53"/>
      <c r="BU29" s="53"/>
      <c r="BV29" s="53"/>
      <c r="BW29" s="53"/>
      <c r="BX29" s="53"/>
      <c r="BY29" s="53"/>
      <c r="BZ29" s="54"/>
    </row>
    <row r="30" spans="1:78" ht="13.5" customHeight="1">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3"/>
      <c r="BK30" s="3"/>
      <c r="BL30" s="52"/>
      <c r="BM30" s="53"/>
      <c r="BN30" s="53"/>
      <c r="BO30" s="53"/>
      <c r="BP30" s="53"/>
      <c r="BQ30" s="53"/>
      <c r="BR30" s="53"/>
      <c r="BS30" s="53"/>
      <c r="BT30" s="53"/>
      <c r="BU30" s="53"/>
      <c r="BV30" s="53"/>
      <c r="BW30" s="53"/>
      <c r="BX30" s="53"/>
      <c r="BY30" s="53"/>
      <c r="BZ30" s="54"/>
    </row>
    <row r="31" spans="1:78" ht="13.5" customHeight="1">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3"/>
      <c r="BK31" s="3"/>
      <c r="BL31" s="52"/>
      <c r="BM31" s="53"/>
      <c r="BN31" s="53"/>
      <c r="BO31" s="53"/>
      <c r="BP31" s="53"/>
      <c r="BQ31" s="53"/>
      <c r="BR31" s="53"/>
      <c r="BS31" s="53"/>
      <c r="BT31" s="53"/>
      <c r="BU31" s="53"/>
      <c r="BV31" s="53"/>
      <c r="BW31" s="53"/>
      <c r="BX31" s="53"/>
      <c r="BY31" s="53"/>
      <c r="BZ31" s="54"/>
    </row>
    <row r="32" spans="1:78" ht="13.5" customHeight="1">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3"/>
      <c r="BK32" s="3"/>
      <c r="BL32" s="52"/>
      <c r="BM32" s="53"/>
      <c r="BN32" s="53"/>
      <c r="BO32" s="53"/>
      <c r="BP32" s="53"/>
      <c r="BQ32" s="53"/>
      <c r="BR32" s="53"/>
      <c r="BS32" s="53"/>
      <c r="BT32" s="53"/>
      <c r="BU32" s="53"/>
      <c r="BV32" s="53"/>
      <c r="BW32" s="53"/>
      <c r="BX32" s="53"/>
      <c r="BY32" s="53"/>
      <c r="BZ32" s="54"/>
    </row>
    <row r="33" spans="1:78" ht="13.5" customHeight="1">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3"/>
      <c r="BK33" s="3"/>
      <c r="BL33" s="52"/>
      <c r="BM33" s="53"/>
      <c r="BN33" s="53"/>
      <c r="BO33" s="53"/>
      <c r="BP33" s="53"/>
      <c r="BQ33" s="53"/>
      <c r="BR33" s="53"/>
      <c r="BS33" s="53"/>
      <c r="BT33" s="53"/>
      <c r="BU33" s="53"/>
      <c r="BV33" s="53"/>
      <c r="BW33" s="53"/>
      <c r="BX33" s="53"/>
      <c r="BY33" s="53"/>
      <c r="BZ33" s="54"/>
    </row>
    <row r="34" spans="1:78" ht="13.5" customHeight="1">
      <c r="A34" s="3"/>
      <c r="B34" s="5"/>
      <c r="C34" s="51" t="s">
        <v>39</v>
      </c>
      <c r="D34" s="51"/>
      <c r="E34" s="51"/>
      <c r="F34" s="51"/>
      <c r="G34" s="51"/>
      <c r="H34" s="51"/>
      <c r="I34" s="51"/>
      <c r="J34" s="51"/>
      <c r="K34" s="51"/>
      <c r="L34" s="51"/>
      <c r="M34" s="51"/>
      <c r="N34" s="51"/>
      <c r="O34" s="51"/>
      <c r="P34" s="51"/>
      <c r="Q34" s="12"/>
      <c r="R34" s="51" t="s">
        <v>42</v>
      </c>
      <c r="S34" s="51"/>
      <c r="T34" s="51"/>
      <c r="U34" s="51"/>
      <c r="V34" s="51"/>
      <c r="W34" s="51"/>
      <c r="X34" s="51"/>
      <c r="Y34" s="51"/>
      <c r="Z34" s="51"/>
      <c r="AA34" s="51"/>
      <c r="AB34" s="51"/>
      <c r="AC34" s="51"/>
      <c r="AD34" s="51"/>
      <c r="AE34" s="51"/>
      <c r="AF34" s="12"/>
      <c r="AG34" s="51" t="s">
        <v>44</v>
      </c>
      <c r="AH34" s="51"/>
      <c r="AI34" s="51"/>
      <c r="AJ34" s="51"/>
      <c r="AK34" s="51"/>
      <c r="AL34" s="51"/>
      <c r="AM34" s="51"/>
      <c r="AN34" s="51"/>
      <c r="AO34" s="51"/>
      <c r="AP34" s="51"/>
      <c r="AQ34" s="51"/>
      <c r="AR34" s="51"/>
      <c r="AS34" s="51"/>
      <c r="AT34" s="51"/>
      <c r="AU34" s="12"/>
      <c r="AV34" s="51" t="s">
        <v>46</v>
      </c>
      <c r="AW34" s="51"/>
      <c r="AX34" s="51"/>
      <c r="AY34" s="51"/>
      <c r="AZ34" s="51"/>
      <c r="BA34" s="51"/>
      <c r="BB34" s="51"/>
      <c r="BC34" s="51"/>
      <c r="BD34" s="51"/>
      <c r="BE34" s="51"/>
      <c r="BF34" s="51"/>
      <c r="BG34" s="51"/>
      <c r="BH34" s="51"/>
      <c r="BI34" s="51"/>
      <c r="BJ34" s="13"/>
      <c r="BK34" s="3"/>
      <c r="BL34" s="52"/>
      <c r="BM34" s="53"/>
      <c r="BN34" s="53"/>
      <c r="BO34" s="53"/>
      <c r="BP34" s="53"/>
      <c r="BQ34" s="53"/>
      <c r="BR34" s="53"/>
      <c r="BS34" s="53"/>
      <c r="BT34" s="53"/>
      <c r="BU34" s="53"/>
      <c r="BV34" s="53"/>
      <c r="BW34" s="53"/>
      <c r="BX34" s="53"/>
      <c r="BY34" s="53"/>
      <c r="BZ34" s="54"/>
    </row>
    <row r="35" spans="1:78" ht="13.5" customHeight="1">
      <c r="A35" s="3"/>
      <c r="B35" s="5"/>
      <c r="C35" s="51"/>
      <c r="D35" s="51"/>
      <c r="E35" s="51"/>
      <c r="F35" s="51"/>
      <c r="G35" s="51"/>
      <c r="H35" s="51"/>
      <c r="I35" s="51"/>
      <c r="J35" s="51"/>
      <c r="K35" s="51"/>
      <c r="L35" s="51"/>
      <c r="M35" s="51"/>
      <c r="N35" s="51"/>
      <c r="O35" s="51"/>
      <c r="P35" s="51"/>
      <c r="Q35" s="12"/>
      <c r="R35" s="51"/>
      <c r="S35" s="51"/>
      <c r="T35" s="51"/>
      <c r="U35" s="51"/>
      <c r="V35" s="51"/>
      <c r="W35" s="51"/>
      <c r="X35" s="51"/>
      <c r="Y35" s="51"/>
      <c r="Z35" s="51"/>
      <c r="AA35" s="51"/>
      <c r="AB35" s="51"/>
      <c r="AC35" s="51"/>
      <c r="AD35" s="51"/>
      <c r="AE35" s="51"/>
      <c r="AF35" s="12"/>
      <c r="AG35" s="51"/>
      <c r="AH35" s="51"/>
      <c r="AI35" s="51"/>
      <c r="AJ35" s="51"/>
      <c r="AK35" s="51"/>
      <c r="AL35" s="51"/>
      <c r="AM35" s="51"/>
      <c r="AN35" s="51"/>
      <c r="AO35" s="51"/>
      <c r="AP35" s="51"/>
      <c r="AQ35" s="51"/>
      <c r="AR35" s="51"/>
      <c r="AS35" s="51"/>
      <c r="AT35" s="51"/>
      <c r="AU35" s="12"/>
      <c r="AV35" s="51"/>
      <c r="AW35" s="51"/>
      <c r="AX35" s="51"/>
      <c r="AY35" s="51"/>
      <c r="AZ35" s="51"/>
      <c r="BA35" s="51"/>
      <c r="BB35" s="51"/>
      <c r="BC35" s="51"/>
      <c r="BD35" s="51"/>
      <c r="BE35" s="51"/>
      <c r="BF35" s="51"/>
      <c r="BG35" s="51"/>
      <c r="BH35" s="51"/>
      <c r="BI35" s="51"/>
      <c r="BJ35" s="13"/>
      <c r="BK35" s="3"/>
      <c r="BL35" s="52"/>
      <c r="BM35" s="53"/>
      <c r="BN35" s="53"/>
      <c r="BO35" s="53"/>
      <c r="BP35" s="53"/>
      <c r="BQ35" s="53"/>
      <c r="BR35" s="53"/>
      <c r="BS35" s="53"/>
      <c r="BT35" s="53"/>
      <c r="BU35" s="53"/>
      <c r="BV35" s="53"/>
      <c r="BW35" s="53"/>
      <c r="BX35" s="53"/>
      <c r="BY35" s="53"/>
      <c r="BZ35" s="54"/>
    </row>
    <row r="36" spans="1:78" ht="13.5" customHeight="1">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3"/>
      <c r="BK36" s="3"/>
      <c r="BL36" s="52"/>
      <c r="BM36" s="53"/>
      <c r="BN36" s="53"/>
      <c r="BO36" s="53"/>
      <c r="BP36" s="53"/>
      <c r="BQ36" s="53"/>
      <c r="BR36" s="53"/>
      <c r="BS36" s="53"/>
      <c r="BT36" s="53"/>
      <c r="BU36" s="53"/>
      <c r="BV36" s="53"/>
      <c r="BW36" s="53"/>
      <c r="BX36" s="53"/>
      <c r="BY36" s="53"/>
      <c r="BZ36" s="54"/>
    </row>
    <row r="37" spans="1:78" ht="13.5" customHeight="1">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3"/>
      <c r="BK37" s="3"/>
      <c r="BL37" s="52"/>
      <c r="BM37" s="53"/>
      <c r="BN37" s="53"/>
      <c r="BO37" s="53"/>
      <c r="BP37" s="53"/>
      <c r="BQ37" s="53"/>
      <c r="BR37" s="53"/>
      <c r="BS37" s="53"/>
      <c r="BT37" s="53"/>
      <c r="BU37" s="53"/>
      <c r="BV37" s="53"/>
      <c r="BW37" s="53"/>
      <c r="BX37" s="53"/>
      <c r="BY37" s="53"/>
      <c r="BZ37" s="54"/>
    </row>
    <row r="38" spans="1:78" ht="13.5" customHeight="1">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3"/>
      <c r="BK38" s="3"/>
      <c r="BL38" s="52"/>
      <c r="BM38" s="53"/>
      <c r="BN38" s="53"/>
      <c r="BO38" s="53"/>
      <c r="BP38" s="53"/>
      <c r="BQ38" s="53"/>
      <c r="BR38" s="53"/>
      <c r="BS38" s="53"/>
      <c r="BT38" s="53"/>
      <c r="BU38" s="53"/>
      <c r="BV38" s="53"/>
      <c r="BW38" s="53"/>
      <c r="BX38" s="53"/>
      <c r="BY38" s="53"/>
      <c r="BZ38" s="54"/>
    </row>
    <row r="39" spans="1:78" ht="13.5" customHeight="1">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3"/>
      <c r="BK39" s="3"/>
      <c r="BL39" s="52"/>
      <c r="BM39" s="53"/>
      <c r="BN39" s="53"/>
      <c r="BO39" s="53"/>
      <c r="BP39" s="53"/>
      <c r="BQ39" s="53"/>
      <c r="BR39" s="53"/>
      <c r="BS39" s="53"/>
      <c r="BT39" s="53"/>
      <c r="BU39" s="53"/>
      <c r="BV39" s="53"/>
      <c r="BW39" s="53"/>
      <c r="BX39" s="53"/>
      <c r="BY39" s="53"/>
      <c r="BZ39" s="54"/>
    </row>
    <row r="40" spans="1:78" ht="13.5" customHeight="1">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3"/>
      <c r="BK40" s="3"/>
      <c r="BL40" s="52"/>
      <c r="BM40" s="53"/>
      <c r="BN40" s="53"/>
      <c r="BO40" s="53"/>
      <c r="BP40" s="53"/>
      <c r="BQ40" s="53"/>
      <c r="BR40" s="53"/>
      <c r="BS40" s="53"/>
      <c r="BT40" s="53"/>
      <c r="BU40" s="53"/>
      <c r="BV40" s="53"/>
      <c r="BW40" s="53"/>
      <c r="BX40" s="53"/>
      <c r="BY40" s="53"/>
      <c r="BZ40" s="54"/>
    </row>
    <row r="41" spans="1:78" ht="13.5" customHeight="1">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3"/>
      <c r="BK41" s="3"/>
      <c r="BL41" s="52"/>
      <c r="BM41" s="53"/>
      <c r="BN41" s="53"/>
      <c r="BO41" s="53"/>
      <c r="BP41" s="53"/>
      <c r="BQ41" s="53"/>
      <c r="BR41" s="53"/>
      <c r="BS41" s="53"/>
      <c r="BT41" s="53"/>
      <c r="BU41" s="53"/>
      <c r="BV41" s="53"/>
      <c r="BW41" s="53"/>
      <c r="BX41" s="53"/>
      <c r="BY41" s="53"/>
      <c r="BZ41" s="54"/>
    </row>
    <row r="42" spans="1:78" ht="13.5" customHeight="1">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3"/>
      <c r="BK42" s="3"/>
      <c r="BL42" s="52"/>
      <c r="BM42" s="53"/>
      <c r="BN42" s="53"/>
      <c r="BO42" s="53"/>
      <c r="BP42" s="53"/>
      <c r="BQ42" s="53"/>
      <c r="BR42" s="53"/>
      <c r="BS42" s="53"/>
      <c r="BT42" s="53"/>
      <c r="BU42" s="53"/>
      <c r="BV42" s="53"/>
      <c r="BW42" s="53"/>
      <c r="BX42" s="53"/>
      <c r="BY42" s="53"/>
      <c r="BZ42" s="54"/>
    </row>
    <row r="43" spans="1:78" ht="13.5" customHeight="1">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3"/>
      <c r="BK43" s="3"/>
      <c r="BL43" s="52"/>
      <c r="BM43" s="53"/>
      <c r="BN43" s="53"/>
      <c r="BO43" s="53"/>
      <c r="BP43" s="53"/>
      <c r="BQ43" s="53"/>
      <c r="BR43" s="53"/>
      <c r="BS43" s="53"/>
      <c r="BT43" s="53"/>
      <c r="BU43" s="53"/>
      <c r="BV43" s="53"/>
      <c r="BW43" s="53"/>
      <c r="BX43" s="53"/>
      <c r="BY43" s="53"/>
      <c r="BZ43" s="54"/>
    </row>
    <row r="44" spans="1:78" ht="13.5" customHeight="1">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3"/>
      <c r="BK44" s="3"/>
      <c r="BL44" s="55"/>
      <c r="BM44" s="56"/>
      <c r="BN44" s="56"/>
      <c r="BO44" s="56"/>
      <c r="BP44" s="56"/>
      <c r="BQ44" s="56"/>
      <c r="BR44" s="56"/>
      <c r="BS44" s="56"/>
      <c r="BT44" s="56"/>
      <c r="BU44" s="56"/>
      <c r="BV44" s="56"/>
      <c r="BW44" s="56"/>
      <c r="BX44" s="56"/>
      <c r="BY44" s="56"/>
      <c r="BZ44" s="57"/>
    </row>
    <row r="45" spans="1:78" ht="13.5" customHeight="1">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3"/>
      <c r="BK45" s="3"/>
      <c r="BL45" s="45" t="s">
        <v>28</v>
      </c>
      <c r="BM45" s="46"/>
      <c r="BN45" s="46"/>
      <c r="BO45" s="46"/>
      <c r="BP45" s="46"/>
      <c r="BQ45" s="46"/>
      <c r="BR45" s="46"/>
      <c r="BS45" s="46"/>
      <c r="BT45" s="46"/>
      <c r="BU45" s="46"/>
      <c r="BV45" s="46"/>
      <c r="BW45" s="46"/>
      <c r="BX45" s="46"/>
      <c r="BY45" s="46"/>
      <c r="BZ45" s="47"/>
    </row>
    <row r="46" spans="1:78" ht="13.5" customHeight="1">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3"/>
      <c r="BK46" s="3"/>
      <c r="BL46" s="48"/>
      <c r="BM46" s="49"/>
      <c r="BN46" s="49"/>
      <c r="BO46" s="49"/>
      <c r="BP46" s="49"/>
      <c r="BQ46" s="49"/>
      <c r="BR46" s="49"/>
      <c r="BS46" s="49"/>
      <c r="BT46" s="49"/>
      <c r="BU46" s="49"/>
      <c r="BV46" s="49"/>
      <c r="BW46" s="49"/>
      <c r="BX46" s="49"/>
      <c r="BY46" s="49"/>
      <c r="BZ46" s="50"/>
    </row>
    <row r="47" spans="1:78" ht="13.5" customHeight="1">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3"/>
      <c r="BK47" s="3"/>
      <c r="BL47" s="52" t="s">
        <v>121</v>
      </c>
      <c r="BM47" s="53"/>
      <c r="BN47" s="53"/>
      <c r="BO47" s="53"/>
      <c r="BP47" s="53"/>
      <c r="BQ47" s="53"/>
      <c r="BR47" s="53"/>
      <c r="BS47" s="53"/>
      <c r="BT47" s="53"/>
      <c r="BU47" s="53"/>
      <c r="BV47" s="53"/>
      <c r="BW47" s="53"/>
      <c r="BX47" s="53"/>
      <c r="BY47" s="53"/>
      <c r="BZ47" s="54"/>
    </row>
    <row r="48" spans="1:78" ht="13.5" customHeight="1">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3"/>
      <c r="BK48" s="3"/>
      <c r="BL48" s="52"/>
      <c r="BM48" s="53"/>
      <c r="BN48" s="53"/>
      <c r="BO48" s="53"/>
      <c r="BP48" s="53"/>
      <c r="BQ48" s="53"/>
      <c r="BR48" s="53"/>
      <c r="BS48" s="53"/>
      <c r="BT48" s="53"/>
      <c r="BU48" s="53"/>
      <c r="BV48" s="53"/>
      <c r="BW48" s="53"/>
      <c r="BX48" s="53"/>
      <c r="BY48" s="53"/>
      <c r="BZ48" s="54"/>
    </row>
    <row r="49" spans="1:78" ht="13.5" customHeight="1">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3"/>
      <c r="BK49" s="3"/>
      <c r="BL49" s="52"/>
      <c r="BM49" s="53"/>
      <c r="BN49" s="53"/>
      <c r="BO49" s="53"/>
      <c r="BP49" s="53"/>
      <c r="BQ49" s="53"/>
      <c r="BR49" s="53"/>
      <c r="BS49" s="53"/>
      <c r="BT49" s="53"/>
      <c r="BU49" s="53"/>
      <c r="BV49" s="53"/>
      <c r="BW49" s="53"/>
      <c r="BX49" s="53"/>
      <c r="BY49" s="53"/>
      <c r="BZ49" s="54"/>
    </row>
    <row r="50" spans="1:78" ht="13.5" customHeight="1">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3"/>
      <c r="BK50" s="3"/>
      <c r="BL50" s="52"/>
      <c r="BM50" s="53"/>
      <c r="BN50" s="53"/>
      <c r="BO50" s="53"/>
      <c r="BP50" s="53"/>
      <c r="BQ50" s="53"/>
      <c r="BR50" s="53"/>
      <c r="BS50" s="53"/>
      <c r="BT50" s="53"/>
      <c r="BU50" s="53"/>
      <c r="BV50" s="53"/>
      <c r="BW50" s="53"/>
      <c r="BX50" s="53"/>
      <c r="BY50" s="53"/>
      <c r="BZ50" s="54"/>
    </row>
    <row r="51" spans="1:78" ht="13.5" customHeight="1">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3"/>
      <c r="BK51" s="3"/>
      <c r="BL51" s="52"/>
      <c r="BM51" s="53"/>
      <c r="BN51" s="53"/>
      <c r="BO51" s="53"/>
      <c r="BP51" s="53"/>
      <c r="BQ51" s="53"/>
      <c r="BR51" s="53"/>
      <c r="BS51" s="53"/>
      <c r="BT51" s="53"/>
      <c r="BU51" s="53"/>
      <c r="BV51" s="53"/>
      <c r="BW51" s="53"/>
      <c r="BX51" s="53"/>
      <c r="BY51" s="53"/>
      <c r="BZ51" s="54"/>
    </row>
    <row r="52" spans="1:78" ht="13.5" customHeight="1">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3"/>
      <c r="BK52" s="3"/>
      <c r="BL52" s="52"/>
      <c r="BM52" s="53"/>
      <c r="BN52" s="53"/>
      <c r="BO52" s="53"/>
      <c r="BP52" s="53"/>
      <c r="BQ52" s="53"/>
      <c r="BR52" s="53"/>
      <c r="BS52" s="53"/>
      <c r="BT52" s="53"/>
      <c r="BU52" s="53"/>
      <c r="BV52" s="53"/>
      <c r="BW52" s="53"/>
      <c r="BX52" s="53"/>
      <c r="BY52" s="53"/>
      <c r="BZ52" s="54"/>
    </row>
    <row r="53" spans="1:78" ht="13.5" customHeight="1">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3"/>
      <c r="BK53" s="3"/>
      <c r="BL53" s="52"/>
      <c r="BM53" s="53"/>
      <c r="BN53" s="53"/>
      <c r="BO53" s="53"/>
      <c r="BP53" s="53"/>
      <c r="BQ53" s="53"/>
      <c r="BR53" s="53"/>
      <c r="BS53" s="53"/>
      <c r="BT53" s="53"/>
      <c r="BU53" s="53"/>
      <c r="BV53" s="53"/>
      <c r="BW53" s="53"/>
      <c r="BX53" s="53"/>
      <c r="BY53" s="53"/>
      <c r="BZ53" s="54"/>
    </row>
    <row r="54" spans="1:78" ht="13.5" customHeight="1">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3"/>
      <c r="BK54" s="3"/>
      <c r="BL54" s="52"/>
      <c r="BM54" s="53"/>
      <c r="BN54" s="53"/>
      <c r="BO54" s="53"/>
      <c r="BP54" s="53"/>
      <c r="BQ54" s="53"/>
      <c r="BR54" s="53"/>
      <c r="BS54" s="53"/>
      <c r="BT54" s="53"/>
      <c r="BU54" s="53"/>
      <c r="BV54" s="53"/>
      <c r="BW54" s="53"/>
      <c r="BX54" s="53"/>
      <c r="BY54" s="53"/>
      <c r="BZ54" s="54"/>
    </row>
    <row r="55" spans="1:78" ht="13.5" customHeight="1">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3"/>
      <c r="BK55" s="3"/>
      <c r="BL55" s="52"/>
      <c r="BM55" s="53"/>
      <c r="BN55" s="53"/>
      <c r="BO55" s="53"/>
      <c r="BP55" s="53"/>
      <c r="BQ55" s="53"/>
      <c r="BR55" s="53"/>
      <c r="BS55" s="53"/>
      <c r="BT55" s="53"/>
      <c r="BU55" s="53"/>
      <c r="BV55" s="53"/>
      <c r="BW55" s="53"/>
      <c r="BX55" s="53"/>
      <c r="BY55" s="53"/>
      <c r="BZ55" s="54"/>
    </row>
    <row r="56" spans="1:78" ht="13.5" customHeight="1">
      <c r="A56" s="3"/>
      <c r="B56" s="5"/>
      <c r="C56" s="51" t="s">
        <v>48</v>
      </c>
      <c r="D56" s="51"/>
      <c r="E56" s="51"/>
      <c r="F56" s="51"/>
      <c r="G56" s="51"/>
      <c r="H56" s="51"/>
      <c r="I56" s="51"/>
      <c r="J56" s="51"/>
      <c r="K56" s="51"/>
      <c r="L56" s="51"/>
      <c r="M56" s="51"/>
      <c r="N56" s="51"/>
      <c r="O56" s="51"/>
      <c r="P56" s="51"/>
      <c r="Q56" s="12"/>
      <c r="R56" s="51" t="s">
        <v>16</v>
      </c>
      <c r="S56" s="51"/>
      <c r="T56" s="51"/>
      <c r="U56" s="51"/>
      <c r="V56" s="51"/>
      <c r="W56" s="51"/>
      <c r="X56" s="51"/>
      <c r="Y56" s="51"/>
      <c r="Z56" s="51"/>
      <c r="AA56" s="51"/>
      <c r="AB56" s="51"/>
      <c r="AC56" s="51"/>
      <c r="AD56" s="51"/>
      <c r="AE56" s="51"/>
      <c r="AF56" s="12"/>
      <c r="AG56" s="51" t="s">
        <v>50</v>
      </c>
      <c r="AH56" s="51"/>
      <c r="AI56" s="51"/>
      <c r="AJ56" s="51"/>
      <c r="AK56" s="51"/>
      <c r="AL56" s="51"/>
      <c r="AM56" s="51"/>
      <c r="AN56" s="51"/>
      <c r="AO56" s="51"/>
      <c r="AP56" s="51"/>
      <c r="AQ56" s="51"/>
      <c r="AR56" s="51"/>
      <c r="AS56" s="51"/>
      <c r="AT56" s="51"/>
      <c r="AU56" s="12"/>
      <c r="AV56" s="51" t="s">
        <v>51</v>
      </c>
      <c r="AW56" s="51"/>
      <c r="AX56" s="51"/>
      <c r="AY56" s="51"/>
      <c r="AZ56" s="51"/>
      <c r="BA56" s="51"/>
      <c r="BB56" s="51"/>
      <c r="BC56" s="51"/>
      <c r="BD56" s="51"/>
      <c r="BE56" s="51"/>
      <c r="BF56" s="51"/>
      <c r="BG56" s="51"/>
      <c r="BH56" s="51"/>
      <c r="BI56" s="51"/>
      <c r="BJ56" s="13"/>
      <c r="BK56" s="3"/>
      <c r="BL56" s="52"/>
      <c r="BM56" s="53"/>
      <c r="BN56" s="53"/>
      <c r="BO56" s="53"/>
      <c r="BP56" s="53"/>
      <c r="BQ56" s="53"/>
      <c r="BR56" s="53"/>
      <c r="BS56" s="53"/>
      <c r="BT56" s="53"/>
      <c r="BU56" s="53"/>
      <c r="BV56" s="53"/>
      <c r="BW56" s="53"/>
      <c r="BX56" s="53"/>
      <c r="BY56" s="53"/>
      <c r="BZ56" s="54"/>
    </row>
    <row r="57" spans="1:78" ht="13.5" customHeight="1">
      <c r="A57" s="3"/>
      <c r="B57" s="5"/>
      <c r="C57" s="51"/>
      <c r="D57" s="51"/>
      <c r="E57" s="51"/>
      <c r="F57" s="51"/>
      <c r="G57" s="51"/>
      <c r="H57" s="51"/>
      <c r="I57" s="51"/>
      <c r="J57" s="51"/>
      <c r="K57" s="51"/>
      <c r="L57" s="51"/>
      <c r="M57" s="51"/>
      <c r="N57" s="51"/>
      <c r="O57" s="51"/>
      <c r="P57" s="51"/>
      <c r="Q57" s="12"/>
      <c r="R57" s="51"/>
      <c r="S57" s="51"/>
      <c r="T57" s="51"/>
      <c r="U57" s="51"/>
      <c r="V57" s="51"/>
      <c r="W57" s="51"/>
      <c r="X57" s="51"/>
      <c r="Y57" s="51"/>
      <c r="Z57" s="51"/>
      <c r="AA57" s="51"/>
      <c r="AB57" s="51"/>
      <c r="AC57" s="51"/>
      <c r="AD57" s="51"/>
      <c r="AE57" s="51"/>
      <c r="AF57" s="12"/>
      <c r="AG57" s="51"/>
      <c r="AH57" s="51"/>
      <c r="AI57" s="51"/>
      <c r="AJ57" s="51"/>
      <c r="AK57" s="51"/>
      <c r="AL57" s="51"/>
      <c r="AM57" s="51"/>
      <c r="AN57" s="51"/>
      <c r="AO57" s="51"/>
      <c r="AP57" s="51"/>
      <c r="AQ57" s="51"/>
      <c r="AR57" s="51"/>
      <c r="AS57" s="51"/>
      <c r="AT57" s="51"/>
      <c r="AU57" s="12"/>
      <c r="AV57" s="51"/>
      <c r="AW57" s="51"/>
      <c r="AX57" s="51"/>
      <c r="AY57" s="51"/>
      <c r="AZ57" s="51"/>
      <c r="BA57" s="51"/>
      <c r="BB57" s="51"/>
      <c r="BC57" s="51"/>
      <c r="BD57" s="51"/>
      <c r="BE57" s="51"/>
      <c r="BF57" s="51"/>
      <c r="BG57" s="51"/>
      <c r="BH57" s="51"/>
      <c r="BI57" s="51"/>
      <c r="BJ57" s="13"/>
      <c r="BK57" s="3"/>
      <c r="BL57" s="52"/>
      <c r="BM57" s="53"/>
      <c r="BN57" s="53"/>
      <c r="BO57" s="53"/>
      <c r="BP57" s="53"/>
      <c r="BQ57" s="53"/>
      <c r="BR57" s="53"/>
      <c r="BS57" s="53"/>
      <c r="BT57" s="53"/>
      <c r="BU57" s="53"/>
      <c r="BV57" s="53"/>
      <c r="BW57" s="53"/>
      <c r="BX57" s="53"/>
      <c r="BY57" s="53"/>
      <c r="BZ57" s="54"/>
    </row>
    <row r="58" spans="1:78" ht="13.5" customHeight="1">
      <c r="A58" s="3"/>
      <c r="B58" s="5"/>
      <c r="C58" s="10"/>
      <c r="D58" s="10"/>
      <c r="E58" s="10"/>
      <c r="F58" s="10"/>
      <c r="G58" s="10"/>
      <c r="H58" s="10"/>
      <c r="I58" s="10"/>
      <c r="J58" s="10"/>
      <c r="K58" s="10"/>
      <c r="L58" s="10"/>
      <c r="M58" s="10"/>
      <c r="N58" s="10"/>
      <c r="O58" s="10"/>
      <c r="P58" s="10"/>
      <c r="Q58" s="12"/>
      <c r="R58" s="10"/>
      <c r="S58" s="10"/>
      <c r="T58" s="10"/>
      <c r="U58" s="10"/>
      <c r="V58" s="10"/>
      <c r="W58" s="10"/>
      <c r="X58" s="10"/>
      <c r="Y58" s="10"/>
      <c r="Z58" s="10"/>
      <c r="AA58" s="10"/>
      <c r="AB58" s="10"/>
      <c r="AC58" s="10"/>
      <c r="AD58" s="10"/>
      <c r="AE58" s="10"/>
      <c r="AF58" s="12"/>
      <c r="AG58" s="10"/>
      <c r="AH58" s="10"/>
      <c r="AI58" s="10"/>
      <c r="AJ58" s="10"/>
      <c r="AK58" s="10"/>
      <c r="AL58" s="10"/>
      <c r="AM58" s="10"/>
      <c r="AN58" s="10"/>
      <c r="AO58" s="10"/>
      <c r="AP58" s="10"/>
      <c r="AQ58" s="10"/>
      <c r="AR58" s="10"/>
      <c r="AS58" s="10"/>
      <c r="AT58" s="10"/>
      <c r="AU58" s="12"/>
      <c r="AV58" s="10"/>
      <c r="AW58" s="10"/>
      <c r="AX58" s="10"/>
      <c r="AY58" s="10"/>
      <c r="AZ58" s="10"/>
      <c r="BA58" s="10"/>
      <c r="BB58" s="10"/>
      <c r="BC58" s="10"/>
      <c r="BD58" s="10"/>
      <c r="BE58" s="10"/>
      <c r="BF58" s="10"/>
      <c r="BG58" s="10"/>
      <c r="BH58" s="10"/>
      <c r="BI58" s="10"/>
      <c r="BJ58" s="13"/>
      <c r="BK58" s="3"/>
      <c r="BL58" s="52"/>
      <c r="BM58" s="53"/>
      <c r="BN58" s="53"/>
      <c r="BO58" s="53"/>
      <c r="BP58" s="53"/>
      <c r="BQ58" s="53"/>
      <c r="BR58" s="53"/>
      <c r="BS58" s="53"/>
      <c r="BT58" s="53"/>
      <c r="BU58" s="53"/>
      <c r="BV58" s="53"/>
      <c r="BW58" s="53"/>
      <c r="BX58" s="53"/>
      <c r="BY58" s="53"/>
      <c r="BZ58" s="54"/>
    </row>
    <row r="59" spans="1:78" ht="13.5" customHeight="1">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4"/>
      <c r="BK59" s="3"/>
      <c r="BL59" s="52"/>
      <c r="BM59" s="53"/>
      <c r="BN59" s="53"/>
      <c r="BO59" s="53"/>
      <c r="BP59" s="53"/>
      <c r="BQ59" s="53"/>
      <c r="BR59" s="53"/>
      <c r="BS59" s="53"/>
      <c r="BT59" s="53"/>
      <c r="BU59" s="53"/>
      <c r="BV59" s="53"/>
      <c r="BW59" s="53"/>
      <c r="BX59" s="53"/>
      <c r="BY59" s="53"/>
      <c r="BZ59" s="54"/>
    </row>
    <row r="60" spans="1:78" ht="13.5" customHeight="1">
      <c r="A60" s="3"/>
      <c r="B60" s="42" t="s">
        <v>45</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3"/>
      <c r="BL60" s="52"/>
      <c r="BM60" s="53"/>
      <c r="BN60" s="53"/>
      <c r="BO60" s="53"/>
      <c r="BP60" s="53"/>
      <c r="BQ60" s="53"/>
      <c r="BR60" s="53"/>
      <c r="BS60" s="53"/>
      <c r="BT60" s="53"/>
      <c r="BU60" s="53"/>
      <c r="BV60" s="53"/>
      <c r="BW60" s="53"/>
      <c r="BX60" s="53"/>
      <c r="BY60" s="53"/>
      <c r="BZ60" s="54"/>
    </row>
    <row r="61" spans="1:78" ht="13.5" customHeight="1">
      <c r="A61" s="3"/>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3"/>
      <c r="BL61" s="52"/>
      <c r="BM61" s="53"/>
      <c r="BN61" s="53"/>
      <c r="BO61" s="53"/>
      <c r="BP61" s="53"/>
      <c r="BQ61" s="53"/>
      <c r="BR61" s="53"/>
      <c r="BS61" s="53"/>
      <c r="BT61" s="53"/>
      <c r="BU61" s="53"/>
      <c r="BV61" s="53"/>
      <c r="BW61" s="53"/>
      <c r="BX61" s="53"/>
      <c r="BY61" s="53"/>
      <c r="BZ61" s="54"/>
    </row>
    <row r="62" spans="1:78" ht="13.5" customHeight="1">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3"/>
      <c r="BK62" s="3"/>
      <c r="BL62" s="52"/>
      <c r="BM62" s="53"/>
      <c r="BN62" s="53"/>
      <c r="BO62" s="53"/>
      <c r="BP62" s="53"/>
      <c r="BQ62" s="53"/>
      <c r="BR62" s="53"/>
      <c r="BS62" s="53"/>
      <c r="BT62" s="53"/>
      <c r="BU62" s="53"/>
      <c r="BV62" s="53"/>
      <c r="BW62" s="53"/>
      <c r="BX62" s="53"/>
      <c r="BY62" s="53"/>
      <c r="BZ62" s="54"/>
    </row>
    <row r="63" spans="1:78" ht="13.5" customHeight="1">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3"/>
      <c r="BK63" s="3"/>
      <c r="BL63" s="55"/>
      <c r="BM63" s="56"/>
      <c r="BN63" s="56"/>
      <c r="BO63" s="56"/>
      <c r="BP63" s="56"/>
      <c r="BQ63" s="56"/>
      <c r="BR63" s="56"/>
      <c r="BS63" s="56"/>
      <c r="BT63" s="56"/>
      <c r="BU63" s="56"/>
      <c r="BV63" s="56"/>
      <c r="BW63" s="56"/>
      <c r="BX63" s="56"/>
      <c r="BY63" s="56"/>
      <c r="BZ63" s="57"/>
    </row>
    <row r="64" spans="1:78" ht="13.5" customHeight="1">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3"/>
      <c r="BK64" s="3"/>
      <c r="BL64" s="45" t="s">
        <v>49</v>
      </c>
      <c r="BM64" s="46"/>
      <c r="BN64" s="46"/>
      <c r="BO64" s="46"/>
      <c r="BP64" s="46"/>
      <c r="BQ64" s="46"/>
      <c r="BR64" s="46"/>
      <c r="BS64" s="46"/>
      <c r="BT64" s="46"/>
      <c r="BU64" s="46"/>
      <c r="BV64" s="46"/>
      <c r="BW64" s="46"/>
      <c r="BX64" s="46"/>
      <c r="BY64" s="46"/>
      <c r="BZ64" s="47"/>
    </row>
    <row r="65" spans="1:78" ht="13.5" customHeight="1">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3"/>
      <c r="BK65" s="3"/>
      <c r="BL65" s="48"/>
      <c r="BM65" s="49"/>
      <c r="BN65" s="49"/>
      <c r="BO65" s="49"/>
      <c r="BP65" s="49"/>
      <c r="BQ65" s="49"/>
      <c r="BR65" s="49"/>
      <c r="BS65" s="49"/>
      <c r="BT65" s="49"/>
      <c r="BU65" s="49"/>
      <c r="BV65" s="49"/>
      <c r="BW65" s="49"/>
      <c r="BX65" s="49"/>
      <c r="BY65" s="49"/>
      <c r="BZ65" s="50"/>
    </row>
    <row r="66" spans="1:78" ht="13.5" customHeight="1">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3"/>
      <c r="BK66" s="3"/>
      <c r="BL66" s="52" t="s">
        <v>119</v>
      </c>
      <c r="BM66" s="53"/>
      <c r="BN66" s="53"/>
      <c r="BO66" s="53"/>
      <c r="BP66" s="53"/>
      <c r="BQ66" s="53"/>
      <c r="BR66" s="53"/>
      <c r="BS66" s="53"/>
      <c r="BT66" s="53"/>
      <c r="BU66" s="53"/>
      <c r="BV66" s="53"/>
      <c r="BW66" s="53"/>
      <c r="BX66" s="53"/>
      <c r="BY66" s="53"/>
      <c r="BZ66" s="54"/>
    </row>
    <row r="67" spans="1:78" ht="13.5" customHeight="1">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3"/>
      <c r="BK67" s="3"/>
      <c r="BL67" s="52"/>
      <c r="BM67" s="53"/>
      <c r="BN67" s="53"/>
      <c r="BO67" s="53"/>
      <c r="BP67" s="53"/>
      <c r="BQ67" s="53"/>
      <c r="BR67" s="53"/>
      <c r="BS67" s="53"/>
      <c r="BT67" s="53"/>
      <c r="BU67" s="53"/>
      <c r="BV67" s="53"/>
      <c r="BW67" s="53"/>
      <c r="BX67" s="53"/>
      <c r="BY67" s="53"/>
      <c r="BZ67" s="54"/>
    </row>
    <row r="68" spans="1:78" ht="13.5" customHeight="1">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3"/>
      <c r="BK68" s="3"/>
      <c r="BL68" s="52"/>
      <c r="BM68" s="53"/>
      <c r="BN68" s="53"/>
      <c r="BO68" s="53"/>
      <c r="BP68" s="53"/>
      <c r="BQ68" s="53"/>
      <c r="BR68" s="53"/>
      <c r="BS68" s="53"/>
      <c r="BT68" s="53"/>
      <c r="BU68" s="53"/>
      <c r="BV68" s="53"/>
      <c r="BW68" s="53"/>
      <c r="BX68" s="53"/>
      <c r="BY68" s="53"/>
      <c r="BZ68" s="54"/>
    </row>
    <row r="69" spans="1:78" ht="13.5" customHeight="1">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3"/>
      <c r="BK69" s="3"/>
      <c r="BL69" s="52"/>
      <c r="BM69" s="53"/>
      <c r="BN69" s="53"/>
      <c r="BO69" s="53"/>
      <c r="BP69" s="53"/>
      <c r="BQ69" s="53"/>
      <c r="BR69" s="53"/>
      <c r="BS69" s="53"/>
      <c r="BT69" s="53"/>
      <c r="BU69" s="53"/>
      <c r="BV69" s="53"/>
      <c r="BW69" s="53"/>
      <c r="BX69" s="53"/>
      <c r="BY69" s="53"/>
      <c r="BZ69" s="54"/>
    </row>
    <row r="70" spans="1:78" ht="13.5" customHeight="1">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3"/>
      <c r="BK70" s="3"/>
      <c r="BL70" s="52"/>
      <c r="BM70" s="53"/>
      <c r="BN70" s="53"/>
      <c r="BO70" s="53"/>
      <c r="BP70" s="53"/>
      <c r="BQ70" s="53"/>
      <c r="BR70" s="53"/>
      <c r="BS70" s="53"/>
      <c r="BT70" s="53"/>
      <c r="BU70" s="53"/>
      <c r="BV70" s="53"/>
      <c r="BW70" s="53"/>
      <c r="BX70" s="53"/>
      <c r="BY70" s="53"/>
      <c r="BZ70" s="54"/>
    </row>
    <row r="71" spans="1:78" ht="13.5" customHeight="1">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3"/>
      <c r="BK71" s="3"/>
      <c r="BL71" s="52"/>
      <c r="BM71" s="53"/>
      <c r="BN71" s="53"/>
      <c r="BO71" s="53"/>
      <c r="BP71" s="53"/>
      <c r="BQ71" s="53"/>
      <c r="BR71" s="53"/>
      <c r="BS71" s="53"/>
      <c r="BT71" s="53"/>
      <c r="BU71" s="53"/>
      <c r="BV71" s="53"/>
      <c r="BW71" s="53"/>
      <c r="BX71" s="53"/>
      <c r="BY71" s="53"/>
      <c r="BZ71" s="54"/>
    </row>
    <row r="72" spans="1:78" ht="13.5" customHeight="1">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3"/>
      <c r="BK72" s="3"/>
      <c r="BL72" s="52"/>
      <c r="BM72" s="53"/>
      <c r="BN72" s="53"/>
      <c r="BO72" s="53"/>
      <c r="BP72" s="53"/>
      <c r="BQ72" s="53"/>
      <c r="BR72" s="53"/>
      <c r="BS72" s="53"/>
      <c r="BT72" s="53"/>
      <c r="BU72" s="53"/>
      <c r="BV72" s="53"/>
      <c r="BW72" s="53"/>
      <c r="BX72" s="53"/>
      <c r="BY72" s="53"/>
      <c r="BZ72" s="54"/>
    </row>
    <row r="73" spans="1:78" ht="13.5" customHeight="1">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3"/>
      <c r="BK73" s="3"/>
      <c r="BL73" s="52"/>
      <c r="BM73" s="53"/>
      <c r="BN73" s="53"/>
      <c r="BO73" s="53"/>
      <c r="BP73" s="53"/>
      <c r="BQ73" s="53"/>
      <c r="BR73" s="53"/>
      <c r="BS73" s="53"/>
      <c r="BT73" s="53"/>
      <c r="BU73" s="53"/>
      <c r="BV73" s="53"/>
      <c r="BW73" s="53"/>
      <c r="BX73" s="53"/>
      <c r="BY73" s="53"/>
      <c r="BZ73" s="54"/>
    </row>
    <row r="74" spans="1:78" ht="13.5" customHeight="1">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3"/>
      <c r="BK74" s="3"/>
      <c r="BL74" s="52"/>
      <c r="BM74" s="53"/>
      <c r="BN74" s="53"/>
      <c r="BO74" s="53"/>
      <c r="BP74" s="53"/>
      <c r="BQ74" s="53"/>
      <c r="BR74" s="53"/>
      <c r="BS74" s="53"/>
      <c r="BT74" s="53"/>
      <c r="BU74" s="53"/>
      <c r="BV74" s="53"/>
      <c r="BW74" s="53"/>
      <c r="BX74" s="53"/>
      <c r="BY74" s="53"/>
      <c r="BZ74" s="54"/>
    </row>
    <row r="75" spans="1:78" ht="13.5" customHeight="1">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3"/>
      <c r="BK75" s="3"/>
      <c r="BL75" s="52"/>
      <c r="BM75" s="53"/>
      <c r="BN75" s="53"/>
      <c r="BO75" s="53"/>
      <c r="BP75" s="53"/>
      <c r="BQ75" s="53"/>
      <c r="BR75" s="53"/>
      <c r="BS75" s="53"/>
      <c r="BT75" s="53"/>
      <c r="BU75" s="53"/>
      <c r="BV75" s="53"/>
      <c r="BW75" s="53"/>
      <c r="BX75" s="53"/>
      <c r="BY75" s="53"/>
      <c r="BZ75" s="54"/>
    </row>
    <row r="76" spans="1:78" ht="13.5" customHeight="1">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3"/>
      <c r="BK76" s="3"/>
      <c r="BL76" s="52"/>
      <c r="BM76" s="53"/>
      <c r="BN76" s="53"/>
      <c r="BO76" s="53"/>
      <c r="BP76" s="53"/>
      <c r="BQ76" s="53"/>
      <c r="BR76" s="53"/>
      <c r="BS76" s="53"/>
      <c r="BT76" s="53"/>
      <c r="BU76" s="53"/>
      <c r="BV76" s="53"/>
      <c r="BW76" s="53"/>
      <c r="BX76" s="53"/>
      <c r="BY76" s="53"/>
      <c r="BZ76" s="54"/>
    </row>
    <row r="77" spans="1:78" ht="13.5" customHeight="1">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3"/>
      <c r="BK77" s="3"/>
      <c r="BL77" s="52"/>
      <c r="BM77" s="53"/>
      <c r="BN77" s="53"/>
      <c r="BO77" s="53"/>
      <c r="BP77" s="53"/>
      <c r="BQ77" s="53"/>
      <c r="BR77" s="53"/>
      <c r="BS77" s="53"/>
      <c r="BT77" s="53"/>
      <c r="BU77" s="53"/>
      <c r="BV77" s="53"/>
      <c r="BW77" s="53"/>
      <c r="BX77" s="53"/>
      <c r="BY77" s="53"/>
      <c r="BZ77" s="54"/>
    </row>
    <row r="78" spans="1:78" ht="13.5" customHeight="1">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3"/>
      <c r="BK78" s="3"/>
      <c r="BL78" s="52"/>
      <c r="BM78" s="53"/>
      <c r="BN78" s="53"/>
      <c r="BO78" s="53"/>
      <c r="BP78" s="53"/>
      <c r="BQ78" s="53"/>
      <c r="BR78" s="53"/>
      <c r="BS78" s="53"/>
      <c r="BT78" s="53"/>
      <c r="BU78" s="53"/>
      <c r="BV78" s="53"/>
      <c r="BW78" s="53"/>
      <c r="BX78" s="53"/>
      <c r="BY78" s="53"/>
      <c r="BZ78" s="54"/>
    </row>
    <row r="79" spans="1:78" ht="13.5" customHeight="1">
      <c r="A79" s="3"/>
      <c r="B79" s="5"/>
      <c r="C79" s="51" t="s">
        <v>18</v>
      </c>
      <c r="D79" s="51"/>
      <c r="E79" s="51"/>
      <c r="F79" s="51"/>
      <c r="G79" s="51"/>
      <c r="H79" s="51"/>
      <c r="I79" s="51"/>
      <c r="J79" s="51"/>
      <c r="K79" s="51"/>
      <c r="L79" s="51"/>
      <c r="M79" s="51"/>
      <c r="N79" s="51"/>
      <c r="O79" s="51"/>
      <c r="P79" s="51"/>
      <c r="Q79" s="51"/>
      <c r="R79" s="51"/>
      <c r="S79" s="51"/>
      <c r="T79" s="51"/>
      <c r="U79" s="12"/>
      <c r="V79" s="12"/>
      <c r="W79" s="51" t="s">
        <v>52</v>
      </c>
      <c r="X79" s="51"/>
      <c r="Y79" s="51"/>
      <c r="Z79" s="51"/>
      <c r="AA79" s="51"/>
      <c r="AB79" s="51"/>
      <c r="AC79" s="51"/>
      <c r="AD79" s="51"/>
      <c r="AE79" s="51"/>
      <c r="AF79" s="51"/>
      <c r="AG79" s="51"/>
      <c r="AH79" s="51"/>
      <c r="AI79" s="51"/>
      <c r="AJ79" s="51"/>
      <c r="AK79" s="51"/>
      <c r="AL79" s="51"/>
      <c r="AM79" s="51"/>
      <c r="AN79" s="51"/>
      <c r="AO79" s="12"/>
      <c r="AP79" s="12"/>
      <c r="AQ79" s="51" t="s">
        <v>54</v>
      </c>
      <c r="AR79" s="51"/>
      <c r="AS79" s="51"/>
      <c r="AT79" s="51"/>
      <c r="AU79" s="51"/>
      <c r="AV79" s="51"/>
      <c r="AW79" s="51"/>
      <c r="AX79" s="51"/>
      <c r="AY79" s="51"/>
      <c r="AZ79" s="51"/>
      <c r="BA79" s="51"/>
      <c r="BB79" s="51"/>
      <c r="BC79" s="51"/>
      <c r="BD79" s="51"/>
      <c r="BE79" s="51"/>
      <c r="BF79" s="51"/>
      <c r="BG79" s="51"/>
      <c r="BH79" s="51"/>
      <c r="BI79" s="8"/>
      <c r="BJ79" s="13"/>
      <c r="BK79" s="3"/>
      <c r="BL79" s="52"/>
      <c r="BM79" s="53"/>
      <c r="BN79" s="53"/>
      <c r="BO79" s="53"/>
      <c r="BP79" s="53"/>
      <c r="BQ79" s="53"/>
      <c r="BR79" s="53"/>
      <c r="BS79" s="53"/>
      <c r="BT79" s="53"/>
      <c r="BU79" s="53"/>
      <c r="BV79" s="53"/>
      <c r="BW79" s="53"/>
      <c r="BX79" s="53"/>
      <c r="BY79" s="53"/>
      <c r="BZ79" s="54"/>
    </row>
    <row r="80" spans="1:78" ht="13.5" customHeight="1">
      <c r="A80" s="3"/>
      <c r="B80" s="5"/>
      <c r="C80" s="51"/>
      <c r="D80" s="51"/>
      <c r="E80" s="51"/>
      <c r="F80" s="51"/>
      <c r="G80" s="51"/>
      <c r="H80" s="51"/>
      <c r="I80" s="51"/>
      <c r="J80" s="51"/>
      <c r="K80" s="51"/>
      <c r="L80" s="51"/>
      <c r="M80" s="51"/>
      <c r="N80" s="51"/>
      <c r="O80" s="51"/>
      <c r="P80" s="51"/>
      <c r="Q80" s="51"/>
      <c r="R80" s="51"/>
      <c r="S80" s="51"/>
      <c r="T80" s="51"/>
      <c r="U80" s="12"/>
      <c r="V80" s="12"/>
      <c r="W80" s="51"/>
      <c r="X80" s="51"/>
      <c r="Y80" s="51"/>
      <c r="Z80" s="51"/>
      <c r="AA80" s="51"/>
      <c r="AB80" s="51"/>
      <c r="AC80" s="51"/>
      <c r="AD80" s="51"/>
      <c r="AE80" s="51"/>
      <c r="AF80" s="51"/>
      <c r="AG80" s="51"/>
      <c r="AH80" s="51"/>
      <c r="AI80" s="51"/>
      <c r="AJ80" s="51"/>
      <c r="AK80" s="51"/>
      <c r="AL80" s="51"/>
      <c r="AM80" s="51"/>
      <c r="AN80" s="51"/>
      <c r="AO80" s="12"/>
      <c r="AP80" s="12"/>
      <c r="AQ80" s="51"/>
      <c r="AR80" s="51"/>
      <c r="AS80" s="51"/>
      <c r="AT80" s="51"/>
      <c r="AU80" s="51"/>
      <c r="AV80" s="51"/>
      <c r="AW80" s="51"/>
      <c r="AX80" s="51"/>
      <c r="AY80" s="51"/>
      <c r="AZ80" s="51"/>
      <c r="BA80" s="51"/>
      <c r="BB80" s="51"/>
      <c r="BC80" s="51"/>
      <c r="BD80" s="51"/>
      <c r="BE80" s="51"/>
      <c r="BF80" s="51"/>
      <c r="BG80" s="51"/>
      <c r="BH80" s="51"/>
      <c r="BI80" s="8"/>
      <c r="BJ80" s="13"/>
      <c r="BK80" s="3"/>
      <c r="BL80" s="52"/>
      <c r="BM80" s="53"/>
      <c r="BN80" s="53"/>
      <c r="BO80" s="53"/>
      <c r="BP80" s="53"/>
      <c r="BQ80" s="53"/>
      <c r="BR80" s="53"/>
      <c r="BS80" s="53"/>
      <c r="BT80" s="53"/>
      <c r="BU80" s="53"/>
      <c r="BV80" s="53"/>
      <c r="BW80" s="53"/>
      <c r="BX80" s="53"/>
      <c r="BY80" s="53"/>
      <c r="BZ80" s="54"/>
    </row>
    <row r="81" spans="1:78" ht="13.5" customHeight="1">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3"/>
      <c r="BK81" s="3"/>
      <c r="BL81" s="52"/>
      <c r="BM81" s="53"/>
      <c r="BN81" s="53"/>
      <c r="BO81" s="53"/>
      <c r="BP81" s="53"/>
      <c r="BQ81" s="53"/>
      <c r="BR81" s="53"/>
      <c r="BS81" s="53"/>
      <c r="BT81" s="53"/>
      <c r="BU81" s="53"/>
      <c r="BV81" s="53"/>
      <c r="BW81" s="53"/>
      <c r="BX81" s="53"/>
      <c r="BY81" s="53"/>
      <c r="BZ81" s="54"/>
    </row>
    <row r="82" spans="1:78" ht="13.5" customHeight="1">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4"/>
      <c r="BK82" s="3"/>
      <c r="BL82" s="55"/>
      <c r="BM82" s="56"/>
      <c r="BN82" s="56"/>
      <c r="BO82" s="56"/>
      <c r="BP82" s="56"/>
      <c r="BQ82" s="56"/>
      <c r="BR82" s="56"/>
      <c r="BS82" s="56"/>
      <c r="BT82" s="56"/>
      <c r="BU82" s="56"/>
      <c r="BV82" s="56"/>
      <c r="BW82" s="56"/>
      <c r="BX82" s="56"/>
      <c r="BY82" s="56"/>
      <c r="BZ82" s="57"/>
    </row>
    <row r="83" spans="1:78">
      <c r="C83" s="3" t="s">
        <v>38</v>
      </c>
    </row>
    <row r="84" spans="1:78">
      <c r="C84" s="3" t="s">
        <v>40</v>
      </c>
    </row>
    <row r="85" spans="1:78" hidden="1">
      <c r="B85" s="7" t="s">
        <v>10</v>
      </c>
      <c r="C85" s="7"/>
      <c r="D85" s="7"/>
      <c r="E85" s="7" t="s">
        <v>55</v>
      </c>
      <c r="F85" s="7" t="s">
        <v>29</v>
      </c>
      <c r="G85" s="7" t="s">
        <v>56</v>
      </c>
      <c r="H85" s="7" t="s">
        <v>58</v>
      </c>
      <c r="I85" s="7" t="s">
        <v>59</v>
      </c>
      <c r="J85" s="7" t="s">
        <v>26</v>
      </c>
      <c r="K85" s="7" t="s">
        <v>61</v>
      </c>
      <c r="L85" s="7" t="s">
        <v>53</v>
      </c>
      <c r="M85" s="7" t="s">
        <v>41</v>
      </c>
      <c r="N85" s="7" t="s">
        <v>57</v>
      </c>
      <c r="O85" s="7" t="s">
        <v>31</v>
      </c>
    </row>
    <row r="86" spans="1:78" hidden="1">
      <c r="B86" s="7"/>
      <c r="C86" s="7"/>
      <c r="D86" s="7"/>
      <c r="E86" s="7" t="str">
        <f>データ!AI6</f>
        <v/>
      </c>
      <c r="F86" s="7" t="s">
        <v>62</v>
      </c>
      <c r="G86" s="7" t="s">
        <v>62</v>
      </c>
      <c r="H86" s="7" t="str">
        <f>データ!BP6</f>
        <v>【728.30】</v>
      </c>
      <c r="I86" s="7" t="str">
        <f>データ!CA6</f>
        <v>【100.04】</v>
      </c>
      <c r="J86" s="7" t="str">
        <f>データ!CL6</f>
        <v>【137.82】</v>
      </c>
      <c r="K86" s="7" t="str">
        <f>データ!CW6</f>
        <v>【60.09】</v>
      </c>
      <c r="L86" s="7" t="str">
        <f>データ!DH6</f>
        <v>【94.90】</v>
      </c>
      <c r="M86" s="7" t="s">
        <v>62</v>
      </c>
      <c r="N86" s="7" t="s">
        <v>62</v>
      </c>
      <c r="O86" s="7" t="str">
        <f>データ!EO6</f>
        <v>【0.27】</v>
      </c>
    </row>
  </sheetData>
  <sheetProtection password="B319" sheet="1" objects="1" scenarios="1" formatCells="0" formatColumns="0" formatRows="0"/>
  <mergeCells count="57">
    <mergeCell ref="B6:AC6"/>
    <mergeCell ref="B7:H7"/>
    <mergeCell ref="I7:O7"/>
    <mergeCell ref="P7:V7"/>
    <mergeCell ref="W7:AC7"/>
    <mergeCell ref="B8:H8"/>
    <mergeCell ref="I8:O8"/>
    <mergeCell ref="P8:V8"/>
    <mergeCell ref="W8:AC8"/>
    <mergeCell ref="AD8:AJ8"/>
    <mergeCell ref="AL9:AS9"/>
    <mergeCell ref="AT9:BA9"/>
    <mergeCell ref="BB9:BI9"/>
    <mergeCell ref="BL9:BM9"/>
    <mergeCell ref="AD7:AJ7"/>
    <mergeCell ref="AL7:AS7"/>
    <mergeCell ref="AT7:BA7"/>
    <mergeCell ref="BB7:BI7"/>
    <mergeCell ref="AL8:AS8"/>
    <mergeCell ref="AT8:BA8"/>
    <mergeCell ref="BB8:BI8"/>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cols>
    <col min="1" max="1" width="9" style="1" customWidth="1"/>
    <col min="2" max="144" width="11.875" style="1" customWidth="1"/>
    <col min="145" max="145" width="9" style="1" customWidth="1"/>
    <col min="146" max="16384" width="9" style="1"/>
  </cols>
  <sheetData>
    <row r="1" spans="1:145">
      <c r="A1" s="1" t="s">
        <v>64</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c r="A2" s="28" t="s">
        <v>66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c r="A3" s="28" t="s">
        <v>43</v>
      </c>
      <c r="B3" s="30" t="s">
        <v>63</v>
      </c>
      <c r="C3" s="30" t="s">
        <v>47</v>
      </c>
      <c r="D3" s="30" t="s">
        <v>21</v>
      </c>
      <c r="E3" s="30" t="s">
        <v>36</v>
      </c>
      <c r="F3" s="30" t="s">
        <v>60</v>
      </c>
      <c r="G3" s="30" t="s">
        <v>67</v>
      </c>
      <c r="H3" s="76" t="s">
        <v>6</v>
      </c>
      <c r="I3" s="77"/>
      <c r="J3" s="77"/>
      <c r="K3" s="77"/>
      <c r="L3" s="77"/>
      <c r="M3" s="77"/>
      <c r="N3" s="77"/>
      <c r="O3" s="77"/>
      <c r="P3" s="77"/>
      <c r="Q3" s="77"/>
      <c r="R3" s="77"/>
      <c r="S3" s="77"/>
      <c r="T3" s="77"/>
      <c r="U3" s="77"/>
      <c r="V3" s="77"/>
      <c r="W3" s="77"/>
      <c r="X3" s="78"/>
      <c r="Y3" s="82" t="s">
        <v>68</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45</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c r="A4" s="28" t="s">
        <v>69</v>
      </c>
      <c r="B4" s="31"/>
      <c r="C4" s="31"/>
      <c r="D4" s="31"/>
      <c r="E4" s="31"/>
      <c r="F4" s="31"/>
      <c r="G4" s="31"/>
      <c r="H4" s="79"/>
      <c r="I4" s="80"/>
      <c r="J4" s="80"/>
      <c r="K4" s="80"/>
      <c r="L4" s="80"/>
      <c r="M4" s="80"/>
      <c r="N4" s="80"/>
      <c r="O4" s="80"/>
      <c r="P4" s="80"/>
      <c r="Q4" s="80"/>
      <c r="R4" s="80"/>
      <c r="S4" s="80"/>
      <c r="T4" s="80"/>
      <c r="U4" s="80"/>
      <c r="V4" s="80"/>
      <c r="W4" s="80"/>
      <c r="X4" s="81"/>
      <c r="Y4" s="83" t="s">
        <v>70</v>
      </c>
      <c r="Z4" s="83"/>
      <c r="AA4" s="83"/>
      <c r="AB4" s="83"/>
      <c r="AC4" s="83"/>
      <c r="AD4" s="83"/>
      <c r="AE4" s="83"/>
      <c r="AF4" s="83"/>
      <c r="AG4" s="83"/>
      <c r="AH4" s="83"/>
      <c r="AI4" s="83"/>
      <c r="AJ4" s="83" t="s">
        <v>71</v>
      </c>
      <c r="AK4" s="83"/>
      <c r="AL4" s="83"/>
      <c r="AM4" s="83"/>
      <c r="AN4" s="83"/>
      <c r="AO4" s="83"/>
      <c r="AP4" s="83"/>
      <c r="AQ4" s="83"/>
      <c r="AR4" s="83"/>
      <c r="AS4" s="83"/>
      <c r="AT4" s="83"/>
      <c r="AU4" s="83" t="s">
        <v>72</v>
      </c>
      <c r="AV4" s="83"/>
      <c r="AW4" s="83"/>
      <c r="AX4" s="83"/>
      <c r="AY4" s="83"/>
      <c r="AZ4" s="83"/>
      <c r="BA4" s="83"/>
      <c r="BB4" s="83"/>
      <c r="BC4" s="83"/>
      <c r="BD4" s="83"/>
      <c r="BE4" s="83"/>
      <c r="BF4" s="83" t="s">
        <v>73</v>
      </c>
      <c r="BG4" s="83"/>
      <c r="BH4" s="83"/>
      <c r="BI4" s="83"/>
      <c r="BJ4" s="83"/>
      <c r="BK4" s="83"/>
      <c r="BL4" s="83"/>
      <c r="BM4" s="83"/>
      <c r="BN4" s="83"/>
      <c r="BO4" s="83"/>
      <c r="BP4" s="83"/>
      <c r="BQ4" s="83" t="s">
        <v>74</v>
      </c>
      <c r="BR4" s="83"/>
      <c r="BS4" s="83"/>
      <c r="BT4" s="83"/>
      <c r="BU4" s="83"/>
      <c r="BV4" s="83"/>
      <c r="BW4" s="83"/>
      <c r="BX4" s="83"/>
      <c r="BY4" s="83"/>
      <c r="BZ4" s="83"/>
      <c r="CA4" s="83"/>
      <c r="CB4" s="83" t="s">
        <v>75</v>
      </c>
      <c r="CC4" s="83"/>
      <c r="CD4" s="83"/>
      <c r="CE4" s="83"/>
      <c r="CF4" s="83"/>
      <c r="CG4" s="83"/>
      <c r="CH4" s="83"/>
      <c r="CI4" s="83"/>
      <c r="CJ4" s="83"/>
      <c r="CK4" s="83"/>
      <c r="CL4" s="83"/>
      <c r="CM4" s="83" t="s">
        <v>76</v>
      </c>
      <c r="CN4" s="83"/>
      <c r="CO4" s="83"/>
      <c r="CP4" s="83"/>
      <c r="CQ4" s="83"/>
      <c r="CR4" s="83"/>
      <c r="CS4" s="83"/>
      <c r="CT4" s="83"/>
      <c r="CU4" s="83"/>
      <c r="CV4" s="83"/>
      <c r="CW4" s="83"/>
      <c r="CX4" s="83" t="s">
        <v>77</v>
      </c>
      <c r="CY4" s="83"/>
      <c r="CZ4" s="83"/>
      <c r="DA4" s="83"/>
      <c r="DB4" s="83"/>
      <c r="DC4" s="83"/>
      <c r="DD4" s="83"/>
      <c r="DE4" s="83"/>
      <c r="DF4" s="83"/>
      <c r="DG4" s="83"/>
      <c r="DH4" s="83"/>
      <c r="DI4" s="83" t="s">
        <v>78</v>
      </c>
      <c r="DJ4" s="83"/>
      <c r="DK4" s="83"/>
      <c r="DL4" s="83"/>
      <c r="DM4" s="83"/>
      <c r="DN4" s="83"/>
      <c r="DO4" s="83"/>
      <c r="DP4" s="83"/>
      <c r="DQ4" s="83"/>
      <c r="DR4" s="83"/>
      <c r="DS4" s="83"/>
      <c r="DT4" s="83" t="s">
        <v>79</v>
      </c>
      <c r="DU4" s="83"/>
      <c r="DV4" s="83"/>
      <c r="DW4" s="83"/>
      <c r="DX4" s="83"/>
      <c r="DY4" s="83"/>
      <c r="DZ4" s="83"/>
      <c r="EA4" s="83"/>
      <c r="EB4" s="83"/>
      <c r="EC4" s="83"/>
      <c r="ED4" s="83"/>
      <c r="EE4" s="83" t="s">
        <v>80</v>
      </c>
      <c r="EF4" s="83"/>
      <c r="EG4" s="83"/>
      <c r="EH4" s="83"/>
      <c r="EI4" s="83"/>
      <c r="EJ4" s="83"/>
      <c r="EK4" s="83"/>
      <c r="EL4" s="83"/>
      <c r="EM4" s="83"/>
      <c r="EN4" s="83"/>
      <c r="EO4" s="83"/>
    </row>
    <row r="5" spans="1:145">
      <c r="A5" s="28" t="s">
        <v>81</v>
      </c>
      <c r="B5" s="32"/>
      <c r="C5" s="32"/>
      <c r="D5" s="32"/>
      <c r="E5" s="32"/>
      <c r="F5" s="32"/>
      <c r="G5" s="32"/>
      <c r="H5" s="36" t="s">
        <v>82</v>
      </c>
      <c r="I5" s="36" t="s">
        <v>83</v>
      </c>
      <c r="J5" s="36" t="s">
        <v>84</v>
      </c>
      <c r="K5" s="36" t="s">
        <v>85</v>
      </c>
      <c r="L5" s="36" t="s">
        <v>86</v>
      </c>
      <c r="M5" s="36" t="s">
        <v>2</v>
      </c>
      <c r="N5" s="36" t="s">
        <v>87</v>
      </c>
      <c r="O5" s="36" t="s">
        <v>88</v>
      </c>
      <c r="P5" s="36" t="s">
        <v>89</v>
      </c>
      <c r="Q5" s="36" t="s">
        <v>90</v>
      </c>
      <c r="R5" s="36" t="s">
        <v>91</v>
      </c>
      <c r="S5" s="36" t="s">
        <v>65</v>
      </c>
      <c r="T5" s="36" t="s">
        <v>92</v>
      </c>
      <c r="U5" s="36" t="s">
        <v>93</v>
      </c>
      <c r="V5" s="36" t="s">
        <v>94</v>
      </c>
      <c r="W5" s="36" t="s">
        <v>95</v>
      </c>
      <c r="X5" s="36" t="s">
        <v>96</v>
      </c>
      <c r="Y5" s="36" t="s">
        <v>33</v>
      </c>
      <c r="Z5" s="36" t="s">
        <v>97</v>
      </c>
      <c r="AA5" s="36" t="s">
        <v>98</v>
      </c>
      <c r="AB5" s="36" t="s">
        <v>99</v>
      </c>
      <c r="AC5" s="36" t="s">
        <v>100</v>
      </c>
      <c r="AD5" s="36" t="s">
        <v>101</v>
      </c>
      <c r="AE5" s="36" t="s">
        <v>102</v>
      </c>
      <c r="AF5" s="36" t="s">
        <v>103</v>
      </c>
      <c r="AG5" s="36" t="s">
        <v>104</v>
      </c>
      <c r="AH5" s="36" t="s">
        <v>105</v>
      </c>
      <c r="AI5" s="36" t="s">
        <v>10</v>
      </c>
      <c r="AJ5" s="36" t="s">
        <v>33</v>
      </c>
      <c r="AK5" s="36" t="s">
        <v>97</v>
      </c>
      <c r="AL5" s="36" t="s">
        <v>98</v>
      </c>
      <c r="AM5" s="36" t="s">
        <v>99</v>
      </c>
      <c r="AN5" s="36" t="s">
        <v>100</v>
      </c>
      <c r="AO5" s="36" t="s">
        <v>101</v>
      </c>
      <c r="AP5" s="36" t="s">
        <v>102</v>
      </c>
      <c r="AQ5" s="36" t="s">
        <v>103</v>
      </c>
      <c r="AR5" s="36" t="s">
        <v>104</v>
      </c>
      <c r="AS5" s="36" t="s">
        <v>105</v>
      </c>
      <c r="AT5" s="36" t="s">
        <v>106</v>
      </c>
      <c r="AU5" s="36" t="s">
        <v>33</v>
      </c>
      <c r="AV5" s="36" t="s">
        <v>97</v>
      </c>
      <c r="AW5" s="36" t="s">
        <v>98</v>
      </c>
      <c r="AX5" s="36" t="s">
        <v>99</v>
      </c>
      <c r="AY5" s="36" t="s">
        <v>100</v>
      </c>
      <c r="AZ5" s="36" t="s">
        <v>101</v>
      </c>
      <c r="BA5" s="36" t="s">
        <v>102</v>
      </c>
      <c r="BB5" s="36" t="s">
        <v>103</v>
      </c>
      <c r="BC5" s="36" t="s">
        <v>104</v>
      </c>
      <c r="BD5" s="36" t="s">
        <v>105</v>
      </c>
      <c r="BE5" s="36" t="s">
        <v>106</v>
      </c>
      <c r="BF5" s="36" t="s">
        <v>33</v>
      </c>
      <c r="BG5" s="36" t="s">
        <v>97</v>
      </c>
      <c r="BH5" s="36" t="s">
        <v>98</v>
      </c>
      <c r="BI5" s="36" t="s">
        <v>99</v>
      </c>
      <c r="BJ5" s="36" t="s">
        <v>100</v>
      </c>
      <c r="BK5" s="36" t="s">
        <v>101</v>
      </c>
      <c r="BL5" s="36" t="s">
        <v>102</v>
      </c>
      <c r="BM5" s="36" t="s">
        <v>103</v>
      </c>
      <c r="BN5" s="36" t="s">
        <v>104</v>
      </c>
      <c r="BO5" s="36" t="s">
        <v>105</v>
      </c>
      <c r="BP5" s="36" t="s">
        <v>106</v>
      </c>
      <c r="BQ5" s="36" t="s">
        <v>33</v>
      </c>
      <c r="BR5" s="36" t="s">
        <v>97</v>
      </c>
      <c r="BS5" s="36" t="s">
        <v>98</v>
      </c>
      <c r="BT5" s="36" t="s">
        <v>99</v>
      </c>
      <c r="BU5" s="36" t="s">
        <v>100</v>
      </c>
      <c r="BV5" s="36" t="s">
        <v>101</v>
      </c>
      <c r="BW5" s="36" t="s">
        <v>102</v>
      </c>
      <c r="BX5" s="36" t="s">
        <v>103</v>
      </c>
      <c r="BY5" s="36" t="s">
        <v>104</v>
      </c>
      <c r="BZ5" s="36" t="s">
        <v>105</v>
      </c>
      <c r="CA5" s="36" t="s">
        <v>106</v>
      </c>
      <c r="CB5" s="36" t="s">
        <v>33</v>
      </c>
      <c r="CC5" s="36" t="s">
        <v>97</v>
      </c>
      <c r="CD5" s="36" t="s">
        <v>98</v>
      </c>
      <c r="CE5" s="36" t="s">
        <v>99</v>
      </c>
      <c r="CF5" s="36" t="s">
        <v>100</v>
      </c>
      <c r="CG5" s="36" t="s">
        <v>101</v>
      </c>
      <c r="CH5" s="36" t="s">
        <v>102</v>
      </c>
      <c r="CI5" s="36" t="s">
        <v>103</v>
      </c>
      <c r="CJ5" s="36" t="s">
        <v>104</v>
      </c>
      <c r="CK5" s="36" t="s">
        <v>105</v>
      </c>
      <c r="CL5" s="36" t="s">
        <v>106</v>
      </c>
      <c r="CM5" s="36" t="s">
        <v>33</v>
      </c>
      <c r="CN5" s="36" t="s">
        <v>97</v>
      </c>
      <c r="CO5" s="36" t="s">
        <v>98</v>
      </c>
      <c r="CP5" s="36" t="s">
        <v>99</v>
      </c>
      <c r="CQ5" s="36" t="s">
        <v>100</v>
      </c>
      <c r="CR5" s="36" t="s">
        <v>101</v>
      </c>
      <c r="CS5" s="36" t="s">
        <v>102</v>
      </c>
      <c r="CT5" s="36" t="s">
        <v>103</v>
      </c>
      <c r="CU5" s="36" t="s">
        <v>104</v>
      </c>
      <c r="CV5" s="36" t="s">
        <v>105</v>
      </c>
      <c r="CW5" s="36" t="s">
        <v>106</v>
      </c>
      <c r="CX5" s="36" t="s">
        <v>33</v>
      </c>
      <c r="CY5" s="36" t="s">
        <v>97</v>
      </c>
      <c r="CZ5" s="36" t="s">
        <v>98</v>
      </c>
      <c r="DA5" s="36" t="s">
        <v>99</v>
      </c>
      <c r="DB5" s="36" t="s">
        <v>100</v>
      </c>
      <c r="DC5" s="36" t="s">
        <v>101</v>
      </c>
      <c r="DD5" s="36" t="s">
        <v>102</v>
      </c>
      <c r="DE5" s="36" t="s">
        <v>103</v>
      </c>
      <c r="DF5" s="36" t="s">
        <v>104</v>
      </c>
      <c r="DG5" s="36" t="s">
        <v>105</v>
      </c>
      <c r="DH5" s="36" t="s">
        <v>106</v>
      </c>
      <c r="DI5" s="36" t="s">
        <v>33</v>
      </c>
      <c r="DJ5" s="36" t="s">
        <v>97</v>
      </c>
      <c r="DK5" s="36" t="s">
        <v>98</v>
      </c>
      <c r="DL5" s="36" t="s">
        <v>99</v>
      </c>
      <c r="DM5" s="36" t="s">
        <v>100</v>
      </c>
      <c r="DN5" s="36" t="s">
        <v>101</v>
      </c>
      <c r="DO5" s="36" t="s">
        <v>102</v>
      </c>
      <c r="DP5" s="36" t="s">
        <v>103</v>
      </c>
      <c r="DQ5" s="36" t="s">
        <v>104</v>
      </c>
      <c r="DR5" s="36" t="s">
        <v>105</v>
      </c>
      <c r="DS5" s="36" t="s">
        <v>106</v>
      </c>
      <c r="DT5" s="36" t="s">
        <v>33</v>
      </c>
      <c r="DU5" s="36" t="s">
        <v>97</v>
      </c>
      <c r="DV5" s="36" t="s">
        <v>98</v>
      </c>
      <c r="DW5" s="36" t="s">
        <v>99</v>
      </c>
      <c r="DX5" s="36" t="s">
        <v>100</v>
      </c>
      <c r="DY5" s="36" t="s">
        <v>101</v>
      </c>
      <c r="DZ5" s="36" t="s">
        <v>102</v>
      </c>
      <c r="EA5" s="36" t="s">
        <v>103</v>
      </c>
      <c r="EB5" s="36" t="s">
        <v>104</v>
      </c>
      <c r="EC5" s="36" t="s">
        <v>105</v>
      </c>
      <c r="ED5" s="36" t="s">
        <v>106</v>
      </c>
      <c r="EE5" s="36" t="s">
        <v>33</v>
      </c>
      <c r="EF5" s="36" t="s">
        <v>97</v>
      </c>
      <c r="EG5" s="36" t="s">
        <v>98</v>
      </c>
      <c r="EH5" s="36" t="s">
        <v>99</v>
      </c>
      <c r="EI5" s="36" t="s">
        <v>100</v>
      </c>
      <c r="EJ5" s="36" t="s">
        <v>101</v>
      </c>
      <c r="EK5" s="36" t="s">
        <v>102</v>
      </c>
      <c r="EL5" s="36" t="s">
        <v>103</v>
      </c>
      <c r="EM5" s="36" t="s">
        <v>104</v>
      </c>
      <c r="EN5" s="36" t="s">
        <v>105</v>
      </c>
      <c r="EO5" s="36" t="s">
        <v>106</v>
      </c>
    </row>
    <row r="6" spans="1:145" s="27" customFormat="1">
      <c r="A6" s="28" t="s">
        <v>107</v>
      </c>
      <c r="B6" s="33">
        <f t="shared" ref="B6:X6" si="1">B7</f>
        <v>2016</v>
      </c>
      <c r="C6" s="33">
        <f t="shared" si="1"/>
        <v>105244</v>
      </c>
      <c r="D6" s="33">
        <f t="shared" si="1"/>
        <v>47</v>
      </c>
      <c r="E6" s="33">
        <f t="shared" si="1"/>
        <v>17</v>
      </c>
      <c r="F6" s="33">
        <f t="shared" si="1"/>
        <v>1</v>
      </c>
      <c r="G6" s="33">
        <f t="shared" si="1"/>
        <v>0</v>
      </c>
      <c r="H6" s="33" t="str">
        <f t="shared" si="1"/>
        <v>群馬県　大泉町</v>
      </c>
      <c r="I6" s="33" t="str">
        <f t="shared" si="1"/>
        <v>法非適用</v>
      </c>
      <c r="J6" s="33" t="str">
        <f t="shared" si="1"/>
        <v>下水道事業</v>
      </c>
      <c r="K6" s="33" t="str">
        <f t="shared" si="1"/>
        <v>公共下水道</v>
      </c>
      <c r="L6" s="33" t="str">
        <f t="shared" si="1"/>
        <v>Cc2</v>
      </c>
      <c r="M6" s="33">
        <f t="shared" si="1"/>
        <v>0</v>
      </c>
      <c r="N6" s="37" t="str">
        <f t="shared" si="1"/>
        <v>-</v>
      </c>
      <c r="O6" s="37" t="str">
        <f t="shared" si="1"/>
        <v>該当数値なし</v>
      </c>
      <c r="P6" s="37">
        <f t="shared" si="1"/>
        <v>19.739999999999998</v>
      </c>
      <c r="Q6" s="37">
        <f t="shared" si="1"/>
        <v>89.59</v>
      </c>
      <c r="R6" s="37">
        <f t="shared" si="1"/>
        <v>2332</v>
      </c>
      <c r="S6" s="37">
        <f t="shared" si="1"/>
        <v>41568</v>
      </c>
      <c r="T6" s="37">
        <f t="shared" si="1"/>
        <v>18.03</v>
      </c>
      <c r="U6" s="37">
        <f t="shared" si="1"/>
        <v>2305.4899999999998</v>
      </c>
      <c r="V6" s="37">
        <f t="shared" si="1"/>
        <v>8233</v>
      </c>
      <c r="W6" s="37">
        <f t="shared" si="1"/>
        <v>2.5299999999999998</v>
      </c>
      <c r="X6" s="37">
        <f t="shared" si="1"/>
        <v>3254.15</v>
      </c>
      <c r="Y6" s="41">
        <f t="shared" ref="Y6:AH6" si="2">IF(Y7="",NA(),Y7)</f>
        <v>107.43</v>
      </c>
      <c r="Z6" s="41">
        <f t="shared" si="2"/>
        <v>108.06</v>
      </c>
      <c r="AA6" s="41">
        <f t="shared" si="2"/>
        <v>108.13</v>
      </c>
      <c r="AB6" s="41">
        <f t="shared" si="2"/>
        <v>108.52</v>
      </c>
      <c r="AC6" s="41">
        <f t="shared" si="2"/>
        <v>110.49</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37">
        <f t="shared" ref="BF6:BO6" si="5">IF(BF7="",NA(),BF7)</f>
        <v>0</v>
      </c>
      <c r="BG6" s="37">
        <f t="shared" si="5"/>
        <v>0</v>
      </c>
      <c r="BH6" s="37">
        <f t="shared" si="5"/>
        <v>0</v>
      </c>
      <c r="BI6" s="37">
        <f t="shared" si="5"/>
        <v>0</v>
      </c>
      <c r="BJ6" s="37">
        <f t="shared" si="5"/>
        <v>0</v>
      </c>
      <c r="BK6" s="41">
        <f t="shared" si="5"/>
        <v>1574.53</v>
      </c>
      <c r="BL6" s="41">
        <f t="shared" si="5"/>
        <v>1506.51</v>
      </c>
      <c r="BM6" s="41">
        <f t="shared" si="5"/>
        <v>1315.67</v>
      </c>
      <c r="BN6" s="41">
        <f t="shared" si="5"/>
        <v>1118.56</v>
      </c>
      <c r="BO6" s="41">
        <f t="shared" si="5"/>
        <v>1111.31</v>
      </c>
      <c r="BP6" s="37" t="str">
        <f>IF(BP7="","",IF(BP7="-","【-】","【"&amp;SUBSTITUTE(TEXT(BP7,"#,##0.00"),"-","△")&amp;"】"))</f>
        <v>【728.30】</v>
      </c>
      <c r="BQ6" s="41">
        <f t="shared" ref="BQ6:BZ6" si="6">IF(BQ7="",NA(),BQ7)</f>
        <v>94.12</v>
      </c>
      <c r="BR6" s="41">
        <f t="shared" si="6"/>
        <v>94.83</v>
      </c>
      <c r="BS6" s="41">
        <f t="shared" si="6"/>
        <v>99.66</v>
      </c>
      <c r="BT6" s="41">
        <f t="shared" si="6"/>
        <v>111.24</v>
      </c>
      <c r="BU6" s="41">
        <f t="shared" si="6"/>
        <v>107.45</v>
      </c>
      <c r="BV6" s="41">
        <f t="shared" si="6"/>
        <v>57.36</v>
      </c>
      <c r="BW6" s="41">
        <f t="shared" si="6"/>
        <v>57.33</v>
      </c>
      <c r="BX6" s="41">
        <f t="shared" si="6"/>
        <v>60.78</v>
      </c>
      <c r="BY6" s="41">
        <f t="shared" si="6"/>
        <v>72.33</v>
      </c>
      <c r="BZ6" s="41">
        <f t="shared" si="6"/>
        <v>75.540000000000006</v>
      </c>
      <c r="CA6" s="37" t="str">
        <f>IF(CA7="","",IF(CA7="-","【-】","【"&amp;SUBSTITUTE(TEXT(CA7,"#,##0.00"),"-","△")&amp;"】"))</f>
        <v>【100.04】</v>
      </c>
      <c r="CB6" s="41">
        <f t="shared" ref="CB6:CK6" si="7">IF(CB7="",NA(),CB7)</f>
        <v>222.45</v>
      </c>
      <c r="CC6" s="41">
        <f t="shared" si="7"/>
        <v>223.15</v>
      </c>
      <c r="CD6" s="41">
        <f t="shared" si="7"/>
        <v>217.66</v>
      </c>
      <c r="CE6" s="41">
        <f t="shared" si="7"/>
        <v>206.11</v>
      </c>
      <c r="CF6" s="41">
        <f t="shared" si="7"/>
        <v>184.04</v>
      </c>
      <c r="CG6" s="41">
        <f t="shared" si="7"/>
        <v>279.91000000000003</v>
      </c>
      <c r="CH6" s="41">
        <f t="shared" si="7"/>
        <v>284.52999999999997</v>
      </c>
      <c r="CI6" s="41">
        <f t="shared" si="7"/>
        <v>276.26</v>
      </c>
      <c r="CJ6" s="41">
        <f t="shared" si="7"/>
        <v>215.28</v>
      </c>
      <c r="CK6" s="41">
        <f t="shared" si="7"/>
        <v>207.96</v>
      </c>
      <c r="CL6" s="37" t="str">
        <f>IF(CL7="","",IF(CL7="-","【-】","【"&amp;SUBSTITUTE(TEXT(CL7,"#,##0.00"),"-","△")&amp;"】"))</f>
        <v>【137.82】</v>
      </c>
      <c r="CM6" s="41" t="str">
        <f t="shared" ref="CM6:CV6" si="8">IF(CM7="",NA(),CM7)</f>
        <v>-</v>
      </c>
      <c r="CN6" s="41" t="str">
        <f t="shared" si="8"/>
        <v>-</v>
      </c>
      <c r="CO6" s="41" t="str">
        <f t="shared" si="8"/>
        <v>-</v>
      </c>
      <c r="CP6" s="37">
        <f t="shared" si="8"/>
        <v>0</v>
      </c>
      <c r="CQ6" s="41" t="str">
        <f t="shared" si="8"/>
        <v>-</v>
      </c>
      <c r="CR6" s="41">
        <f t="shared" si="8"/>
        <v>40.07</v>
      </c>
      <c r="CS6" s="41">
        <f t="shared" si="8"/>
        <v>39.92</v>
      </c>
      <c r="CT6" s="41">
        <f t="shared" si="8"/>
        <v>41.63</v>
      </c>
      <c r="CU6" s="41">
        <f t="shared" si="8"/>
        <v>54.67</v>
      </c>
      <c r="CV6" s="41">
        <f t="shared" si="8"/>
        <v>53.51</v>
      </c>
      <c r="CW6" s="37" t="str">
        <f>IF(CW7="","",IF(CW7="-","【-】","【"&amp;SUBSTITUTE(TEXT(CW7,"#,##0.00"),"-","△")&amp;"】"))</f>
        <v>【60.09】</v>
      </c>
      <c r="CX6" s="41">
        <f t="shared" ref="CX6:DG6" si="9">IF(CX7="",NA(),CX7)</f>
        <v>73.47</v>
      </c>
      <c r="CY6" s="41">
        <f t="shared" si="9"/>
        <v>75.63</v>
      </c>
      <c r="CZ6" s="41">
        <f t="shared" si="9"/>
        <v>76.12</v>
      </c>
      <c r="DA6" s="41">
        <f t="shared" si="9"/>
        <v>75.150000000000006</v>
      </c>
      <c r="DB6" s="41">
        <f t="shared" si="9"/>
        <v>76.510000000000005</v>
      </c>
      <c r="DC6" s="41">
        <f t="shared" si="9"/>
        <v>66</v>
      </c>
      <c r="DD6" s="41">
        <f t="shared" si="9"/>
        <v>65.86</v>
      </c>
      <c r="DE6" s="41">
        <f t="shared" si="9"/>
        <v>66.33</v>
      </c>
      <c r="DF6" s="41">
        <f t="shared" si="9"/>
        <v>83.8</v>
      </c>
      <c r="DG6" s="41">
        <f t="shared" si="9"/>
        <v>83.91</v>
      </c>
      <c r="DH6" s="37" t="str">
        <f>IF(DH7="","",IF(DH7="-","【-】","【"&amp;SUBSTITUTE(TEXT(DH7,"#,##0.00"),"-","△")&amp;"】"))</f>
        <v>【94.90】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0.18</v>
      </c>
      <c r="EK6" s="41">
        <f t="shared" si="12"/>
        <v>0.19</v>
      </c>
      <c r="EL6" s="41">
        <f t="shared" si="12"/>
        <v>0.16</v>
      </c>
      <c r="EM6" s="41">
        <f t="shared" si="12"/>
        <v>0.11</v>
      </c>
      <c r="EN6" s="41">
        <f t="shared" si="12"/>
        <v>0.15</v>
      </c>
      <c r="EO6" s="37" t="str">
        <f>IF(EO7="","",IF(EO7="-","【-】","【"&amp;SUBSTITUTE(TEXT(EO7,"#,##0.00"),"-","△")&amp;"】"))</f>
        <v>【0.27】</v>
      </c>
    </row>
    <row r="7" spans="1:145" s="27" customFormat="1">
      <c r="A7" s="28"/>
      <c r="B7" s="34">
        <v>2016</v>
      </c>
      <c r="C7" s="34">
        <v>105244</v>
      </c>
      <c r="D7" s="34">
        <v>47</v>
      </c>
      <c r="E7" s="34">
        <v>17</v>
      </c>
      <c r="F7" s="34">
        <v>1</v>
      </c>
      <c r="G7" s="34">
        <v>0</v>
      </c>
      <c r="H7" s="34" t="s">
        <v>108</v>
      </c>
      <c r="I7" s="34" t="s">
        <v>109</v>
      </c>
      <c r="J7" s="34" t="s">
        <v>110</v>
      </c>
      <c r="K7" s="34" t="s">
        <v>111</v>
      </c>
      <c r="L7" s="34" t="s">
        <v>112</v>
      </c>
      <c r="M7" s="34"/>
      <c r="N7" s="38" t="s">
        <v>62</v>
      </c>
      <c r="O7" s="38" t="s">
        <v>113</v>
      </c>
      <c r="P7" s="38">
        <v>19.739999999999998</v>
      </c>
      <c r="Q7" s="38">
        <v>89.59</v>
      </c>
      <c r="R7" s="38">
        <v>2332</v>
      </c>
      <c r="S7" s="38">
        <v>41568</v>
      </c>
      <c r="T7" s="38">
        <v>18.03</v>
      </c>
      <c r="U7" s="38">
        <v>2305.4899999999998</v>
      </c>
      <c r="V7" s="38">
        <v>8233</v>
      </c>
      <c r="W7" s="38">
        <v>2.5299999999999998</v>
      </c>
      <c r="X7" s="38">
        <v>3254.15</v>
      </c>
      <c r="Y7" s="38">
        <v>107.43</v>
      </c>
      <c r="Z7" s="38">
        <v>108.06</v>
      </c>
      <c r="AA7" s="38">
        <v>108.13</v>
      </c>
      <c r="AB7" s="38">
        <v>108.52</v>
      </c>
      <c r="AC7" s="38">
        <v>110.49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1574.53</v>
      </c>
      <c r="BL7" s="38">
        <v>1506.51</v>
      </c>
      <c r="BM7" s="38">
        <v>1315.67</v>
      </c>
      <c r="BN7" s="38">
        <v>1118.56</v>
      </c>
      <c r="BO7" s="38">
        <v>1111.31</v>
      </c>
      <c r="BP7" s="38">
        <v>728.3</v>
      </c>
      <c r="BQ7" s="38">
        <v>94.12</v>
      </c>
      <c r="BR7" s="38">
        <v>94.83</v>
      </c>
      <c r="BS7" s="38">
        <v>99.66</v>
      </c>
      <c r="BT7" s="38">
        <v>111.24</v>
      </c>
      <c r="BU7" s="38">
        <v>107.45</v>
      </c>
      <c r="BV7" s="38">
        <v>57.36</v>
      </c>
      <c r="BW7" s="38">
        <v>57.33</v>
      </c>
      <c r="BX7" s="38">
        <v>60.78</v>
      </c>
      <c r="BY7" s="38">
        <v>72.33</v>
      </c>
      <c r="BZ7" s="38">
        <v>75.540000000000006</v>
      </c>
      <c r="CA7" s="38">
        <v>100.04</v>
      </c>
      <c r="CB7" s="38">
        <v>222.45</v>
      </c>
      <c r="CC7" s="38">
        <v>223.15</v>
      </c>
      <c r="CD7" s="38">
        <v>217.66</v>
      </c>
      <c r="CE7" s="38">
        <v>206.11</v>
      </c>
      <c r="CF7" s="38">
        <v>184.04</v>
      </c>
      <c r="CG7" s="38">
        <v>279.91000000000003</v>
      </c>
      <c r="CH7" s="38">
        <v>284.52999999999997</v>
      </c>
      <c r="CI7" s="38">
        <v>276.26</v>
      </c>
      <c r="CJ7" s="38">
        <v>215.28</v>
      </c>
      <c r="CK7" s="38">
        <v>207.96</v>
      </c>
      <c r="CL7" s="38">
        <v>137.82</v>
      </c>
      <c r="CM7" s="38" t="s">
        <v>62</v>
      </c>
      <c r="CN7" s="38" t="s">
        <v>62</v>
      </c>
      <c r="CO7" s="38" t="s">
        <v>62</v>
      </c>
      <c r="CP7" s="38">
        <v>0</v>
      </c>
      <c r="CQ7" s="38" t="s">
        <v>62</v>
      </c>
      <c r="CR7" s="38">
        <v>40.07</v>
      </c>
      <c r="CS7" s="38">
        <v>39.92</v>
      </c>
      <c r="CT7" s="38">
        <v>41.63</v>
      </c>
      <c r="CU7" s="38">
        <v>54.67</v>
      </c>
      <c r="CV7" s="38">
        <v>53.51</v>
      </c>
      <c r="CW7" s="38">
        <v>60.09</v>
      </c>
      <c r="CX7" s="38">
        <v>73.47</v>
      </c>
      <c r="CY7" s="38">
        <v>75.63</v>
      </c>
      <c r="CZ7" s="38">
        <v>76.12</v>
      </c>
      <c r="DA7" s="38">
        <v>75.150000000000006</v>
      </c>
      <c r="DB7" s="38">
        <v>76.510000000000005</v>
      </c>
      <c r="DC7" s="38">
        <v>66</v>
      </c>
      <c r="DD7" s="38">
        <v>65.86</v>
      </c>
      <c r="DE7" s="38">
        <v>66.33</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29"/>
      <c r="B9" s="29" t="s">
        <v>114</v>
      </c>
      <c r="C9" s="29" t="s">
        <v>115</v>
      </c>
      <c r="D9" s="29" t="s">
        <v>116</v>
      </c>
      <c r="E9" s="29" t="s">
        <v>117</v>
      </c>
      <c r="F9" s="29"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29" t="s">
        <v>63</v>
      </c>
      <c r="B10" s="35">
        <f>DATEVALUE($B$6-4&amp;"年1月1日")</f>
        <v>40909</v>
      </c>
      <c r="C10" s="35">
        <f>DATEVALUE($B$6-3&amp;"年1月1日")</f>
        <v>41275</v>
      </c>
      <c r="D10" s="35">
        <f>DATEVALUE($B$6-2&amp;"年1月1日")</f>
        <v>41640</v>
      </c>
      <c r="E10" s="35">
        <f>DATEVALUE($B$6-1&amp;"年1月1日")</f>
        <v>42005</v>
      </c>
      <c r="F10" s="35">
        <f>DATEVALUE($B$6&amp;"年1月1日")</f>
        <v>42370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2017-12-25T02:04:58Z</dcterms:created>
  <dcterms:modified xsi:type="dcterms:W3CDTF">2018-02-28T00:26:34Z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vt:lpwstr>
    </vt:vector>
  </property>
  <property fmtid="{DCFEDD21-7773-49B2-8022-6FC58DB5260B}" pid="3" name="LastSavedVersion">
    <vt:lpwstr>2.1.1.0</vt:lpwstr>
  </property>
  <property fmtid="{DCFEDD21-7773-49B2-8022-6FC58DB5260B}" pid="4" name="LastSavedDate">
    <vt:filetime>2018-02-06T04:55:11Z</vt:filetime>
  </property>
</Properties>
</file>