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33 千代田町\"/>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W8" i="4"/>
  <c r="I8" i="4"/>
  <c r="B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<sst xmlns="http://schemas.openxmlformats.org/spreadsheetml/2006/main" count="245" uniqueCount="126">
  <si>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</si>
  <si>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</si>
  <si>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</si>
  <si>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</si>
  <si>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</si>
  <si>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</si>
  <si>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</si>
  <si>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</si>
  <si>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</si>
  <si>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</si>
  <si>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</si>
  <si>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</si>
  <si>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</si>
  <si>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</si>
  <si>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</si>
  <si>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</si>
  <si>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</si>
  <si>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</si>
  <si>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</si>
  <si>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</si>
  <si>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</si>
  <si>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</si>
  <si>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</si>
  <si>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</si>
  <si>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</si>
  <si>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</si>
  <si>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</si>
  <si>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</si>
  <si>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</si>
  <si>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</si>
  <si>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</si>
  <si>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</si>
  <si>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</si>
  <si>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</si>
  <si>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</si>
  <si>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</si>
  <si>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</si>
  <si>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</si>
  <si>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</si>
  <si>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</si>
  <si>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</si>
  <si>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</si>
  <si>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</si>
  <si>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</si>
  <si>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</si>
  <si>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</si>
  <si>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</si>
  <si>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</si>
  <si>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</si>
  <si>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</si>
  <si>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</si>
  <si>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</si>
  <si>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</si>
  <si>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</si>
  <si>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</si>
  <si>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</si>
  <si>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</si>
  <si>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</si>
  <si>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</si>
  <si>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</si>
  <si>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</si>
  <si>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</si>
  <si>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</si>
  <si>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</si>
  <si>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</si>
  <si>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</si>
  <si>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</si>
  <si>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</si>
  <si>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</si>
  <si>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</si>
  <si>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</si>
  <si>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</si>
  <si>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</si>
  <si>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</si>
  <si>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</si>
  <si>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</si>
  <si>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</si>
  <si>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</si>
  <si>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</si>
  <si>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</si>
  <si>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</si>
  <si>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</si>
  <si>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</si>
  <si>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</si>
  <si>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</si>
  <si>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</si>
  <si>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</si>
  <si>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</si>
  <si>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</si>
  <si>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</si>
  <si>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</si>
  <si>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</si>
  <si>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</si>
  <si>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</si>
  <si>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</si>
  <si>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</si>
  <si>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</si>
  <si>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</si>
  <si>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</si>
  <si>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</si>
  <si>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</si>
  <si>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</si>
  <si>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</si>
  <si>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</si>
  <si>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</si>
  <si>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</si>
  <si>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</si>
  <si>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</si>
  <si>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</si>
  <si>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</si>
  <si>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千代田町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</si>
  <si>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</si>
  <si>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</si>
  <si>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</si>
  <si>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</si>
  <si>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</si>
  <si>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</si>
  <si>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</si>
  <si>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</si>
  <si>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</si>
  <si>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</si>
  <si>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</si>
  <si>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収益的収支比率については、受益者負担金（分担金）及び下水道使用料金の増収や一般会計からの繰入金等により黒字経営となっている。
　企業債においては、元金償還額を越えないような借り入れとし、起債残高が増加しないような対応をしている。
　経費回収率については、供用開始後まだ間もないため接続率が低く料金収入が少額となっているが、平成27年度より接続促進の補助制度に取り組み水洗化率の向上に努めており、料金収入も増加傾向にあることから今後も経営の安定化に努めたい。
　汚水処理原価及び水洗化率についても同様の理由である。</t>
    <rPh sb="1" eb="4">
      <t>シュウエキテキ</t>
    </rPh>
    <rPh sb="4" eb="6">
      <t>シュウシ</t>
    </rPh>
    <rPh sb="6" eb="8">
      <t>ヒリツ</t>
    </rPh>
    <rPh sb="14" eb="17">
      <t>ジュエキシャ</t>
    </rPh>
    <rPh sb="17" eb="19">
      <t>フタン</t>
    </rPh>
    <rPh sb="19" eb="20">
      <t>キン</t>
    </rPh>
    <rPh sb="21" eb="23">
      <t>ブンタン</t>
    </rPh>
    <rPh sb="23" eb="24">
      <t>キン</t>
    </rPh>
    <rPh sb="25" eb="26">
      <t>オヨ</t>
    </rPh>
    <rPh sb="27" eb="30">
      <t>ゲスイドウ</t>
    </rPh>
    <rPh sb="30" eb="32">
      <t>シヨウ</t>
    </rPh>
    <rPh sb="32" eb="34">
      <t>リョウキン</t>
    </rPh>
    <rPh sb="35" eb="37">
      <t>ゾウシュウ</t>
    </rPh>
    <rPh sb="38" eb="40">
      <t>イッパン</t>
    </rPh>
    <rPh sb="40" eb="42">
      <t>カイケイ</t>
    </rPh>
    <rPh sb="45" eb="47">
      <t>クリイレ</t>
    </rPh>
    <rPh sb="47" eb="48">
      <t>キン</t>
    </rPh>
    <rPh sb="48" eb="49">
      <t>トウ</t>
    </rPh>
    <rPh sb="52" eb="53">
      <t>クロ</t>
    </rPh>
    <rPh sb="54" eb="56">
      <t>ケイエイ</t>
    </rPh>
    <rPh sb="66" eb="68">
      <t>キギョウ</t>
    </rPh>
    <rPh sb="68" eb="69">
      <t>サイ</t>
    </rPh>
    <rPh sb="75" eb="77">
      <t>ガンキン</t>
    </rPh>
    <rPh sb="77" eb="79">
      <t>ショウカン</t>
    </rPh>
    <rPh sb="79" eb="80">
      <t>ガク</t>
    </rPh>
    <rPh sb="81" eb="82">
      <t>コ</t>
    </rPh>
    <rPh sb="88" eb="89">
      <t>カ</t>
    </rPh>
    <rPh sb="90" eb="91">
      <t>イ</t>
    </rPh>
    <rPh sb="95" eb="97">
      <t>キサイ</t>
    </rPh>
    <rPh sb="97" eb="98">
      <t>ザン</t>
    </rPh>
    <rPh sb="98" eb="99">
      <t>ダカ</t>
    </rPh>
    <rPh sb="100" eb="102">
      <t>ゾウカ</t>
    </rPh>
    <rPh sb="108" eb="110">
      <t>タイオウ</t>
    </rPh>
    <rPh sb="119" eb="121">
      <t>ケイヒ</t>
    </rPh>
    <rPh sb="121" eb="123">
      <t>カイシュウ</t>
    </rPh>
    <rPh sb="123" eb="124">
      <t>リツ</t>
    </rPh>
    <rPh sb="130" eb="132">
      <t>キョウヨウ</t>
    </rPh>
    <rPh sb="132" eb="135">
      <t>カイシゴ</t>
    </rPh>
    <rPh sb="137" eb="138">
      <t>マ</t>
    </rPh>
    <rPh sb="143" eb="145">
      <t>セツゾク</t>
    </rPh>
    <rPh sb="145" eb="146">
      <t>リツ</t>
    </rPh>
    <rPh sb="147" eb="148">
      <t>ヒク</t>
    </rPh>
    <rPh sb="149" eb="151">
      <t>リョウキン</t>
    </rPh>
    <rPh sb="151" eb="153">
      <t>シュウニュウ</t>
    </rPh>
    <rPh sb="154" eb="156">
      <t>ショウガク</t>
    </rPh>
    <rPh sb="168" eb="169">
      <t>ネン</t>
    </rPh>
    <rPh sb="169" eb="170">
      <t>ド</t>
    </rPh>
    <rPh sb="172" eb="174">
      <t>セツゾク</t>
    </rPh>
    <rPh sb="174" eb="176">
      <t>ソクシン</t>
    </rPh>
    <rPh sb="177" eb="179">
      <t>ホジョ</t>
    </rPh>
    <rPh sb="179" eb="181">
      <t>セイド</t>
    </rPh>
    <rPh sb="182" eb="183">
      <t>ト</t>
    </rPh>
    <rPh sb="184" eb="185">
      <t>ク</t>
    </rPh>
    <rPh sb="186" eb="189">
      <t>スイセンカ</t>
    </rPh>
    <rPh sb="189" eb="190">
      <t>リツ</t>
    </rPh>
    <rPh sb="191" eb="193">
      <t>コウジョウ</t>
    </rPh>
    <rPh sb="194" eb="195">
      <t>ツト</t>
    </rPh>
    <rPh sb="200" eb="202">
      <t>リョウキン</t>
    </rPh>
    <rPh sb="202" eb="204">
      <t>シュウニュウ</t>
    </rPh>
    <rPh sb="205" eb="207">
      <t>ゾウカ</t>
    </rPh>
    <rPh sb="207" eb="209">
      <t>ケイコウ</t>
    </rPh>
    <rPh sb="216" eb="218">
      <t>コンゴ</t>
    </rPh>
    <rPh sb="219" eb="221">
      <t>ケイエイ</t>
    </rPh>
    <rPh sb="222" eb="225">
      <t>アンテイカ</t>
    </rPh>
    <rPh sb="226" eb="227">
      <t>ツト</t>
    </rPh>
    <rPh sb="234" eb="236">
      <t>オスイ</t>
    </rPh>
    <rPh sb="236" eb="238">
      <t>ショリ</t>
    </rPh>
    <rPh sb="238" eb="240">
      <t>ゲンカ</t>
    </rPh>
    <rPh sb="240" eb="241">
      <t>オヨ</t>
    </rPh>
    <rPh sb="242" eb="245">
      <t>スイセンカ</t>
    </rPh>
    <rPh sb="245" eb="246">
      <t>リツ</t>
    </rPh>
    <rPh sb="251" eb="253">
      <t>ドウヨウ</t>
    </rPh>
    <rPh sb="254" eb="256">
      <t>リユウ</t>
    </rPh>
    <phoneticPr fontId="4"/>
  </si>
  <si>
    <t>　平成5年度より下水道事業に着手し、25年を迎えようとしている。平成25年度においては硫化水素懸念箇所のＴＶカメラ調査を行ったが、硫化水素及び腐食の発生は確認されなかった。現在も定期的に清掃業務とＴＶカメラ調査を行っており、今後も適切な更新が行えるよう努めたい。</t>
    <rPh sb="1" eb="3">
      <t>ヘイセイ</t>
    </rPh>
    <rPh sb="4" eb="5">
      <t>ネン</t>
    </rPh>
    <rPh sb="5" eb="6">
      <t>ド</t>
    </rPh>
    <rPh sb="8" eb="10">
      <t>ゲスイ</t>
    </rPh>
    <rPh sb="10" eb="11">
      <t>ドウ</t>
    </rPh>
    <rPh sb="11" eb="13">
      <t>ジギョウ</t>
    </rPh>
    <rPh sb="14" eb="16">
      <t>チャクシュ</t>
    </rPh>
    <rPh sb="20" eb="21">
      <t>ネン</t>
    </rPh>
    <rPh sb="22" eb="23">
      <t>ムカ</t>
    </rPh>
    <rPh sb="32" eb="34">
      <t>ヘイセイ</t>
    </rPh>
    <rPh sb="36" eb="37">
      <t>ネン</t>
    </rPh>
    <rPh sb="37" eb="38">
      <t>ド</t>
    </rPh>
    <rPh sb="43" eb="45">
      <t>リュウカ</t>
    </rPh>
    <rPh sb="45" eb="47">
      <t>スイソ</t>
    </rPh>
    <rPh sb="47" eb="49">
      <t>ケネン</t>
    </rPh>
    <rPh sb="49" eb="51">
      <t>カショ</t>
    </rPh>
    <rPh sb="57" eb="59">
      <t>チョウサ</t>
    </rPh>
    <rPh sb="60" eb="61">
      <t>オコナ</t>
    </rPh>
    <rPh sb="65" eb="67">
      <t>リュウカ</t>
    </rPh>
    <rPh sb="67" eb="69">
      <t>スイソ</t>
    </rPh>
    <rPh sb="69" eb="70">
      <t>オヨ</t>
    </rPh>
    <rPh sb="71" eb="73">
      <t>フショク</t>
    </rPh>
    <rPh sb="74" eb="76">
      <t>ハッセイ</t>
    </rPh>
    <rPh sb="77" eb="79">
      <t>カクニン</t>
    </rPh>
    <rPh sb="86" eb="88">
      <t>ゲンザイ</t>
    </rPh>
    <rPh sb="89" eb="92">
      <t>テイキテキ</t>
    </rPh>
    <rPh sb="93" eb="95">
      <t>セイソウ</t>
    </rPh>
    <rPh sb="95" eb="97">
      <t>ギョウム</t>
    </rPh>
    <rPh sb="103" eb="105">
      <t>チョウサ</t>
    </rPh>
    <rPh sb="106" eb="107">
      <t>オコナ</t>
    </rPh>
    <rPh sb="112" eb="114">
      <t>コンゴ</t>
    </rPh>
    <rPh sb="115" eb="117">
      <t>テキセツ</t>
    </rPh>
    <rPh sb="118" eb="120">
      <t>コウシン</t>
    </rPh>
    <rPh sb="121" eb="122">
      <t>オコナ</t>
    </rPh>
    <rPh sb="126" eb="127">
      <t>ツト</t>
    </rPh>
    <phoneticPr fontId="4"/>
  </si>
  <si>
    <t>非設置</t>
    <rPh sb="0" eb="1">
      <t>ヒ</t>
    </rPh>
    <rPh sb="1" eb="3">
      <t>セッチ</t>
    </rPh>
    <phoneticPr fontId="4"/>
  </si>
  <si>
    <t>　収益的収支については、受益者負担金（分担金）及び下水道使用料金の増収や一般会計からの繰入金等により黒字経営となっているが、経費回収率については下がってきており今後の料金改定が課題である。老朽化対策については、今後も計画的な点検調査を行い、適切な更新が行えるよう心掛けたい。また、引き続き水洗化率の向上に取り組むとともに、早期の整備完了に努めていきたい。</t>
    <rPh sb="62" eb="64">
      <t>ケイヒ</t>
    </rPh>
    <rPh sb="64" eb="66">
      <t>カイシュウ</t>
    </rPh>
    <rPh sb="66" eb="67">
      <t>リツ</t>
    </rPh>
    <rPh sb="72" eb="73">
      <t>サ</t>
    </rPh>
    <rPh sb="80" eb="82">
      <t>コンゴ</t>
    </rPh>
    <rPh sb="83" eb="85">
      <t>リョウキン</t>
    </rPh>
    <rPh sb="85" eb="87">
      <t>カイテイ</t>
    </rPh>
    <rPh sb="88" eb="90">
      <t>カダイ</t>
    </rPh>
    <rPh sb="94" eb="97">
      <t>ロウキュウカ</t>
    </rPh>
    <rPh sb="97" eb="99">
      <t>タイサク</t>
    </rPh>
    <rPh sb="105" eb="107">
      <t>コンゴ</t>
    </rPh>
    <rPh sb="112" eb="114">
      <t>テンケン</t>
    </rPh>
    <rPh sb="114" eb="116">
      <t>チョウサ</t>
    </rPh>
    <rPh sb="117" eb="118">
      <t>オコナ</t>
    </rPh>
    <rPh sb="120" eb="122">
      <t>テキセツ</t>
    </rPh>
    <rPh sb="123" eb="125">
      <t>コウシン</t>
    </rPh>
    <rPh sb="126" eb="127">
      <t>オコナ</t>
    </rPh>
    <rPh sb="131" eb="133">
      <t>ココロガ</t>
    </rPh>
    <rPh sb="140" eb="141">
      <t>ヒ</t>
    </rPh>
    <rPh sb="142" eb="143">
      <t>ツヅ</t>
    </rPh>
    <rPh sb="161" eb="163">
      <t>ソウキ</t>
    </rPh>
    <rPh sb="164" eb="166">
      <t>セイビ</t>
    </rPh>
    <rPh sb="166" eb="168">
      <t>カンリョウ</t>
    </rPh>
    <rPh sb="169" eb="17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</si>
</sst>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650976"/>
        <c:axId val="11390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ser>
        <c:dLbls>
          <c:showLegendKey val="0"/>
          <c:showVal val="0"/>
          <c:showCatName val="0"/>
          <c:showSerName val="0"/>
          <c:showPercent val="0"/>
          <c:showBubbleSize val="0"/>
        </c:dLbls>
        <c:marker val="1"/>
        <c:smooth val="0"/>
        <c:axId val="165650976"/>
        <c:axId val="113905840"/>
      </c:lineChart>
      <c:dateAx>
        <c:axId val="165650976"/>
        <c:scaling>
          <c:orientation val="minMax"/>
        </c:scaling>
        <c:delete val="1"/>
        <c:axPos val="b"/>
        <c:numFmt formatCode="ge" sourceLinked="1"/>
        <c:majorTickMark val="none"/>
        <c:minorTickMark val="none"/>
        <c:tickLblPos val="none"/>
        <c:crossAx val="113905840"/>
        <c:crosses val="autoZero"/>
        <c:auto val="1"/>
        <c:lblOffset val="100"/>
        <c:baseTimeUnit val="years"/>
      </c:dateAx>
      <c:valAx>
        <c:axId val="11390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270296"/>
        <c:axId val="1662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ser>
        <c:dLbls>
          <c:showLegendKey val="0"/>
          <c:showVal val="0"/>
          <c:showCatName val="0"/>
          <c:showSerName val="0"/>
          <c:showPercent val="0"/>
          <c:showBubbleSize val="0"/>
        </c:dLbls>
        <c:marker val="1"/>
        <c:smooth val="0"/>
        <c:axId val="166270296"/>
        <c:axId val="166270688"/>
      </c:lineChart>
      <c:dateAx>
        <c:axId val="166270296"/>
        <c:scaling>
          <c:orientation val="minMax"/>
        </c:scaling>
        <c:delete val="1"/>
        <c:axPos val="b"/>
        <c:numFmt formatCode="ge" sourceLinked="1"/>
        <c:majorTickMark val="none"/>
        <c:minorTickMark val="none"/>
        <c:tickLblPos val="none"/>
        <c:crossAx val="166270688"/>
        <c:crosses val="autoZero"/>
        <c:auto val="1"/>
        <c:lblOffset val="100"/>
        <c:baseTimeUnit val="years"/>
      </c:dateAx>
      <c:valAx>
        <c:axId val="1662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54.69</c:v>
                </c:pt>
                <c:pt idx="1">
                  <c:v>55.49</c:v>
                </c:pt>
                <c:pt idx="2">
                  <c:v>53.57</c:v>
                </c:pt>
                <c:pt idx="3">
                  <c:v>53.95</c:v>
                </c:pt>
                <c:pt idx="4">
                  <c:v>55.23</c:v>
                </c:pt>
              </c:numCache>
            </c:numRef>
          </c:val>
        </c:ser>
        <c:dLbls>
          <c:showLegendKey val="0"/>
          <c:showVal val="0"/>
          <c:showCatName val="0"/>
          <c:showSerName val="0"/>
          <c:showPercent val="0"/>
          <c:showBubbleSize val="0"/>
        </c:dLbls>
        <c:gapWidth val="150"/>
        <c:axId val="166372312"/>
        <c:axId val="1663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ser>
        <c:dLbls>
          <c:showLegendKey val="0"/>
          <c:showVal val="0"/>
          <c:showCatName val="0"/>
          <c:showSerName val="0"/>
          <c:showPercent val="0"/>
          <c:showBubbleSize val="0"/>
        </c:dLbls>
        <c:marker val="1"/>
        <c:smooth val="0"/>
        <c:axId val="166372312"/>
        <c:axId val="166372704"/>
      </c:lineChart>
      <c:dateAx>
        <c:axId val="166372312"/>
        <c:scaling>
          <c:orientation val="minMax"/>
        </c:scaling>
        <c:delete val="1"/>
        <c:axPos val="b"/>
        <c:numFmt formatCode="ge" sourceLinked="1"/>
        <c:majorTickMark val="none"/>
        <c:minorTickMark val="none"/>
        <c:tickLblPos val="none"/>
        <c:crossAx val="166372704"/>
        <c:crosses val="autoZero"/>
        <c:auto val="1"/>
        <c:lblOffset val="100"/>
        <c:baseTimeUnit val="years"/>
      </c:dateAx>
      <c:valAx>
        <c:axId val="1663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7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104.64</c:v>
                </c:pt>
                <c:pt idx="1">
                  <c:v>101.97</c:v>
                </c:pt>
                <c:pt idx="2">
                  <c:v>101.57</c:v>
                </c:pt>
                <c:pt idx="3">
                  <c:v>107.94</c:v>
                </c:pt>
                <c:pt idx="4">
                  <c:v>111.26</c:v>
                </c:pt>
              </c:numCache>
            </c:numRef>
          </c:val>
        </c:ser>
        <c:dLbls>
          <c:showLegendKey val="0"/>
          <c:showVal val="0"/>
          <c:showCatName val="0"/>
          <c:showSerName val="0"/>
          <c:showPercent val="0"/>
          <c:showBubbleSize val="0"/>
        </c:dLbls>
        <c:gapWidth val="150"/>
        <c:axId val="112907136"/>
        <c:axId val="11397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07136"/>
        <c:axId val="113970968"/>
      </c:lineChart>
      <c:dateAx>
        <c:axId val="112907136"/>
        <c:scaling>
          <c:orientation val="minMax"/>
        </c:scaling>
        <c:delete val="1"/>
        <c:axPos val="b"/>
        <c:numFmt formatCode="ge" sourceLinked="1"/>
        <c:majorTickMark val="none"/>
        <c:minorTickMark val="none"/>
        <c:tickLblPos val="none"/>
        <c:crossAx val="113970968"/>
        <c:crosses val="autoZero"/>
        <c:auto val="1"/>
        <c:lblOffset val="100"/>
        <c:baseTimeUnit val="years"/>
      </c:dateAx>
      <c:valAx>
        <c:axId val="11397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55008"/>
        <c:axId val="1642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55008"/>
        <c:axId val="164275104"/>
      </c:lineChart>
      <c:dateAx>
        <c:axId val="163155008"/>
        <c:scaling>
          <c:orientation val="minMax"/>
        </c:scaling>
        <c:delete val="1"/>
        <c:axPos val="b"/>
        <c:numFmt formatCode="ge" sourceLinked="1"/>
        <c:majorTickMark val="none"/>
        <c:minorTickMark val="none"/>
        <c:tickLblPos val="none"/>
        <c:crossAx val="164275104"/>
        <c:crosses val="autoZero"/>
        <c:auto val="1"/>
        <c:lblOffset val="100"/>
        <c:baseTimeUnit val="years"/>
      </c:dateAx>
      <c:valAx>
        <c:axId val="1642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36448"/>
        <c:axId val="16493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36448"/>
        <c:axId val="164936840"/>
      </c:lineChart>
      <c:dateAx>
        <c:axId val="164936448"/>
        <c:scaling>
          <c:orientation val="minMax"/>
        </c:scaling>
        <c:delete val="1"/>
        <c:axPos val="b"/>
        <c:numFmt formatCode="ge" sourceLinked="1"/>
        <c:majorTickMark val="none"/>
        <c:minorTickMark val="none"/>
        <c:tickLblPos val="none"/>
        <c:crossAx val="164936840"/>
        <c:crosses val="autoZero"/>
        <c:auto val="1"/>
        <c:lblOffset val="100"/>
        <c:baseTimeUnit val="years"/>
      </c:dateAx>
      <c:valAx>
        <c:axId val="16493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08696"/>
        <c:axId val="1661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08696"/>
        <c:axId val="166109088"/>
      </c:lineChart>
      <c:dateAx>
        <c:axId val="166108696"/>
        <c:scaling>
          <c:orientation val="minMax"/>
        </c:scaling>
        <c:delete val="1"/>
        <c:axPos val="b"/>
        <c:numFmt formatCode="ge" sourceLinked="1"/>
        <c:majorTickMark val="none"/>
        <c:minorTickMark val="none"/>
        <c:tickLblPos val="none"/>
        <c:crossAx val="166109088"/>
        <c:crosses val="autoZero"/>
        <c:auto val="1"/>
        <c:lblOffset val="100"/>
        <c:baseTimeUnit val="years"/>
      </c:dateAx>
      <c:valAx>
        <c:axId val="1661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0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71032"/>
        <c:axId val="1665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71032"/>
        <c:axId val="166571424"/>
      </c:lineChart>
      <c:dateAx>
        <c:axId val="166571032"/>
        <c:scaling>
          <c:orientation val="minMax"/>
        </c:scaling>
        <c:delete val="1"/>
        <c:axPos val="b"/>
        <c:numFmt formatCode="ge" sourceLinked="1"/>
        <c:majorTickMark val="none"/>
        <c:minorTickMark val="none"/>
        <c:tickLblPos val="none"/>
        <c:crossAx val="166571424"/>
        <c:crosses val="autoZero"/>
        <c:auto val="1"/>
        <c:lblOffset val="100"/>
        <c:baseTimeUnit val="years"/>
      </c:dateAx>
      <c:valAx>
        <c:axId val="1665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42.33</c:v>
                </c:pt>
                <c:pt idx="1">
                  <c:v>37.89</c:v>
                </c:pt>
                <c:pt idx="2">
                  <c:v>35.21</c:v>
                </c:pt>
                <c:pt idx="3">
                  <c:v>30.93</c:v>
                </c:pt>
                <c:pt idx="4">
                  <c:v>25.81</c:v>
                </c:pt>
              </c:numCache>
            </c:numRef>
          </c:val>
        </c:ser>
        <c:dLbls>
          <c:showLegendKey val="0"/>
          <c:showVal val="0"/>
          <c:showCatName val="0"/>
          <c:showSerName val="0"/>
          <c:showPercent val="0"/>
          <c:showBubbleSize val="0"/>
        </c:dLbls>
        <c:gapWidth val="150"/>
        <c:axId val="166572600"/>
        <c:axId val="16653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ser>
        <c:dLbls>
          <c:showLegendKey val="0"/>
          <c:showVal val="0"/>
          <c:showCatName val="0"/>
          <c:showSerName val="0"/>
          <c:showPercent val="0"/>
          <c:showBubbleSize val="0"/>
        </c:dLbls>
        <c:marker val="1"/>
        <c:smooth val="0"/>
        <c:axId val="166572600"/>
        <c:axId val="166535224"/>
      </c:lineChart>
      <c:dateAx>
        <c:axId val="166572600"/>
        <c:scaling>
          <c:orientation val="minMax"/>
        </c:scaling>
        <c:delete val="1"/>
        <c:axPos val="b"/>
        <c:numFmt formatCode="ge" sourceLinked="1"/>
        <c:majorTickMark val="none"/>
        <c:minorTickMark val="none"/>
        <c:tickLblPos val="none"/>
        <c:crossAx val="166535224"/>
        <c:crosses val="autoZero"/>
        <c:auto val="1"/>
        <c:lblOffset val="100"/>
        <c:baseTimeUnit val="years"/>
      </c:dateAx>
      <c:valAx>
        <c:axId val="16653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7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128.27000000000001</c:v>
                </c:pt>
                <c:pt idx="1">
                  <c:v>75.28</c:v>
                </c:pt>
                <c:pt idx="2">
                  <c:v>80.5</c:v>
                </c:pt>
                <c:pt idx="3">
                  <c:v>74.819999999999993</c:v>
                </c:pt>
                <c:pt idx="4">
                  <c:v>63.23</c:v>
                </c:pt>
              </c:numCache>
            </c:numRef>
          </c:val>
        </c:ser>
        <c:dLbls>
          <c:showLegendKey val="0"/>
          <c:showVal val="0"/>
          <c:showCatName val="0"/>
          <c:showSerName val="0"/>
          <c:showPercent val="0"/>
          <c:showBubbleSize val="0"/>
        </c:dLbls>
        <c:gapWidth val="150"/>
        <c:axId val="166536400"/>
        <c:axId val="16653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ser>
        <c:dLbls>
          <c:showLegendKey val="0"/>
          <c:showVal val="0"/>
          <c:showCatName val="0"/>
          <c:showSerName val="0"/>
          <c:showPercent val="0"/>
          <c:showBubbleSize val="0"/>
        </c:dLbls>
        <c:marker val="1"/>
        <c:smooth val="0"/>
        <c:axId val="166536400"/>
        <c:axId val="166536792"/>
      </c:lineChart>
      <c:dateAx>
        <c:axId val="166536400"/>
        <c:scaling>
          <c:orientation val="minMax"/>
        </c:scaling>
        <c:delete val="1"/>
        <c:axPos val="b"/>
        <c:numFmt formatCode="ge" sourceLinked="1"/>
        <c:majorTickMark val="none"/>
        <c:minorTickMark val="none"/>
        <c:tickLblPos val="none"/>
        <c:crossAx val="166536792"/>
        <c:crosses val="autoZero"/>
        <c:auto val="1"/>
        <c:lblOffset val="100"/>
        <c:baseTimeUnit val="years"/>
      </c:dateAx>
      <c:valAx>
        <c:axId val="16653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143.02000000000001</c:v>
                </c:pt>
                <c:pt idx="1">
                  <c:v>242.68</c:v>
                </c:pt>
                <c:pt idx="2">
                  <c:v>232.52</c:v>
                </c:pt>
                <c:pt idx="3">
                  <c:v>250.97</c:v>
                </c:pt>
                <c:pt idx="4">
                  <c:v>307.93</c:v>
                </c:pt>
              </c:numCache>
            </c:numRef>
          </c:val>
        </c:ser>
        <c:dLbls>
          <c:showLegendKey val="0"/>
          <c:showVal val="0"/>
          <c:showCatName val="0"/>
          <c:showSerName val="0"/>
          <c:showPercent val="0"/>
          <c:showBubbleSize val="0"/>
        </c:dLbls>
        <c:gapWidth val="150"/>
        <c:axId val="166619944"/>
        <c:axId val="16662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ser>
        <c:dLbls>
          <c:showLegendKey val="0"/>
          <c:showVal val="0"/>
          <c:showCatName val="0"/>
          <c:showSerName val="0"/>
          <c:showPercent val="0"/>
          <c:showBubbleSize val="0"/>
        </c:dLbls>
        <c:marker val="1"/>
        <c:smooth val="0"/>
        <c:axId val="166619944"/>
        <c:axId val="166620336"/>
      </c:lineChart>
      <c:dateAx>
        <c:axId val="166619944"/>
        <c:scaling>
          <c:orientation val="minMax"/>
        </c:scaling>
        <c:delete val="1"/>
        <c:axPos val="b"/>
        <c:numFmt formatCode="ge" sourceLinked="1"/>
        <c:majorTickMark val="none"/>
        <c:minorTickMark val="none"/>
        <c:tickLblPos val="none"/>
        <c:crossAx val="166620336"/>
        <c:crosses val="autoZero"/>
        <c:auto val="1"/>
        <c:lblOffset val="100"/>
        <c:baseTimeUnit val="years"/>
      </c:dateAx>
      <c:valAx>
        <c:axId val="16662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1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千代田町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11590</v>
      </c>
      <c r="AM8" s="67"/>
      <c r="AN8" s="67"/>
      <c r="AO8" s="67"/>
      <c r="AP8" s="67"/>
      <c r="AQ8" s="67"/>
      <c r="AR8" s="67"/>
      <c r="AS8" s="67"/>
      <c r="AT8" s="66">
        <f>データ!T6</f>
        <v>21.73</v>
      </c>
      <c r="AU8" s="66"/>
      <c r="AV8" s="66"/>
      <c r="AW8" s="66"/>
      <c r="AX8" s="66"/>
      <c r="AY8" s="66"/>
      <c r="AZ8" s="66"/>
      <c r="BA8" s="66"/>
      <c r="BB8" s="66">
        <f>データ!U6</f>
        <v>533.36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27.53</v>
      </c>
      <c r="Q10" s="66"/>
      <c r="R10" s="66"/>
      <c r="S10" s="66"/>
      <c r="T10" s="66"/>
      <c r="U10" s="66"/>
      <c r="V10" s="66"/>
      <c r="W10" s="66">
        <f>データ!Q6</f>
        <v>81.05</v>
      </c>
      <c r="X10" s="66"/>
      <c r="Y10" s="66"/>
      <c r="Z10" s="66"/>
      <c r="AA10" s="66"/>
      <c r="AB10" s="66"/>
      <c r="AC10" s="66"/>
      <c r="AD10" s="67">
        <f>データ!R6</f>
        <v>3510</v>
      </c>
      <c r="AE10" s="67"/>
      <c r="AF10" s="67"/>
      <c r="AG10" s="67"/>
      <c r="AH10" s="67"/>
      <c r="AI10" s="67"/>
      <c r="AJ10" s="67"/>
      <c r="AK10" s="2"/>
      <c r="AL10" s="67">
        <f>データ!V6</f>
        <v>3183</v>
      </c>
      <c r="AM10" s="67"/>
      <c r="AN10" s="67"/>
      <c r="AO10" s="67"/>
      <c r="AP10" s="67"/>
      <c r="AQ10" s="67"/>
      <c r="AR10" s="67"/>
      <c r="AS10" s="67"/>
      <c r="AT10" s="66">
        <f>データ!W6</f>
        <v>1.08</v>
      </c>
      <c r="AU10" s="66"/>
      <c r="AV10" s="66"/>
      <c r="AW10" s="66"/>
      <c r="AX10" s="66"/>
      <c r="AY10" s="66"/>
      <c r="AZ10" s="66"/>
      <c r="BA10" s="66"/>
      <c r="BB10" s="66">
        <f>データ!X6</f>
        <v>2947.22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105236</v>
      </c>
      <c r="D6" s="33">
        <f t="shared" si="3"/>
        <v>47</v>
      </c>
      <c r="E6" s="33">
        <f t="shared" si="3"/>
        <v>17</v>
      </c>
      <c r="F6" s="33">
        <f t="shared" si="3"/>
        <v>1</v>
      </c>
      <c r="G6" s="33">
        <f t="shared" si="3"/>
        <v>0</v>
      </c>
      <c r="H6" s="33" t="str">
        <f t="shared" si="3"/>
        <v>群馬県　千代田町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27.53</v>
      </c>
      <c r="Q6" s="34">
        <f t="shared" si="3"/>
        <v>81.05</v>
      </c>
      <c r="R6" s="34">
        <f t="shared" si="3"/>
        <v>3510</v>
      </c>
      <c r="S6" s="34">
        <f t="shared" si="3"/>
        <v>11590</v>
      </c>
      <c r="T6" s="34">
        <f t="shared" si="3"/>
        <v>21.73</v>
      </c>
      <c r="U6" s="34">
        <f t="shared" si="3"/>
        <v>533.36</v>
      </c>
      <c r="V6" s="34">
        <f t="shared" si="3"/>
        <v>3183</v>
      </c>
      <c r="W6" s="34">
        <f t="shared" si="3"/>
        <v>1.08</v>
      </c>
      <c r="X6" s="34">
        <f t="shared" si="3"/>
        <v>2947.22</v>
      </c>
      <c r="Y6" s="35">
        <f>IF(Y7="",NA(),Y7)</f>
        <v>104.64</v>
      </c>
      <c r="Z6" s="35">
        <f t="shared" ref="Z6:AH6" si="4">IF(Z7="",NA(),Z7)</f>
        <v>101.97</v>
      </c>
      <c r="AA6" s="35">
        <f t="shared" si="4"/>
        <v>101.57</v>
      </c>
      <c r="AB6" s="35">
        <f t="shared" si="4"/>
        <v>107.94</v>
      </c>
      <c r="AC6" s="35">
        <f t="shared" si="4"/>
        <v>111.26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42.33</v>
      </c>
      <c r="BG6" s="35">
        <f t="shared" ref="BG6:BO6" si="7">IF(BG7="",NA(),BG7)</f>
        <v>37.89</v>
      </c>
      <c r="BH6" s="35">
        <f t="shared" si="7"/>
        <v>35.21</v>
      </c>
      <c r="BI6" s="35">
        <f t="shared" si="7"/>
        <v>30.93</v>
      </c>
      <c r="BJ6" s="35">
        <f t="shared" si="7"/>
        <v>25.81</v>
      </c>
      <c r="BK6" s="35">
        <f t="shared" si="7"/>
        <v>1574.53</v>
      </c>
      <c r="BL6" s="35">
        <f t="shared" si="7"/>
        <v>1506.51</v>
      </c>
      <c r="BM6" s="35">
        <f t="shared" si="7"/>
        <v>1315.67</v>
      </c>
      <c r="BN6" s="35">
        <f t="shared" si="7"/>
        <v>1118.56</v>
      </c>
      <c r="BO6" s="35">
        <f t="shared" si="7"/>
        <v>1111.31</v>
      </c>
      <c r="BP6" s="34" t="str">
        <f>IF(BP7="","",IF(BP7="-","【-】","【"&amp;SUBSTITUTE(TEXT(BP7,"#,##0.00"),"-","△")&amp;"】"))</f>
        <v>【728.30】</v>
      </c>
      <c r="BQ6" s="35">
        <f>IF(BQ7="",NA(),BQ7)</f>
        <v>128.27000000000001</v>
      </c>
      <c r="BR6" s="35">
        <f t="shared" ref="BR6:BZ6" si="8">IF(BR7="",NA(),BR7)</f>
        <v>75.28</v>
      </c>
      <c r="BS6" s="35">
        <f t="shared" si="8"/>
        <v>80.5</v>
      </c>
      <c r="BT6" s="35">
        <f t="shared" si="8"/>
        <v>74.819999999999993</v>
      </c>
      <c r="BU6" s="35">
        <f t="shared" si="8"/>
        <v>63.23</v>
      </c>
      <c r="BV6" s="35">
        <f t="shared" si="8"/>
        <v>57.36</v>
      </c>
      <c r="BW6" s="35">
        <f t="shared" si="8"/>
        <v>57.33</v>
      </c>
      <c r="BX6" s="35">
        <f t="shared" si="8"/>
        <v>60.78</v>
      </c>
      <c r="BY6" s="35">
        <f t="shared" si="8"/>
        <v>72.33</v>
      </c>
      <c r="BZ6" s="35">
        <f t="shared" si="8"/>
        <v>75.540000000000006</v>
      </c>
      <c r="CA6" s="34" t="str">
        <f>IF(CA7="","",IF(CA7="-","【-】","【"&amp;SUBSTITUTE(TEXT(CA7,"#,##0.00"),"-","△")&amp;"】"))</f>
        <v>【100.04】</v>
      </c>
      <c r="CB6" s="35">
        <f>IF(CB7="",NA(),CB7)</f>
        <v>143.02000000000001</v>
      </c>
      <c r="CC6" s="35">
        <f t="shared" ref="CC6:CK6" si="9">IF(CC7="",NA(),CC7)</f>
        <v>242.68</v>
      </c>
      <c r="CD6" s="35">
        <f t="shared" si="9"/>
        <v>232.52</v>
      </c>
      <c r="CE6" s="35">
        <f t="shared" si="9"/>
        <v>250.97</v>
      </c>
      <c r="CF6" s="35">
        <f t="shared" si="9"/>
        <v>307.93</v>
      </c>
      <c r="CG6" s="35">
        <f t="shared" si="9"/>
        <v>279.91000000000003</v>
      </c>
      <c r="CH6" s="35">
        <f t="shared" si="9"/>
        <v>284.52999999999997</v>
      </c>
      <c r="CI6" s="35">
        <f t="shared" si="9"/>
        <v>276.26</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54.67</v>
      </c>
      <c r="CV6" s="35">
        <f t="shared" si="10"/>
        <v>53.51</v>
      </c>
      <c r="CW6" s="34" t="str">
        <f>IF(CW7="","",IF(CW7="-","【-】","【"&amp;SUBSTITUTE(TEXT(CW7,"#,##0.00"),"-","△")&amp;"】"))</f>
        <v>【60.09】</v>
      </c>
      <c r="CX6" s="35">
        <f>IF(CX7="",NA(),CX7)</f>
        <v>54.69</v>
      </c>
      <c r="CY6" s="35">
        <f t="shared" ref="CY6:DG6" si="11">IF(CY7="",NA(),CY7)</f>
        <v>55.49</v>
      </c>
      <c r="CZ6" s="35">
        <f t="shared" si="11"/>
        <v>53.57</v>
      </c>
      <c r="DA6" s="35">
        <f t="shared" si="11"/>
        <v>53.95</v>
      </c>
      <c r="DB6" s="35">
        <f t="shared" si="11"/>
        <v>55.23</v>
      </c>
      <c r="DC6" s="35">
        <f t="shared" si="11"/>
        <v>66</v>
      </c>
      <c r="DD6" s="35">
        <f t="shared" si="11"/>
        <v>65.86</v>
      </c>
      <c r="DE6" s="35">
        <f t="shared" si="11"/>
        <v>66.33</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0.11</v>
      </c>
      <c r="EN6" s="35">
        <f t="shared" si="14"/>
        <v>0.15</v>
      </c>
      <c r="EO6" s="34" t="str">
        <f>IF(EO7="","",IF(EO7="-","【-】","【"&amp;SUBSTITUTE(TEXT(EO7,"#,##0.00"),"-","△")&amp;"】"))</f>
        <v>【0.27】</v>
      </c>
    </row>
    <row r="7" spans="1:145" s="36" customFormat="1">
      <c r="A7" s="28"/>
      <c r="B7" s="37">
        <v>2016</v>
      </c>
      <c r="C7" s="37">
        <v>105236</v>
      </c>
      <c r="D7" s="37">
        <v>47</v>
      </c>
      <c r="E7" s="37">
        <v>17</v>
      </c>
      <c r="F7" s="37">
        <v>1</v>
      </c>
      <c r="G7" s="37">
        <v>0</v>
      </c>
      <c r="H7" s="37" t="s">
        <v>110</v>
      </c>
      <c r="I7" s="37" t="s">
        <v>111</v>
      </c>
      <c r="J7" s="37" t="s">
        <v>112</v>
      </c>
      <c r="K7" s="37" t="s">
        <v>113</v>
      </c>
      <c r="L7" s="37" t="s">
        <v>114</v>
      </c>
      <c r="M7" s="37"/>
      <c r="N7" s="38" t="s">
        <v>115</v>
      </c>
      <c r="O7" s="38" t="s">
        <v>116</v>
      </c>
      <c r="P7" s="38">
        <v>27.53</v>
      </c>
      <c r="Q7" s="38">
        <v>81.05</v>
      </c>
      <c r="R7" s="38">
        <v>3510</v>
      </c>
      <c r="S7" s="38">
        <v>11590</v>
      </c>
      <c r="T7" s="38">
        <v>21.73</v>
      </c>
      <c r="U7" s="38">
        <v>533.36</v>
      </c>
      <c r="V7" s="38">
        <v>3183</v>
      </c>
      <c r="W7" s="38">
        <v>1.08</v>
      </c>
      <c r="X7" s="38">
        <v>2947.22</v>
      </c>
      <c r="Y7" s="38">
        <v>104.64</v>
      </c>
      <c r="Z7" s="38">
        <v>101.97</v>
      </c>
      <c r="AA7" s="38">
        <v>101.57</v>
      </c>
      <c r="AB7" s="38">
        <v>107.94</v>
      </c>
      <c r="AC7" s="38">
        <v>111.26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42.33</v>
      </c>
      <c r="BG7" s="38">
        <v>37.89</v>
      </c>
      <c r="BH7" s="38">
        <v>35.21</v>
      </c>
      <c r="BI7" s="38">
        <v>30.93</v>
      </c>
      <c r="BJ7" s="38">
        <v>25.81</v>
      </c>
      <c r="BK7" s="38">
        <v>1574.53</v>
      </c>
      <c r="BL7" s="38">
        <v>1506.51</v>
      </c>
      <c r="BM7" s="38">
        <v>1315.67</v>
      </c>
      <c r="BN7" s="38">
        <v>1118.56</v>
      </c>
      <c r="BO7" s="38">
        <v>1111.31</v>
      </c>
      <c r="BP7" s="38">
        <v>728.3</v>
      </c>
      <c r="BQ7" s="38">
        <v>128.27000000000001</v>
      </c>
      <c r="BR7" s="38">
        <v>75.28</v>
      </c>
      <c r="BS7" s="38">
        <v>80.5</v>
      </c>
      <c r="BT7" s="38">
        <v>74.819999999999993</v>
      </c>
      <c r="BU7" s="38">
        <v>63.23</v>
      </c>
      <c r="BV7" s="38">
        <v>57.36</v>
      </c>
      <c r="BW7" s="38">
        <v>57.33</v>
      </c>
      <c r="BX7" s="38">
        <v>60.78</v>
      </c>
      <c r="BY7" s="38">
        <v>72.33</v>
      </c>
      <c r="BZ7" s="38">
        <v>75.540000000000006</v>
      </c>
      <c r="CA7" s="38">
        <v>100.04</v>
      </c>
      <c r="CB7" s="38">
        <v>143.02000000000001</v>
      </c>
      <c r="CC7" s="38">
        <v>242.68</v>
      </c>
      <c r="CD7" s="38">
        <v>232.52</v>
      </c>
      <c r="CE7" s="38">
        <v>250.97</v>
      </c>
      <c r="CF7" s="38">
        <v>307.93</v>
      </c>
      <c r="CG7" s="38">
        <v>279.91000000000003</v>
      </c>
      <c r="CH7" s="38">
        <v>284.52999999999997</v>
      </c>
      <c r="CI7" s="38">
        <v>276.26</v>
      </c>
      <c r="CJ7" s="38">
        <v>215.28</v>
      </c>
      <c r="CK7" s="38">
        <v>207.96</v>
      </c>
      <c r="CL7" s="38">
        <v>137.82</v>
      </c>
      <c r="CM7" s="38" t="s">
        <v>115</v>
      </c>
      <c r="CN7" s="38" t="s">
        <v>115</v>
      </c>
      <c r="CO7" s="38" t="s">
        <v>115</v>
      </c>
      <c r="CP7" s="38" t="s">
        <v>115</v>
      </c>
      <c r="CQ7" s="38" t="s">
        <v>115</v>
      </c>
      <c r="CR7" s="38">
        <v>40.07</v>
      </c>
      <c r="CS7" s="38">
        <v>39.92</v>
      </c>
      <c r="CT7" s="38">
        <v>41.63</v>
      </c>
      <c r="CU7" s="38">
        <v>54.67</v>
      </c>
      <c r="CV7" s="38">
        <v>53.51</v>
      </c>
      <c r="CW7" s="38">
        <v>60.09</v>
      </c>
      <c r="CX7" s="38">
        <v>54.69</v>
      </c>
      <c r="CY7" s="38">
        <v>55.49</v>
      </c>
      <c r="CZ7" s="38">
        <v>53.57</v>
      </c>
      <c r="DA7" s="38">
        <v>53.95</v>
      </c>
      <c r="DB7" s="38">
        <v>55.23</v>
      </c>
      <c r="DC7" s="38">
        <v>66</v>
      </c>
      <c r="DD7" s="38">
        <v>65.86</v>
      </c>
      <c r="DE7" s="38">
        <v>66.33</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2018-02-23T09:12:28Z</cp:lastPrinted>
  <dcterms:created xsi:type="dcterms:W3CDTF">2017-12-25T02:04:57Z</dcterms:created>
  <dcterms:modified xsi:type="dcterms:W3CDTF">2018-02-23T09:12:30Z</dcterms:modified>
</cp:coreProperties>
</file>