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AL8" i="4" s="1"/>
  <c r="R6" i="5"/>
  <c r="Q6" i="5"/>
  <c r="W10" i="4" s="1"/>
  <c r="P6" i="5"/>
  <c r="O6" i="5"/>
  <c r="I10" i="4" s="1"/>
  <c r="N6" i="5"/>
  <c r="M6" i="5"/>
  <c r="L6" i="5"/>
  <c r="K6" i="5"/>
  <c r="P8" i="4" s="1"/>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E86" i="4"/>
  <c r="AL10" i="4"/>
  <c r="AD10" i="4"/>
  <c r="P10" i="4"/>
  <c r="B10" i="4"/>
  <c r="W8" i="4"/>
  <c r="I8" i="4"/>
  <c r="C10" i="5" l="1"/>
  <c r="D10" i="5"/>
  <c r="E10" i="5"/>
  <c r="B10" i="5"/>
</calcChain>
</file>

<file path=xl/sharedStrings.xml><?xml version="1.0" encoding="utf-8"?>
<sst xmlns="http://schemas.openxmlformats.org/spreadsheetml/2006/main" count="245" uniqueCount="127">
  <si>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</si>
  <si>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</si>
  <si>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</si>
  <si>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</si>
  <si>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</si>
  <si>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</si>
  <si>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</si>
  <si>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</si>
  <si>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</si>
  <si>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</si>
  <si>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</si>
  <si>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</si>
  <si>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</si>
  <si>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</si>
  <si>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</si>
  <si>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</si>
  <si>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</si>
  <si>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</si>
  <si>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</si>
  <si>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</si>
  <si>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</si>
  <si>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</si>
  <si>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</si>
  <si>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</si>
  <si>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</si>
  <si>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</si>
  <si>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</si>
  <si>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</si>
  <si>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</si>
  <si>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</si>
  <si>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</si>
  <si>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</si>
  <si>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</si>
  <si>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</si>
  <si>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</si>
  <si>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</si>
  <si>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</si>
  <si>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</si>
  <si>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</si>
  <si>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</si>
  <si>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</si>
  <si>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</si>
  <si>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</si>
  <si>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</si>
  <si>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</si>
  <si>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</si>
  <si>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</si>
  <si>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</si>
  <si>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</si>
  <si>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</si>
  <si>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</si>
  <si>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</si>
  <si>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</si>
  <si>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</si>
  <si>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</si>
  <si>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</si>
  <si>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</si>
  <si>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</si>
  <si>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</si>
  <si>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</si>
  <si>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</si>
  <si>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</si>
  <si>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</si>
  <si>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</si>
  <si>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</si>
  <si>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</si>
  <si>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</si>
  <si>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</si>
  <si>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</si>
  <si>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</si>
  <si>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</si>
  <si>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</si>
  <si>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</si>
  <si>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</si>
  <si>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</si>
  <si>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</si>
  <si>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</si>
  <si>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</si>
  <si>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</si>
  <si>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</si>
  <si>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</si>
  <si>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</si>
  <si>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</si>
  <si>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</si>
  <si>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</si>
  <si>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</si>
  <si>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</si>
  <si>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</si>
  <si>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</si>
  <si>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</si>
  <si>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</si>
  <si>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</si>
  <si>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</si>
  <si>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</si>
  <si>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</si>
  <si>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</si>
  <si>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</si>
  <si>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</si>
  <si>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</si>
  <si>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</si>
  <si>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</si>
  <si>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</si>
  <si>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</si>
  <si>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</si>
  <si>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</si>
  <si>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</si>
  <si>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</si>
  <si>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</si>
  <si>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</si>
  <si>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</si>
  <si>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</si>
  <si>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群馬県　安中市</t>
  </si>
  <si>
    <t>法非適用</t>
  </si>
  <si>
    <t>下水道事業</t>
  </si>
  <si>
    <t>公共下水道</t>
  </si>
  <si>
    <t>Cc2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</si>
  <si>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</si>
  <si>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</si>
  <si>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</si>
  <si>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</si>
  <si>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</si>
  <si>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</si>
  <si>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</si>
  <si>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</si>
  <si>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r>
      <rPr>
        <sz val="11"/>
        <rFont val="ＭＳ ゴシック"/>
        <family val="3"/>
        <charset val="128"/>
      </rPr>
      <t>・本市の下水道事業は、全体計画に対して供用を開始している面積が51.4％となっており、今後も下水道整備推進のための起債の借入れが必要となる。</t>
    </r>
    <r>
      <rPr>
        <sz val="11"/>
        <color rgb="FFFF0000"/>
        <rFont val="ＭＳ ゴシック"/>
        <family val="3"/>
        <charset val="128"/>
      </rPr>
      <t xml:space="preserve">
</t>
    </r>
    <r>
      <rPr>
        <sz val="11"/>
        <rFont val="ＭＳ ゴシック"/>
        <family val="3"/>
        <charset val="128"/>
      </rPr>
      <t>①収益的収支比率は地方債償還金の増加により、1.73ポイント前年に比べ下がっている。</t>
    </r>
    <r>
      <rPr>
        <sz val="11"/>
        <color rgb="FFFF0000"/>
        <rFont val="ＭＳ ゴシック"/>
        <family val="3"/>
        <charset val="128"/>
      </rPr>
      <t xml:space="preserve">
</t>
    </r>
    <r>
      <rPr>
        <sz val="11"/>
        <rFont val="ＭＳ ゴシック"/>
        <family val="3"/>
        <charset val="128"/>
      </rPr>
      <t>④企業債残高対事業規模比率は平均値より低く抑えられている。全体計画に対する整備面積はようやく半分を超えたところであるが、事業規模に見合った借入を行っていく必要がある。</t>
    </r>
    <r>
      <rPr>
        <sz val="11"/>
        <color rgb="FFFF0000"/>
        <rFont val="ＭＳ ゴシック"/>
        <family val="3"/>
        <charset val="128"/>
      </rPr>
      <t xml:space="preserve">
</t>
    </r>
    <r>
      <rPr>
        <sz val="11"/>
        <rFont val="ＭＳ ゴシック"/>
        <family val="3"/>
        <charset val="128"/>
      </rPr>
      <t>⑤経費回収率は汚水処理費を抑えることができていることと、僅かであるが使用料収入の増加のため緩やかながら上昇傾向にある。</t>
    </r>
    <r>
      <rPr>
        <sz val="11"/>
        <color rgb="FFFF0000"/>
        <rFont val="ＭＳ ゴシック"/>
        <family val="3"/>
        <charset val="128"/>
      </rPr>
      <t xml:space="preserve">
</t>
    </r>
    <r>
      <rPr>
        <sz val="11"/>
        <rFont val="ＭＳ ゴシック"/>
        <family val="3"/>
        <charset val="128"/>
      </rPr>
      <t>⑥汚水処理原価は平均値以下であり比較的低いコストで汚水を処理できているといえる。</t>
    </r>
    <r>
      <rPr>
        <sz val="11"/>
        <color rgb="FFFF0000"/>
        <rFont val="ＭＳ ゴシック"/>
        <family val="3"/>
        <charset val="128"/>
      </rPr>
      <t xml:space="preserve">
</t>
    </r>
    <r>
      <rPr>
        <sz val="11"/>
        <rFont val="ＭＳ ゴシック"/>
        <family val="3"/>
        <charset val="128"/>
      </rPr>
      <t>⑧水洗化率は下水道整備区域の高齢化世帯の増加や、合併浄化槽の普及による影響を大きく受けている。水洗化率の向上を図るため、下水道未加入世帯の個別訪問やＰＲ活動に取り組んでいく必要がある。</t>
    </r>
    <rPh sb="72" eb="75">
      <t>シュウエキテキ</t>
    </rPh>
    <rPh sb="75" eb="77">
      <t>シュウシ</t>
    </rPh>
    <rPh sb="77" eb="79">
      <t>ヒリツ</t>
    </rPh>
    <rPh sb="80" eb="83">
      <t>チホウサイ</t>
    </rPh>
    <rPh sb="83" eb="86">
      <t>ショウカンキン</t>
    </rPh>
    <rPh sb="87" eb="89">
      <t>ゾウカ</t>
    </rPh>
    <rPh sb="101" eb="103">
      <t>ゼンネン</t>
    </rPh>
    <rPh sb="104" eb="105">
      <t>クラ</t>
    </rPh>
    <rPh sb="106" eb="107">
      <t>サ</t>
    </rPh>
    <rPh sb="115" eb="118">
      <t>キギョウサイ</t>
    </rPh>
    <rPh sb="118" eb="120">
      <t>ザンダカ</t>
    </rPh>
    <rPh sb="120" eb="121">
      <t>タイ</t>
    </rPh>
    <rPh sb="121" eb="123">
      <t>ジギョウ</t>
    </rPh>
    <rPh sb="123" eb="125">
      <t>キボ</t>
    </rPh>
    <rPh sb="125" eb="127">
      <t>ヒリツ</t>
    </rPh>
    <rPh sb="128" eb="130">
      <t>ヘイキン</t>
    </rPh>
    <rPh sb="130" eb="131">
      <t>チ</t>
    </rPh>
    <rPh sb="133" eb="134">
      <t>ヒク</t>
    </rPh>
    <rPh sb="135" eb="136">
      <t>オサ</t>
    </rPh>
    <rPh sb="143" eb="145">
      <t>ゼンタイ</t>
    </rPh>
    <rPh sb="145" eb="147">
      <t>ケイカク</t>
    </rPh>
    <rPh sb="148" eb="149">
      <t>タイ</t>
    </rPh>
    <rPh sb="151" eb="153">
      <t>セイビ</t>
    </rPh>
    <rPh sb="153" eb="155">
      <t>メンセキ</t>
    </rPh>
    <rPh sb="160" eb="162">
      <t>ハンブン</t>
    </rPh>
    <rPh sb="163" eb="164">
      <t>コ</t>
    </rPh>
    <rPh sb="174" eb="176">
      <t>ジギョウ</t>
    </rPh>
    <rPh sb="176" eb="178">
      <t>キボ</t>
    </rPh>
    <rPh sb="179" eb="181">
      <t>ミア</t>
    </rPh>
    <rPh sb="183" eb="185">
      <t>カリイレ</t>
    </rPh>
    <rPh sb="186" eb="187">
      <t>オコナ</t>
    </rPh>
    <rPh sb="191" eb="193">
      <t>ヒツヨウ</t>
    </rPh>
    <rPh sb="199" eb="201">
      <t>ケイヒ</t>
    </rPh>
    <rPh sb="201" eb="204">
      <t>カイシュウリツ</t>
    </rPh>
    <rPh sb="205" eb="207">
      <t>オスイ</t>
    </rPh>
    <rPh sb="207" eb="209">
      <t>ショリ</t>
    </rPh>
    <rPh sb="209" eb="210">
      <t>ヒ</t>
    </rPh>
    <rPh sb="211" eb="212">
      <t>オサ</t>
    </rPh>
    <rPh sb="226" eb="227">
      <t>ワズ</t>
    </rPh>
    <rPh sb="232" eb="235">
      <t>シヨウリョウ</t>
    </rPh>
    <rPh sb="235" eb="237">
      <t>シュウニュウ</t>
    </rPh>
    <rPh sb="238" eb="240">
      <t>ゾウカ</t>
    </rPh>
    <rPh sb="243" eb="244">
      <t>ユル</t>
    </rPh>
    <rPh sb="249" eb="251">
      <t>ジョウショウ</t>
    </rPh>
    <rPh sb="251" eb="253">
      <t>ケイコウ</t>
    </rPh>
    <rPh sb="259" eb="261">
      <t>オスイ</t>
    </rPh>
    <rPh sb="261" eb="263">
      <t>ショリ</t>
    </rPh>
    <rPh sb="263" eb="265">
      <t>ゲンカ</t>
    </rPh>
    <rPh sb="266" eb="268">
      <t>ヘイキン</t>
    </rPh>
    <rPh sb="268" eb="269">
      <t>アタイ</t>
    </rPh>
    <rPh sb="269" eb="271">
      <t>イカ</t>
    </rPh>
    <rPh sb="274" eb="277">
      <t>ヒカクテキ</t>
    </rPh>
    <rPh sb="277" eb="278">
      <t>テイ</t>
    </rPh>
    <rPh sb="283" eb="285">
      <t>オスイ</t>
    </rPh>
    <rPh sb="286" eb="288">
      <t>ショリ</t>
    </rPh>
    <rPh sb="300" eb="303">
      <t>スイセンカ</t>
    </rPh>
    <rPh sb="303" eb="304">
      <t>リツ</t>
    </rPh>
    <rPh sb="337" eb="338">
      <t>オオ</t>
    </rPh>
    <rPh sb="340" eb="341">
      <t>ウ</t>
    </rPh>
    <rPh sb="385" eb="387">
      <t>ヒツヨウ</t>
    </rPh>
    <phoneticPr fontId="7"/>
  </si>
  <si>
    <t>本市の下水道は、平成７年から供用を開始したため、現在のところ老朽化に係る管渠改善は発生していない。</t>
    <phoneticPr fontId="7"/>
  </si>
  <si>
    <t>・利根川上流流域関連安中市公共下水道事業計画に基づき事業を推進していくとともに、人口減少や高齢化などの社会状況を踏まえた、効率的な経営を図って行く必要がある。当面は接続促進の取り組みによって水洗化率の向上を図るとともに、使用料収益を増加させる事と経費の削減に努め、収益的収支比率と経費回収率を100％に近づけるよう努力が必要である。</t>
    <rPh sb="79" eb="81">
      <t>トウメン</t>
    </rPh>
    <rPh sb="82" eb="84">
      <t>セツゾク</t>
    </rPh>
    <rPh sb="84" eb="86">
      <t>ソクシン</t>
    </rPh>
    <rPh sb="87" eb="88">
      <t>ト</t>
    </rPh>
    <rPh sb="89" eb="90">
      <t>ク</t>
    </rPh>
    <rPh sb="95" eb="98">
      <t>スイセンカ</t>
    </rPh>
    <rPh sb="98" eb="99">
      <t>リツ</t>
    </rPh>
    <rPh sb="100" eb="102">
      <t>コウジョウ</t>
    </rPh>
    <rPh sb="103" eb="104">
      <t>ハカ</t>
    </rPh>
    <rPh sb="110" eb="113">
      <t>シヨウリョウ</t>
    </rPh>
    <rPh sb="113" eb="115">
      <t>シュウエキ</t>
    </rPh>
    <rPh sb="116" eb="118">
      <t>ゾウカ</t>
    </rPh>
    <rPh sb="121" eb="122">
      <t>コト</t>
    </rPh>
    <rPh sb="123" eb="125">
      <t>ケイヒ</t>
    </rPh>
    <rPh sb="126" eb="128">
      <t>サクゲン</t>
    </rPh>
    <rPh sb="129" eb="130">
      <t>ツト</t>
    </rPh>
    <rPh sb="132" eb="134">
      <t>シュウエキ</t>
    </rPh>
    <rPh sb="134" eb="135">
      <t>テキ</t>
    </rPh>
    <rPh sb="135" eb="137">
      <t>シュウシ</t>
    </rPh>
    <rPh sb="137" eb="139">
      <t>ヒリツ</t>
    </rPh>
    <rPh sb="140" eb="142">
      <t>ケイヒ</t>
    </rPh>
    <rPh sb="142" eb="145">
      <t>カイシュウリツ</t>
    </rPh>
    <rPh sb="151" eb="153">
      <t>チカズ</t>
    </rPh>
    <rPh sb="157" eb="159">
      <t>ドリョク</t>
    </rPh>
    <rPh sb="160" eb="162">
      <t>ヒツヨウ</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</si>
</sst>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rgb="FFFF000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4053504"/>
        <c:axId val="34056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7.0000000000000007E-2</c:v>
                </c:pt>
                <c:pt idx="2">
                  <c:v>0.04</c:v>
                </c:pt>
                <c:pt idx="3">
                  <c:v>0.11</c:v>
                </c:pt>
                <c:pt idx="4">
                  <c:v>0.15</c:v>
                </c:pt>
              </c:numCache>
            </c:numRef>
          </c:val>
          <c:smooth val="0"/>
        </c:ser>
        <c:dLbls>
          <c:showLegendKey val="0"/>
          <c:showVal val="0"/>
          <c:showCatName val="0"/>
          <c:showSerName val="0"/>
          <c:showPercent val="0"/>
          <c:showBubbleSize val="0"/>
        </c:dLbls>
        <c:marker val="1"/>
        <c:smooth val="0"/>
        <c:axId val="34053504"/>
        <c:axId val="34056448"/>
      </c:lineChart>
      <c:dateAx>
        <c:axId val="34053504"/>
        <c:scaling>
          <c:orientation val="minMax"/>
        </c:scaling>
        <c:delete val="1"/>
        <c:axPos val="b"/>
        <c:numFmt formatCode="ge" sourceLinked="1"/>
        <c:majorTickMark val="none"/>
        <c:minorTickMark val="none"/>
        <c:tickLblPos val="none"/>
        <c:crossAx val="34056448"/>
        <c:crosses val="autoZero"/>
        <c:auto val="1"/>
        <c:lblOffset val="100"/>
        <c:baseTimeUnit val="years"/>
      </c:dateAx>
      <c:valAx>
        <c:axId val="34056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053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98.78</c:v>
                </c:pt>
                <c:pt idx="1">
                  <c:v>95.97</c:v>
                </c:pt>
                <c:pt idx="2">
                  <c:v>97.47</c:v>
                </c:pt>
                <c:pt idx="3">
                  <c:v>97.54</c:v>
                </c:pt>
                <c:pt idx="4">
                  <c:v>95.81</c:v>
                </c:pt>
              </c:numCache>
            </c:numRef>
          </c:val>
        </c:ser>
        <c:dLbls>
          <c:showLegendKey val="0"/>
          <c:showVal val="0"/>
          <c:showCatName val="0"/>
          <c:showSerName val="0"/>
          <c:showPercent val="0"/>
          <c:showBubbleSize val="0"/>
        </c:dLbls>
        <c:gapWidth val="150"/>
        <c:axId val="84260352"/>
        <c:axId val="84357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4260352"/>
        <c:axId val="84357120"/>
      </c:lineChart>
      <c:dateAx>
        <c:axId val="84260352"/>
        <c:scaling>
          <c:orientation val="minMax"/>
        </c:scaling>
        <c:delete val="1"/>
        <c:axPos val="b"/>
        <c:numFmt formatCode="ge" sourceLinked="1"/>
        <c:majorTickMark val="none"/>
        <c:minorTickMark val="none"/>
        <c:tickLblPos val="none"/>
        <c:crossAx val="84357120"/>
        <c:crosses val="autoZero"/>
        <c:auto val="1"/>
        <c:lblOffset val="100"/>
        <c:baseTimeUnit val="years"/>
      </c:dateAx>
      <c:valAx>
        <c:axId val="84357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260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3067136"/>
        <c:axId val="2873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3067136"/>
        <c:axId val="28734208"/>
      </c:lineChart>
      <c:dateAx>
        <c:axId val="113067136"/>
        <c:scaling>
          <c:orientation val="minMax"/>
        </c:scaling>
        <c:delete val="1"/>
        <c:axPos val="b"/>
        <c:numFmt formatCode="ge" sourceLinked="1"/>
        <c:majorTickMark val="none"/>
        <c:minorTickMark val="none"/>
        <c:tickLblPos val="none"/>
        <c:crossAx val="28734208"/>
        <c:crosses val="autoZero"/>
        <c:auto val="1"/>
        <c:lblOffset val="100"/>
        <c:baseTimeUnit val="years"/>
      </c:dateAx>
      <c:valAx>
        <c:axId val="2873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067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8768512"/>
        <c:axId val="28770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8768512"/>
        <c:axId val="28770688"/>
      </c:lineChart>
      <c:dateAx>
        <c:axId val="28768512"/>
        <c:scaling>
          <c:orientation val="minMax"/>
        </c:scaling>
        <c:delete val="1"/>
        <c:axPos val="b"/>
        <c:numFmt formatCode="ge" sourceLinked="1"/>
        <c:majorTickMark val="none"/>
        <c:minorTickMark val="none"/>
        <c:tickLblPos val="none"/>
        <c:crossAx val="28770688"/>
        <c:crosses val="autoZero"/>
        <c:auto val="1"/>
        <c:lblOffset val="100"/>
        <c:baseTimeUnit val="years"/>
      </c:dateAx>
      <c:valAx>
        <c:axId val="28770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768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8788608"/>
        <c:axId val="28790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8788608"/>
        <c:axId val="28790784"/>
      </c:lineChart>
      <c:dateAx>
        <c:axId val="28788608"/>
        <c:scaling>
          <c:orientation val="minMax"/>
        </c:scaling>
        <c:delete val="1"/>
        <c:axPos val="b"/>
        <c:numFmt formatCode="ge" sourceLinked="1"/>
        <c:majorTickMark val="none"/>
        <c:minorTickMark val="none"/>
        <c:tickLblPos val="none"/>
        <c:crossAx val="28790784"/>
        <c:crosses val="autoZero"/>
        <c:auto val="1"/>
        <c:lblOffset val="100"/>
        <c:baseTimeUnit val="years"/>
      </c:dateAx>
      <c:valAx>
        <c:axId val="28790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788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8804992"/>
        <c:axId val="28807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8804992"/>
        <c:axId val="28807168"/>
      </c:lineChart>
      <c:dateAx>
        <c:axId val="28804992"/>
        <c:scaling>
          <c:orientation val="minMax"/>
        </c:scaling>
        <c:delete val="1"/>
        <c:axPos val="b"/>
        <c:numFmt formatCode="ge" sourceLinked="1"/>
        <c:majorTickMark val="none"/>
        <c:minorTickMark val="none"/>
        <c:tickLblPos val="none"/>
        <c:crossAx val="28807168"/>
        <c:crosses val="autoZero"/>
        <c:auto val="1"/>
        <c:lblOffset val="100"/>
        <c:baseTimeUnit val="years"/>
      </c:dateAx>
      <c:valAx>
        <c:axId val="28807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80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455.52</c:v>
                </c:pt>
                <c:pt idx="1">
                  <c:v>401.4</c:v>
                </c:pt>
                <c:pt idx="2">
                  <c:v>401.42</c:v>
                </c:pt>
                <c:pt idx="3">
                  <c:v>270.52</c:v>
                </c:pt>
                <c:pt idx="4">
                  <c:v>263.13</c:v>
                </c:pt>
              </c:numCache>
            </c:numRef>
          </c:val>
        </c:ser>
        <c:dLbls>
          <c:showLegendKey val="0"/>
          <c:showVal val="0"/>
          <c:showCatName val="0"/>
          <c:showSerName val="0"/>
          <c:showPercent val="0"/>
          <c:showBubbleSize val="0"/>
        </c:dLbls>
        <c:gapWidth val="150"/>
        <c:axId val="28816896"/>
        <c:axId val="28818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1273.52</c:v>
                </c:pt>
                <c:pt idx="1">
                  <c:v>1209.95</c:v>
                </c:pt>
                <c:pt idx="2">
                  <c:v>1136.5</c:v>
                </c:pt>
                <c:pt idx="3">
                  <c:v>1118.56</c:v>
                </c:pt>
                <c:pt idx="4">
                  <c:v>1111.31</c:v>
                </c:pt>
              </c:numCache>
            </c:numRef>
          </c:val>
          <c:smooth val="0"/>
        </c:ser>
        <c:dLbls>
          <c:showLegendKey val="0"/>
          <c:showVal val="0"/>
          <c:showCatName val="0"/>
          <c:showSerName val="0"/>
          <c:showPercent val="0"/>
          <c:showBubbleSize val="0"/>
        </c:dLbls>
        <c:marker val="1"/>
        <c:smooth val="0"/>
        <c:axId val="28816896"/>
        <c:axId val="28818816"/>
      </c:lineChart>
      <c:dateAx>
        <c:axId val="28816896"/>
        <c:scaling>
          <c:orientation val="minMax"/>
        </c:scaling>
        <c:delete val="1"/>
        <c:axPos val="b"/>
        <c:numFmt formatCode="ge" sourceLinked="1"/>
        <c:majorTickMark val="none"/>
        <c:minorTickMark val="none"/>
        <c:tickLblPos val="none"/>
        <c:crossAx val="28818816"/>
        <c:crosses val="autoZero"/>
        <c:auto val="1"/>
        <c:lblOffset val="100"/>
        <c:baseTimeUnit val="years"/>
      </c:dateAx>
      <c:valAx>
        <c:axId val="28818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81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78.680000000000007</c:v>
                </c:pt>
                <c:pt idx="1">
                  <c:v>79.22</c:v>
                </c:pt>
                <c:pt idx="2">
                  <c:v>81.180000000000007</c:v>
                </c:pt>
                <c:pt idx="3">
                  <c:v>81.93</c:v>
                </c:pt>
                <c:pt idx="4">
                  <c:v>82.1</c:v>
                </c:pt>
              </c:numCache>
            </c:numRef>
          </c:val>
        </c:ser>
        <c:dLbls>
          <c:showLegendKey val="0"/>
          <c:showVal val="0"/>
          <c:showCatName val="0"/>
          <c:showSerName val="0"/>
          <c:showPercent val="0"/>
          <c:showBubbleSize val="0"/>
        </c:dLbls>
        <c:gapWidth val="150"/>
        <c:axId val="28849280"/>
        <c:axId val="28851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67.849999999999994</c:v>
                </c:pt>
                <c:pt idx="1">
                  <c:v>69.48</c:v>
                </c:pt>
                <c:pt idx="2">
                  <c:v>71.650000000000006</c:v>
                </c:pt>
                <c:pt idx="3">
                  <c:v>72.33</c:v>
                </c:pt>
                <c:pt idx="4">
                  <c:v>75.540000000000006</c:v>
                </c:pt>
              </c:numCache>
            </c:numRef>
          </c:val>
          <c:smooth val="0"/>
        </c:ser>
        <c:dLbls>
          <c:showLegendKey val="0"/>
          <c:showVal val="0"/>
          <c:showCatName val="0"/>
          <c:showSerName val="0"/>
          <c:showPercent val="0"/>
          <c:showBubbleSize val="0"/>
        </c:dLbls>
        <c:marker val="1"/>
        <c:smooth val="0"/>
        <c:axId val="28849280"/>
        <c:axId val="28851200"/>
      </c:lineChart>
      <c:dateAx>
        <c:axId val="28849280"/>
        <c:scaling>
          <c:orientation val="minMax"/>
        </c:scaling>
        <c:delete val="1"/>
        <c:axPos val="b"/>
        <c:numFmt formatCode="ge" sourceLinked="1"/>
        <c:majorTickMark val="none"/>
        <c:minorTickMark val="none"/>
        <c:tickLblPos val="none"/>
        <c:crossAx val="28851200"/>
        <c:crosses val="autoZero"/>
        <c:auto val="1"/>
        <c:lblOffset val="100"/>
        <c:baseTimeUnit val="years"/>
      </c:dateAx>
      <c:valAx>
        <c:axId val="28851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84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161</c:v>
                </c:pt>
                <c:pt idx="1">
                  <c:v>160.47</c:v>
                </c:pt>
                <c:pt idx="2">
                  <c:v>160.44</c:v>
                </c:pt>
                <c:pt idx="3">
                  <c:v>160.12</c:v>
                </c:pt>
                <c:pt idx="4">
                  <c:v>159.74</c:v>
                </c:pt>
              </c:numCache>
            </c:numRef>
          </c:val>
        </c:ser>
        <c:dLbls>
          <c:showLegendKey val="0"/>
          <c:showVal val="0"/>
          <c:showCatName val="0"/>
          <c:showSerName val="0"/>
          <c:showPercent val="0"/>
          <c:showBubbleSize val="0"/>
        </c:dLbls>
        <c:gapWidth val="150"/>
        <c:axId val="28861184"/>
        <c:axId val="28863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224.94</c:v>
                </c:pt>
                <c:pt idx="1">
                  <c:v>220.67</c:v>
                </c:pt>
                <c:pt idx="2">
                  <c:v>217.82</c:v>
                </c:pt>
                <c:pt idx="3">
                  <c:v>215.28</c:v>
                </c:pt>
                <c:pt idx="4">
                  <c:v>207.96</c:v>
                </c:pt>
              </c:numCache>
            </c:numRef>
          </c:val>
          <c:smooth val="0"/>
        </c:ser>
        <c:dLbls>
          <c:showLegendKey val="0"/>
          <c:showVal val="0"/>
          <c:showCatName val="0"/>
          <c:showSerName val="0"/>
          <c:showPercent val="0"/>
          <c:showBubbleSize val="0"/>
        </c:dLbls>
        <c:marker val="1"/>
        <c:smooth val="0"/>
        <c:axId val="28861184"/>
        <c:axId val="28863104"/>
      </c:lineChart>
      <c:dateAx>
        <c:axId val="28861184"/>
        <c:scaling>
          <c:orientation val="minMax"/>
        </c:scaling>
        <c:delete val="1"/>
        <c:axPos val="b"/>
        <c:numFmt formatCode="ge" sourceLinked="1"/>
        <c:majorTickMark val="none"/>
        <c:minorTickMark val="none"/>
        <c:tickLblPos val="none"/>
        <c:crossAx val="28863104"/>
        <c:crosses val="autoZero"/>
        <c:auto val="1"/>
        <c:lblOffset val="100"/>
        <c:baseTimeUnit val="years"/>
      </c:dateAx>
      <c:valAx>
        <c:axId val="28863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861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8966912"/>
        <c:axId val="28968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55.41</c:v>
                </c:pt>
                <c:pt idx="1">
                  <c:v>55.81</c:v>
                </c:pt>
                <c:pt idx="2">
                  <c:v>54.44</c:v>
                </c:pt>
                <c:pt idx="3">
                  <c:v>54.67</c:v>
                </c:pt>
                <c:pt idx="4">
                  <c:v>53.51</c:v>
                </c:pt>
              </c:numCache>
            </c:numRef>
          </c:val>
          <c:smooth val="0"/>
        </c:ser>
        <c:dLbls>
          <c:showLegendKey val="0"/>
          <c:showVal val="0"/>
          <c:showCatName val="0"/>
          <c:showSerName val="0"/>
          <c:showPercent val="0"/>
          <c:showBubbleSize val="0"/>
        </c:dLbls>
        <c:marker val="1"/>
        <c:smooth val="0"/>
        <c:axId val="28966912"/>
        <c:axId val="28968832"/>
      </c:lineChart>
      <c:dateAx>
        <c:axId val="28966912"/>
        <c:scaling>
          <c:orientation val="minMax"/>
        </c:scaling>
        <c:delete val="1"/>
        <c:axPos val="b"/>
        <c:numFmt formatCode="ge" sourceLinked="1"/>
        <c:majorTickMark val="none"/>
        <c:minorTickMark val="none"/>
        <c:tickLblPos val="none"/>
        <c:crossAx val="28968832"/>
        <c:crosses val="autoZero"/>
        <c:auto val="1"/>
        <c:lblOffset val="100"/>
        <c:baseTimeUnit val="years"/>
      </c:dateAx>
      <c:valAx>
        <c:axId val="28968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966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63.77</c:v>
                </c:pt>
                <c:pt idx="1">
                  <c:v>65.94</c:v>
                </c:pt>
                <c:pt idx="2">
                  <c:v>65.91</c:v>
                </c:pt>
                <c:pt idx="3">
                  <c:v>66.89</c:v>
                </c:pt>
                <c:pt idx="4">
                  <c:v>67.41</c:v>
                </c:pt>
              </c:numCache>
            </c:numRef>
          </c:val>
        </c:ser>
        <c:dLbls>
          <c:showLegendKey val="0"/>
          <c:showVal val="0"/>
          <c:showCatName val="0"/>
          <c:showSerName val="0"/>
          <c:showPercent val="0"/>
          <c:showBubbleSize val="0"/>
        </c:dLbls>
        <c:gapWidth val="150"/>
        <c:axId val="28978560"/>
        <c:axId val="28980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84.12</c:v>
                </c:pt>
                <c:pt idx="1">
                  <c:v>84.41</c:v>
                </c:pt>
                <c:pt idx="2">
                  <c:v>84.2</c:v>
                </c:pt>
                <c:pt idx="3">
                  <c:v>83.8</c:v>
                </c:pt>
                <c:pt idx="4">
                  <c:v>83.91</c:v>
                </c:pt>
              </c:numCache>
            </c:numRef>
          </c:val>
          <c:smooth val="0"/>
        </c:ser>
        <c:dLbls>
          <c:showLegendKey val="0"/>
          <c:showVal val="0"/>
          <c:showCatName val="0"/>
          <c:showSerName val="0"/>
          <c:showPercent val="0"/>
          <c:showBubbleSize val="0"/>
        </c:dLbls>
        <c:marker val="1"/>
        <c:smooth val="0"/>
        <c:axId val="28978560"/>
        <c:axId val="28980736"/>
      </c:lineChart>
      <c:dateAx>
        <c:axId val="28978560"/>
        <c:scaling>
          <c:orientation val="minMax"/>
        </c:scaling>
        <c:delete val="1"/>
        <c:axPos val="b"/>
        <c:numFmt formatCode="ge" sourceLinked="1"/>
        <c:majorTickMark val="none"/>
        <c:minorTickMark val="none"/>
        <c:tickLblPos val="none"/>
        <c:crossAx val="28980736"/>
        <c:crosses val="autoZero"/>
        <c:auto val="1"/>
        <c:lblOffset val="100"/>
        <c:baseTimeUnit val="years"/>
      </c:dateAx>
      <c:valAx>
        <c:axId val="28980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978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群馬県　安中市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Cc2</v>
      </c>
      <c r="X8" s="48"/>
      <c r="Y8" s="48"/>
      <c r="Z8" s="48"/>
      <c r="AA8" s="48"/>
      <c r="AB8" s="48"/>
      <c r="AC8" s="48"/>
      <c r="AD8" s="49" t="s">
        <v>123</v>
      </c>
      <c r="AE8" s="49"/>
      <c r="AF8" s="49"/>
      <c r="AG8" s="49"/>
      <c r="AH8" s="49"/>
      <c r="AI8" s="49"/>
      <c r="AJ8" s="49"/>
      <c r="AK8" s="4"/>
      <c r="AL8" s="50">
        <f>データ!S6</f>
        <v>59601</v>
      </c>
      <c r="AM8" s="50"/>
      <c r="AN8" s="50"/>
      <c r="AO8" s="50"/>
      <c r="AP8" s="50"/>
      <c r="AQ8" s="50"/>
      <c r="AR8" s="50"/>
      <c r="AS8" s="50"/>
      <c r="AT8" s="45">
        <f>データ!T6</f>
        <v>276.31</v>
      </c>
      <c r="AU8" s="45"/>
      <c r="AV8" s="45"/>
      <c r="AW8" s="45"/>
      <c r="AX8" s="45"/>
      <c r="AY8" s="45"/>
      <c r="AZ8" s="45"/>
      <c r="BA8" s="45"/>
      <c r="BB8" s="45">
        <f>データ!U6</f>
        <v>215.7</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34.46</v>
      </c>
      <c r="Q10" s="45"/>
      <c r="R10" s="45"/>
      <c r="S10" s="45"/>
      <c r="T10" s="45"/>
      <c r="U10" s="45"/>
      <c r="V10" s="45"/>
      <c r="W10" s="45">
        <f>データ!Q6</f>
        <v>100</v>
      </c>
      <c r="X10" s="45"/>
      <c r="Y10" s="45"/>
      <c r="Z10" s="45"/>
      <c r="AA10" s="45"/>
      <c r="AB10" s="45"/>
      <c r="AC10" s="45"/>
      <c r="AD10" s="50">
        <f>データ!R6</f>
        <v>2370</v>
      </c>
      <c r="AE10" s="50"/>
      <c r="AF10" s="50"/>
      <c r="AG10" s="50"/>
      <c r="AH10" s="50"/>
      <c r="AI10" s="50"/>
      <c r="AJ10" s="50"/>
      <c r="AK10" s="2"/>
      <c r="AL10" s="50">
        <f>データ!V6</f>
        <v>20442</v>
      </c>
      <c r="AM10" s="50"/>
      <c r="AN10" s="50"/>
      <c r="AO10" s="50"/>
      <c r="AP10" s="50"/>
      <c r="AQ10" s="50"/>
      <c r="AR10" s="50"/>
      <c r="AS10" s="50"/>
      <c r="AT10" s="45">
        <f>データ!W6</f>
        <v>5.14</v>
      </c>
      <c r="AU10" s="45"/>
      <c r="AV10" s="45"/>
      <c r="AW10" s="45"/>
      <c r="AX10" s="45"/>
      <c r="AY10" s="45"/>
      <c r="AZ10" s="45"/>
      <c r="BA10" s="45"/>
      <c r="BB10" s="45">
        <f>データ!X6</f>
        <v>3977.04</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124</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6" t="s">
        <v>125</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6" t="s">
        <v>126</v>
      </c>
      <c r="BM66" s="77"/>
      <c r="BN66" s="77"/>
      <c r="BO66" s="77"/>
      <c r="BP66" s="77"/>
      <c r="BQ66" s="77"/>
      <c r="BR66" s="77"/>
      <c r="BS66" s="77"/>
      <c r="BT66" s="77"/>
      <c r="BU66" s="77"/>
      <c r="BV66" s="77"/>
      <c r="BW66" s="77"/>
      <c r="BX66" s="77"/>
      <c r="BY66" s="77"/>
      <c r="BZ66" s="78"/>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6"/>
      <c r="BM67" s="77"/>
      <c r="BN67" s="77"/>
      <c r="BO67" s="77"/>
      <c r="BP67" s="77"/>
      <c r="BQ67" s="77"/>
      <c r="BR67" s="77"/>
      <c r="BS67" s="77"/>
      <c r="BT67" s="77"/>
      <c r="BU67" s="77"/>
      <c r="BV67" s="77"/>
      <c r="BW67" s="77"/>
      <c r="BX67" s="77"/>
      <c r="BY67" s="77"/>
      <c r="BZ67" s="78"/>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6"/>
      <c r="BM68" s="77"/>
      <c r="BN68" s="77"/>
      <c r="BO68" s="77"/>
      <c r="BP68" s="77"/>
      <c r="BQ68" s="77"/>
      <c r="BR68" s="77"/>
      <c r="BS68" s="77"/>
      <c r="BT68" s="77"/>
      <c r="BU68" s="77"/>
      <c r="BV68" s="77"/>
      <c r="BW68" s="77"/>
      <c r="BX68" s="77"/>
      <c r="BY68" s="77"/>
      <c r="BZ68" s="78"/>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6"/>
      <c r="BM69" s="77"/>
      <c r="BN69" s="77"/>
      <c r="BO69" s="77"/>
      <c r="BP69" s="77"/>
      <c r="BQ69" s="77"/>
      <c r="BR69" s="77"/>
      <c r="BS69" s="77"/>
      <c r="BT69" s="77"/>
      <c r="BU69" s="77"/>
      <c r="BV69" s="77"/>
      <c r="BW69" s="77"/>
      <c r="BX69" s="77"/>
      <c r="BY69" s="77"/>
      <c r="BZ69" s="78"/>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6"/>
      <c r="BM70" s="77"/>
      <c r="BN70" s="77"/>
      <c r="BO70" s="77"/>
      <c r="BP70" s="77"/>
      <c r="BQ70" s="77"/>
      <c r="BR70" s="77"/>
      <c r="BS70" s="77"/>
      <c r="BT70" s="77"/>
      <c r="BU70" s="77"/>
      <c r="BV70" s="77"/>
      <c r="BW70" s="77"/>
      <c r="BX70" s="77"/>
      <c r="BY70" s="77"/>
      <c r="BZ70" s="78"/>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6"/>
      <c r="BM71" s="77"/>
      <c r="BN71" s="77"/>
      <c r="BO71" s="77"/>
      <c r="BP71" s="77"/>
      <c r="BQ71" s="77"/>
      <c r="BR71" s="77"/>
      <c r="BS71" s="77"/>
      <c r="BT71" s="77"/>
      <c r="BU71" s="77"/>
      <c r="BV71" s="77"/>
      <c r="BW71" s="77"/>
      <c r="BX71" s="77"/>
      <c r="BY71" s="77"/>
      <c r="BZ71" s="78"/>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6"/>
      <c r="BM72" s="77"/>
      <c r="BN72" s="77"/>
      <c r="BO72" s="77"/>
      <c r="BP72" s="77"/>
      <c r="BQ72" s="77"/>
      <c r="BR72" s="77"/>
      <c r="BS72" s="77"/>
      <c r="BT72" s="77"/>
      <c r="BU72" s="77"/>
      <c r="BV72" s="77"/>
      <c r="BW72" s="77"/>
      <c r="BX72" s="77"/>
      <c r="BY72" s="77"/>
      <c r="BZ72" s="78"/>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6"/>
      <c r="BM73" s="77"/>
      <c r="BN73" s="77"/>
      <c r="BO73" s="77"/>
      <c r="BP73" s="77"/>
      <c r="BQ73" s="77"/>
      <c r="BR73" s="77"/>
      <c r="BS73" s="77"/>
      <c r="BT73" s="77"/>
      <c r="BU73" s="77"/>
      <c r="BV73" s="77"/>
      <c r="BW73" s="77"/>
      <c r="BX73" s="77"/>
      <c r="BY73" s="77"/>
      <c r="BZ73" s="78"/>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6"/>
      <c r="BM74" s="77"/>
      <c r="BN74" s="77"/>
      <c r="BO74" s="77"/>
      <c r="BP74" s="77"/>
      <c r="BQ74" s="77"/>
      <c r="BR74" s="77"/>
      <c r="BS74" s="77"/>
      <c r="BT74" s="77"/>
      <c r="BU74" s="77"/>
      <c r="BV74" s="77"/>
      <c r="BW74" s="77"/>
      <c r="BX74" s="77"/>
      <c r="BY74" s="77"/>
      <c r="BZ74" s="78"/>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6"/>
      <c r="BM75" s="77"/>
      <c r="BN75" s="77"/>
      <c r="BO75" s="77"/>
      <c r="BP75" s="77"/>
      <c r="BQ75" s="77"/>
      <c r="BR75" s="77"/>
      <c r="BS75" s="77"/>
      <c r="BT75" s="77"/>
      <c r="BU75" s="77"/>
      <c r="BV75" s="77"/>
      <c r="BW75" s="77"/>
      <c r="BX75" s="77"/>
      <c r="BY75" s="77"/>
      <c r="BZ75" s="78"/>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6"/>
      <c r="BM76" s="77"/>
      <c r="BN76" s="77"/>
      <c r="BO76" s="77"/>
      <c r="BP76" s="77"/>
      <c r="BQ76" s="77"/>
      <c r="BR76" s="77"/>
      <c r="BS76" s="77"/>
      <c r="BT76" s="77"/>
      <c r="BU76" s="77"/>
      <c r="BV76" s="77"/>
      <c r="BW76" s="77"/>
      <c r="BX76" s="77"/>
      <c r="BY76" s="77"/>
      <c r="BZ76" s="78"/>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6"/>
      <c r="BM77" s="77"/>
      <c r="BN77" s="77"/>
      <c r="BO77" s="77"/>
      <c r="BP77" s="77"/>
      <c r="BQ77" s="77"/>
      <c r="BR77" s="77"/>
      <c r="BS77" s="77"/>
      <c r="BT77" s="77"/>
      <c r="BU77" s="77"/>
      <c r="BV77" s="77"/>
      <c r="BW77" s="77"/>
      <c r="BX77" s="77"/>
      <c r="BY77" s="77"/>
      <c r="BZ77" s="78"/>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6"/>
      <c r="BM78" s="77"/>
      <c r="BN78" s="77"/>
      <c r="BO78" s="77"/>
      <c r="BP78" s="77"/>
      <c r="BQ78" s="77"/>
      <c r="BR78" s="77"/>
      <c r="BS78" s="77"/>
      <c r="BT78" s="77"/>
      <c r="BU78" s="77"/>
      <c r="BV78" s="77"/>
      <c r="BW78" s="77"/>
      <c r="BX78" s="77"/>
      <c r="BY78" s="77"/>
      <c r="BZ78" s="78"/>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76"/>
      <c r="BM79" s="77"/>
      <c r="BN79" s="77"/>
      <c r="BO79" s="77"/>
      <c r="BP79" s="77"/>
      <c r="BQ79" s="77"/>
      <c r="BR79" s="77"/>
      <c r="BS79" s="77"/>
      <c r="BT79" s="77"/>
      <c r="BU79" s="77"/>
      <c r="BV79" s="77"/>
      <c r="BW79" s="77"/>
      <c r="BX79" s="77"/>
      <c r="BY79" s="77"/>
      <c r="BZ79" s="78"/>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76"/>
      <c r="BM80" s="77"/>
      <c r="BN80" s="77"/>
      <c r="BO80" s="77"/>
      <c r="BP80" s="77"/>
      <c r="BQ80" s="77"/>
      <c r="BR80" s="77"/>
      <c r="BS80" s="77"/>
      <c r="BT80" s="77"/>
      <c r="BU80" s="77"/>
      <c r="BV80" s="77"/>
      <c r="BW80" s="77"/>
      <c r="BX80" s="77"/>
      <c r="BY80" s="77"/>
      <c r="BZ80" s="78"/>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6"/>
      <c r="BM81" s="77"/>
      <c r="BN81" s="77"/>
      <c r="BO81" s="77"/>
      <c r="BP81" s="77"/>
      <c r="BQ81" s="77"/>
      <c r="BR81" s="77"/>
      <c r="BS81" s="77"/>
      <c r="BT81" s="77"/>
      <c r="BU81" s="77"/>
      <c r="BV81" s="77"/>
      <c r="BW81" s="77"/>
      <c r="BX81" s="77"/>
      <c r="BY81" s="77"/>
      <c r="BZ81" s="78"/>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9"/>
      <c r="BM82" s="80"/>
      <c r="BN82" s="80"/>
      <c r="BO82" s="80"/>
      <c r="BP82" s="80"/>
      <c r="BQ82" s="80"/>
      <c r="BR82" s="80"/>
      <c r="BS82" s="80"/>
      <c r="BT82" s="80"/>
      <c r="BU82" s="80"/>
      <c r="BV82" s="80"/>
      <c r="BW82" s="80"/>
      <c r="BX82" s="80"/>
      <c r="BY82" s="80"/>
      <c r="BZ82" s="81"/>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56</v>
      </c>
      <c r="N86" s="26" t="s">
        <v>57</v>
      </c>
      <c r="O86" s="26"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58</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59</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60</v>
      </c>
      <c r="B3" s="29" t="s">
        <v>61</v>
      </c>
      <c r="C3" s="29" t="s">
        <v>62</v>
      </c>
      <c r="D3" s="29" t="s">
        <v>63</v>
      </c>
      <c r="E3" s="29" t="s">
        <v>64</v>
      </c>
      <c r="F3" s="29" t="s">
        <v>65</v>
      </c>
      <c r="G3" s="29" t="s">
        <v>66</v>
      </c>
      <c r="H3" s="83" t="s">
        <v>67</v>
      </c>
      <c r="I3" s="84"/>
      <c r="J3" s="84"/>
      <c r="K3" s="84"/>
      <c r="L3" s="84"/>
      <c r="M3" s="84"/>
      <c r="N3" s="84"/>
      <c r="O3" s="84"/>
      <c r="P3" s="84"/>
      <c r="Q3" s="84"/>
      <c r="R3" s="84"/>
      <c r="S3" s="84"/>
      <c r="T3" s="84"/>
      <c r="U3" s="84"/>
      <c r="V3" s="84"/>
      <c r="W3" s="84"/>
      <c r="X3" s="85"/>
      <c r="Y3" s="89" t="s">
        <v>68</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69</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70</v>
      </c>
      <c r="B4" s="30"/>
      <c r="C4" s="30"/>
      <c r="D4" s="30"/>
      <c r="E4" s="30"/>
      <c r="F4" s="30"/>
      <c r="G4" s="30"/>
      <c r="H4" s="86"/>
      <c r="I4" s="87"/>
      <c r="J4" s="87"/>
      <c r="K4" s="87"/>
      <c r="L4" s="87"/>
      <c r="M4" s="87"/>
      <c r="N4" s="87"/>
      <c r="O4" s="87"/>
      <c r="P4" s="87"/>
      <c r="Q4" s="87"/>
      <c r="R4" s="87"/>
      <c r="S4" s="87"/>
      <c r="T4" s="87"/>
      <c r="U4" s="87"/>
      <c r="V4" s="87"/>
      <c r="W4" s="87"/>
      <c r="X4" s="88"/>
      <c r="Y4" s="82" t="s">
        <v>71</v>
      </c>
      <c r="Z4" s="82"/>
      <c r="AA4" s="82"/>
      <c r="AB4" s="82"/>
      <c r="AC4" s="82"/>
      <c r="AD4" s="82"/>
      <c r="AE4" s="82"/>
      <c r="AF4" s="82"/>
      <c r="AG4" s="82"/>
      <c r="AH4" s="82"/>
      <c r="AI4" s="82"/>
      <c r="AJ4" s="82" t="s">
        <v>72</v>
      </c>
      <c r="AK4" s="82"/>
      <c r="AL4" s="82"/>
      <c r="AM4" s="82"/>
      <c r="AN4" s="82"/>
      <c r="AO4" s="82"/>
      <c r="AP4" s="82"/>
      <c r="AQ4" s="82"/>
      <c r="AR4" s="82"/>
      <c r="AS4" s="82"/>
      <c r="AT4" s="82"/>
      <c r="AU4" s="82" t="s">
        <v>73</v>
      </c>
      <c r="AV4" s="82"/>
      <c r="AW4" s="82"/>
      <c r="AX4" s="82"/>
      <c r="AY4" s="82"/>
      <c r="AZ4" s="82"/>
      <c r="BA4" s="82"/>
      <c r="BB4" s="82"/>
      <c r="BC4" s="82"/>
      <c r="BD4" s="82"/>
      <c r="BE4" s="82"/>
      <c r="BF4" s="82" t="s">
        <v>74</v>
      </c>
      <c r="BG4" s="82"/>
      <c r="BH4" s="82"/>
      <c r="BI4" s="82"/>
      <c r="BJ4" s="82"/>
      <c r="BK4" s="82"/>
      <c r="BL4" s="82"/>
      <c r="BM4" s="82"/>
      <c r="BN4" s="82"/>
      <c r="BO4" s="82"/>
      <c r="BP4" s="82"/>
      <c r="BQ4" s="82" t="s">
        <v>75</v>
      </c>
      <c r="BR4" s="82"/>
      <c r="BS4" s="82"/>
      <c r="BT4" s="82"/>
      <c r="BU4" s="82"/>
      <c r="BV4" s="82"/>
      <c r="BW4" s="82"/>
      <c r="BX4" s="82"/>
      <c r="BY4" s="82"/>
      <c r="BZ4" s="82"/>
      <c r="CA4" s="82"/>
      <c r="CB4" s="82" t="s">
        <v>76</v>
      </c>
      <c r="CC4" s="82"/>
      <c r="CD4" s="82"/>
      <c r="CE4" s="82"/>
      <c r="CF4" s="82"/>
      <c r="CG4" s="82"/>
      <c r="CH4" s="82"/>
      <c r="CI4" s="82"/>
      <c r="CJ4" s="82"/>
      <c r="CK4" s="82"/>
      <c r="CL4" s="82"/>
      <c r="CM4" s="82" t="s">
        <v>77</v>
      </c>
      <c r="CN4" s="82"/>
      <c r="CO4" s="82"/>
      <c r="CP4" s="82"/>
      <c r="CQ4" s="82"/>
      <c r="CR4" s="82"/>
      <c r="CS4" s="82"/>
      <c r="CT4" s="82"/>
      <c r="CU4" s="82"/>
      <c r="CV4" s="82"/>
      <c r="CW4" s="82"/>
      <c r="CX4" s="82" t="s">
        <v>78</v>
      </c>
      <c r="CY4" s="82"/>
      <c r="CZ4" s="82"/>
      <c r="DA4" s="82"/>
      <c r="DB4" s="82"/>
      <c r="DC4" s="82"/>
      <c r="DD4" s="82"/>
      <c r="DE4" s="82"/>
      <c r="DF4" s="82"/>
      <c r="DG4" s="82"/>
      <c r="DH4" s="82"/>
      <c r="DI4" s="82" t="s">
        <v>79</v>
      </c>
      <c r="DJ4" s="82"/>
      <c r="DK4" s="82"/>
      <c r="DL4" s="82"/>
      <c r="DM4" s="82"/>
      <c r="DN4" s="82"/>
      <c r="DO4" s="82"/>
      <c r="DP4" s="82"/>
      <c r="DQ4" s="82"/>
      <c r="DR4" s="82"/>
      <c r="DS4" s="82"/>
      <c r="DT4" s="82" t="s">
        <v>80</v>
      </c>
      <c r="DU4" s="82"/>
      <c r="DV4" s="82"/>
      <c r="DW4" s="82"/>
      <c r="DX4" s="82"/>
      <c r="DY4" s="82"/>
      <c r="DZ4" s="82"/>
      <c r="EA4" s="82"/>
      <c r="EB4" s="82"/>
      <c r="EC4" s="82"/>
      <c r="ED4" s="82"/>
      <c r="EE4" s="82" t="s">
        <v>81</v>
      </c>
      <c r="EF4" s="82"/>
      <c r="EG4" s="82"/>
      <c r="EH4" s="82"/>
      <c r="EI4" s="82"/>
      <c r="EJ4" s="82"/>
      <c r="EK4" s="82"/>
      <c r="EL4" s="82"/>
      <c r="EM4" s="82"/>
      <c r="EN4" s="82"/>
      <c r="EO4" s="82"/>
    </row>
    <row r="5" spans="1:145" x14ac:dyDescent="0.15">
      <c r="A5" s="28" t="s">
        <v>82</v>
      </c>
      <c r="B5" s="31"/>
      <c r="C5" s="31"/>
      <c r="D5" s="31"/>
      <c r="E5" s="31"/>
      <c r="F5" s="31"/>
      <c r="G5" s="31"/>
      <c r="H5" s="32" t="s">
        <v>83</v>
      </c>
      <c r="I5" s="32" t="s">
        <v>84</v>
      </c>
      <c r="J5" s="32" t="s">
        <v>85</v>
      </c>
      <c r="K5" s="32" t="s">
        <v>86</v>
      </c>
      <c r="L5" s="32" t="s">
        <v>87</v>
      </c>
      <c r="M5" s="32" t="s">
        <v>5</v>
      </c>
      <c r="N5" s="32" t="s">
        <v>88</v>
      </c>
      <c r="O5" s="32" t="s">
        <v>89</v>
      </c>
      <c r="P5" s="32" t="s">
        <v>90</v>
      </c>
      <c r="Q5" s="32" t="s">
        <v>91</v>
      </c>
      <c r="R5" s="32" t="s">
        <v>92</v>
      </c>
      <c r="S5" s="32" t="s">
        <v>93</v>
      </c>
      <c r="T5" s="32" t="s">
        <v>94</v>
      </c>
      <c r="U5" s="32" t="s">
        <v>95</v>
      </c>
      <c r="V5" s="32" t="s">
        <v>96</v>
      </c>
      <c r="W5" s="32" t="s">
        <v>97</v>
      </c>
      <c r="X5" s="32" t="s">
        <v>98</v>
      </c>
      <c r="Y5" s="32" t="s">
        <v>99</v>
      </c>
      <c r="Z5" s="32" t="s">
        <v>100</v>
      </c>
      <c r="AA5" s="32" t="s">
        <v>101</v>
      </c>
      <c r="AB5" s="32" t="s">
        <v>102</v>
      </c>
      <c r="AC5" s="32" t="s">
        <v>103</v>
      </c>
      <c r="AD5" s="32" t="s">
        <v>104</v>
      </c>
      <c r="AE5" s="32" t="s">
        <v>105</v>
      </c>
      <c r="AF5" s="32" t="s">
        <v>106</v>
      </c>
      <c r="AG5" s="32" t="s">
        <v>107</v>
      </c>
      <c r="AH5" s="32" t="s">
        <v>108</v>
      </c>
      <c r="AI5" s="32" t="s">
        <v>43</v>
      </c>
      <c r="AJ5" s="32" t="s">
        <v>99</v>
      </c>
      <c r="AK5" s="32" t="s">
        <v>100</v>
      </c>
      <c r="AL5" s="32" t="s">
        <v>101</v>
      </c>
      <c r="AM5" s="32" t="s">
        <v>102</v>
      </c>
      <c r="AN5" s="32" t="s">
        <v>103</v>
      </c>
      <c r="AO5" s="32" t="s">
        <v>104</v>
      </c>
      <c r="AP5" s="32" t="s">
        <v>105</v>
      </c>
      <c r="AQ5" s="32" t="s">
        <v>106</v>
      </c>
      <c r="AR5" s="32" t="s">
        <v>107</v>
      </c>
      <c r="AS5" s="32" t="s">
        <v>108</v>
      </c>
      <c r="AT5" s="32" t="s">
        <v>109</v>
      </c>
      <c r="AU5" s="32" t="s">
        <v>99</v>
      </c>
      <c r="AV5" s="32" t="s">
        <v>100</v>
      </c>
      <c r="AW5" s="32" t="s">
        <v>101</v>
      </c>
      <c r="AX5" s="32" t="s">
        <v>102</v>
      </c>
      <c r="AY5" s="32" t="s">
        <v>103</v>
      </c>
      <c r="AZ5" s="32" t="s">
        <v>104</v>
      </c>
      <c r="BA5" s="32" t="s">
        <v>105</v>
      </c>
      <c r="BB5" s="32" t="s">
        <v>106</v>
      </c>
      <c r="BC5" s="32" t="s">
        <v>107</v>
      </c>
      <c r="BD5" s="32" t="s">
        <v>108</v>
      </c>
      <c r="BE5" s="32" t="s">
        <v>109</v>
      </c>
      <c r="BF5" s="32" t="s">
        <v>99</v>
      </c>
      <c r="BG5" s="32" t="s">
        <v>100</v>
      </c>
      <c r="BH5" s="32" t="s">
        <v>101</v>
      </c>
      <c r="BI5" s="32" t="s">
        <v>102</v>
      </c>
      <c r="BJ5" s="32" t="s">
        <v>103</v>
      </c>
      <c r="BK5" s="32" t="s">
        <v>104</v>
      </c>
      <c r="BL5" s="32" t="s">
        <v>105</v>
      </c>
      <c r="BM5" s="32" t="s">
        <v>106</v>
      </c>
      <c r="BN5" s="32" t="s">
        <v>107</v>
      </c>
      <c r="BO5" s="32" t="s">
        <v>108</v>
      </c>
      <c r="BP5" s="32" t="s">
        <v>109</v>
      </c>
      <c r="BQ5" s="32" t="s">
        <v>99</v>
      </c>
      <c r="BR5" s="32" t="s">
        <v>100</v>
      </c>
      <c r="BS5" s="32" t="s">
        <v>101</v>
      </c>
      <c r="BT5" s="32" t="s">
        <v>102</v>
      </c>
      <c r="BU5" s="32" t="s">
        <v>103</v>
      </c>
      <c r="BV5" s="32" t="s">
        <v>104</v>
      </c>
      <c r="BW5" s="32" t="s">
        <v>105</v>
      </c>
      <c r="BX5" s="32" t="s">
        <v>106</v>
      </c>
      <c r="BY5" s="32" t="s">
        <v>107</v>
      </c>
      <c r="BZ5" s="32" t="s">
        <v>108</v>
      </c>
      <c r="CA5" s="32" t="s">
        <v>109</v>
      </c>
      <c r="CB5" s="32" t="s">
        <v>99</v>
      </c>
      <c r="CC5" s="32" t="s">
        <v>100</v>
      </c>
      <c r="CD5" s="32" t="s">
        <v>101</v>
      </c>
      <c r="CE5" s="32" t="s">
        <v>102</v>
      </c>
      <c r="CF5" s="32" t="s">
        <v>103</v>
      </c>
      <c r="CG5" s="32" t="s">
        <v>104</v>
      </c>
      <c r="CH5" s="32" t="s">
        <v>105</v>
      </c>
      <c r="CI5" s="32" t="s">
        <v>106</v>
      </c>
      <c r="CJ5" s="32" t="s">
        <v>107</v>
      </c>
      <c r="CK5" s="32" t="s">
        <v>108</v>
      </c>
      <c r="CL5" s="32" t="s">
        <v>109</v>
      </c>
      <c r="CM5" s="32" t="s">
        <v>99</v>
      </c>
      <c r="CN5" s="32" t="s">
        <v>100</v>
      </c>
      <c r="CO5" s="32" t="s">
        <v>101</v>
      </c>
      <c r="CP5" s="32" t="s">
        <v>102</v>
      </c>
      <c r="CQ5" s="32" t="s">
        <v>103</v>
      </c>
      <c r="CR5" s="32" t="s">
        <v>104</v>
      </c>
      <c r="CS5" s="32" t="s">
        <v>105</v>
      </c>
      <c r="CT5" s="32" t="s">
        <v>106</v>
      </c>
      <c r="CU5" s="32" t="s">
        <v>107</v>
      </c>
      <c r="CV5" s="32" t="s">
        <v>108</v>
      </c>
      <c r="CW5" s="32" t="s">
        <v>109</v>
      </c>
      <c r="CX5" s="32" t="s">
        <v>99</v>
      </c>
      <c r="CY5" s="32" t="s">
        <v>100</v>
      </c>
      <c r="CZ5" s="32" t="s">
        <v>101</v>
      </c>
      <c r="DA5" s="32" t="s">
        <v>102</v>
      </c>
      <c r="DB5" s="32" t="s">
        <v>103</v>
      </c>
      <c r="DC5" s="32" t="s">
        <v>104</v>
      </c>
      <c r="DD5" s="32" t="s">
        <v>105</v>
      </c>
      <c r="DE5" s="32" t="s">
        <v>106</v>
      </c>
      <c r="DF5" s="32" t="s">
        <v>107</v>
      </c>
      <c r="DG5" s="32" t="s">
        <v>108</v>
      </c>
      <c r="DH5" s="32" t="s">
        <v>109</v>
      </c>
      <c r="DI5" s="32" t="s">
        <v>99</v>
      </c>
      <c r="DJ5" s="32" t="s">
        <v>100</v>
      </c>
      <c r="DK5" s="32" t="s">
        <v>101</v>
      </c>
      <c r="DL5" s="32" t="s">
        <v>102</v>
      </c>
      <c r="DM5" s="32" t="s">
        <v>103</v>
      </c>
      <c r="DN5" s="32" t="s">
        <v>104</v>
      </c>
      <c r="DO5" s="32" t="s">
        <v>105</v>
      </c>
      <c r="DP5" s="32" t="s">
        <v>106</v>
      </c>
      <c r="DQ5" s="32" t="s">
        <v>107</v>
      </c>
      <c r="DR5" s="32" t="s">
        <v>108</v>
      </c>
      <c r="DS5" s="32" t="s">
        <v>109</v>
      </c>
      <c r="DT5" s="32" t="s">
        <v>99</v>
      </c>
      <c r="DU5" s="32" t="s">
        <v>100</v>
      </c>
      <c r="DV5" s="32" t="s">
        <v>101</v>
      </c>
      <c r="DW5" s="32" t="s">
        <v>102</v>
      </c>
      <c r="DX5" s="32" t="s">
        <v>103</v>
      </c>
      <c r="DY5" s="32" t="s">
        <v>104</v>
      </c>
      <c r="DZ5" s="32" t="s">
        <v>105</v>
      </c>
      <c r="EA5" s="32" t="s">
        <v>106</v>
      </c>
      <c r="EB5" s="32" t="s">
        <v>107</v>
      </c>
      <c r="EC5" s="32" t="s">
        <v>108</v>
      </c>
      <c r="ED5" s="32" t="s">
        <v>109</v>
      </c>
      <c r="EE5" s="32" t="s">
        <v>99</v>
      </c>
      <c r="EF5" s="32" t="s">
        <v>100</v>
      </c>
      <c r="EG5" s="32" t="s">
        <v>101</v>
      </c>
      <c r="EH5" s="32" t="s">
        <v>102</v>
      </c>
      <c r="EI5" s="32" t="s">
        <v>103</v>
      </c>
      <c r="EJ5" s="32" t="s">
        <v>104</v>
      </c>
      <c r="EK5" s="32" t="s">
        <v>105</v>
      </c>
      <c r="EL5" s="32" t="s">
        <v>106</v>
      </c>
      <c r="EM5" s="32" t="s">
        <v>107</v>
      </c>
      <c r="EN5" s="32" t="s">
        <v>108</v>
      </c>
      <c r="EO5" s="32" t="s">
        <v>109</v>
      </c>
    </row>
    <row r="6" spans="1:145" s="36" customFormat="1" x14ac:dyDescent="0.15">
      <c r="A6" s="28" t="s">
        <v>110</v>
      </c>
      <c r="B6" s="33">
        <f>B7</f>
        <v>2016</v>
      </c>
      <c r="C6" s="33">
        <f t="shared" ref="C6:X6" si="3">C7</f>
        <v>102113</v>
      </c>
      <c r="D6" s="33">
        <f t="shared" si="3"/>
        <v>47</v>
      </c>
      <c r="E6" s="33">
        <f t="shared" si="3"/>
        <v>17</v>
      </c>
      <c r="F6" s="33">
        <f t="shared" si="3"/>
        <v>1</v>
      </c>
      <c r="G6" s="33">
        <f t="shared" si="3"/>
        <v>0</v>
      </c>
      <c r="H6" s="33" t="str">
        <f t="shared" si="3"/>
        <v>群馬県　安中市</v>
      </c>
      <c r="I6" s="33" t="str">
        <f t="shared" si="3"/>
        <v>法非適用</v>
      </c>
      <c r="J6" s="33" t="str">
        <f t="shared" si="3"/>
        <v>下水道事業</v>
      </c>
      <c r="K6" s="33" t="str">
        <f t="shared" si="3"/>
        <v>公共下水道</v>
      </c>
      <c r="L6" s="33" t="str">
        <f t="shared" si="3"/>
        <v>Cc2</v>
      </c>
      <c r="M6" s="33">
        <f t="shared" si="3"/>
        <v>0</v>
      </c>
      <c r="N6" s="34" t="str">
        <f t="shared" si="3"/>
        <v>-</v>
      </c>
      <c r="O6" s="34" t="str">
        <f t="shared" si="3"/>
        <v>該当数値なし</v>
      </c>
      <c r="P6" s="34">
        <f t="shared" si="3"/>
        <v>34.46</v>
      </c>
      <c r="Q6" s="34">
        <f t="shared" si="3"/>
        <v>100</v>
      </c>
      <c r="R6" s="34">
        <f t="shared" si="3"/>
        <v>2370</v>
      </c>
      <c r="S6" s="34">
        <f t="shared" si="3"/>
        <v>59601</v>
      </c>
      <c r="T6" s="34">
        <f t="shared" si="3"/>
        <v>276.31</v>
      </c>
      <c r="U6" s="34">
        <f t="shared" si="3"/>
        <v>215.7</v>
      </c>
      <c r="V6" s="34">
        <f t="shared" si="3"/>
        <v>20442</v>
      </c>
      <c r="W6" s="34">
        <f t="shared" si="3"/>
        <v>5.14</v>
      </c>
      <c r="X6" s="34">
        <f t="shared" si="3"/>
        <v>3977.04</v>
      </c>
      <c r="Y6" s="35">
        <f>IF(Y7="",NA(),Y7)</f>
        <v>98.78</v>
      </c>
      <c r="Z6" s="35">
        <f t="shared" ref="Z6:AH6" si="4">IF(Z7="",NA(),Z7)</f>
        <v>95.97</v>
      </c>
      <c r="AA6" s="35">
        <f t="shared" si="4"/>
        <v>97.47</v>
      </c>
      <c r="AB6" s="35">
        <f t="shared" si="4"/>
        <v>97.54</v>
      </c>
      <c r="AC6" s="35">
        <f t="shared" si="4"/>
        <v>95.81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455.52</v>
      </c>
      <c r="BG6" s="35">
        <f t="shared" ref="BG6:BO6" si="7">IF(BG7="",NA(),BG7)</f>
        <v>401.4</v>
      </c>
      <c r="BH6" s="35">
        <f t="shared" si="7"/>
        <v>401.42</v>
      </c>
      <c r="BI6" s="35">
        <f t="shared" si="7"/>
        <v>270.52</v>
      </c>
      <c r="BJ6" s="35">
        <f t="shared" si="7"/>
        <v>263.13</v>
      </c>
      <c r="BK6" s="35">
        <f t="shared" si="7"/>
        <v>1273.52</v>
      </c>
      <c r="BL6" s="35">
        <f t="shared" si="7"/>
        <v>1209.95</v>
      </c>
      <c r="BM6" s="35">
        <f t="shared" si="7"/>
        <v>1136.5</v>
      </c>
      <c r="BN6" s="35">
        <f t="shared" si="7"/>
        <v>1118.56</v>
      </c>
      <c r="BO6" s="35">
        <f t="shared" si="7"/>
        <v>1111.31</v>
      </c>
      <c r="BP6" s="34" t="str">
        <f>IF(BP7="","",IF(BP7="-","【-】","【"&amp;SUBSTITUTE(TEXT(BP7,"#,##0.00"),"-","△")&amp;"】"))</f>
        <v>【728.30】</v>
      </c>
      <c r="BQ6" s="35">
        <f>IF(BQ7="",NA(),BQ7)</f>
        <v>78.680000000000007</v>
      </c>
      <c r="BR6" s="35">
        <f t="shared" ref="BR6:BZ6" si="8">IF(BR7="",NA(),BR7)</f>
        <v>79.22</v>
      </c>
      <c r="BS6" s="35">
        <f t="shared" si="8"/>
        <v>81.180000000000007</v>
      </c>
      <c r="BT6" s="35">
        <f t="shared" si="8"/>
        <v>81.93</v>
      </c>
      <c r="BU6" s="35">
        <f t="shared" si="8"/>
        <v>82.1</v>
      </c>
      <c r="BV6" s="35">
        <f t="shared" si="8"/>
        <v>67.849999999999994</v>
      </c>
      <c r="BW6" s="35">
        <f t="shared" si="8"/>
        <v>69.48</v>
      </c>
      <c r="BX6" s="35">
        <f t="shared" si="8"/>
        <v>71.650000000000006</v>
      </c>
      <c r="BY6" s="35">
        <f t="shared" si="8"/>
        <v>72.33</v>
      </c>
      <c r="BZ6" s="35">
        <f t="shared" si="8"/>
        <v>75.540000000000006</v>
      </c>
      <c r="CA6" s="34" t="str">
        <f>IF(CA7="","",IF(CA7="-","【-】","【"&amp;SUBSTITUTE(TEXT(CA7,"#,##0.00"),"-","△")&amp;"】"))</f>
        <v>【100.04】</v>
      </c>
      <c r="CB6" s="35">
        <f>IF(CB7="",NA(),CB7)</f>
        <v>161</v>
      </c>
      <c r="CC6" s="35">
        <f t="shared" ref="CC6:CK6" si="9">IF(CC7="",NA(),CC7)</f>
        <v>160.47</v>
      </c>
      <c r="CD6" s="35">
        <f t="shared" si="9"/>
        <v>160.44</v>
      </c>
      <c r="CE6" s="35">
        <f t="shared" si="9"/>
        <v>160.12</v>
      </c>
      <c r="CF6" s="35">
        <f t="shared" si="9"/>
        <v>159.74</v>
      </c>
      <c r="CG6" s="35">
        <f t="shared" si="9"/>
        <v>224.94</v>
      </c>
      <c r="CH6" s="35">
        <f t="shared" si="9"/>
        <v>220.67</v>
      </c>
      <c r="CI6" s="35">
        <f t="shared" si="9"/>
        <v>217.82</v>
      </c>
      <c r="CJ6" s="35">
        <f t="shared" si="9"/>
        <v>215.28</v>
      </c>
      <c r="CK6" s="35">
        <f t="shared" si="9"/>
        <v>207.96</v>
      </c>
      <c r="CL6" s="34" t="str">
        <f>IF(CL7="","",IF(CL7="-","【-】","【"&amp;SUBSTITUTE(TEXT(CL7,"#,##0.00"),"-","△")&amp;"】"))</f>
        <v>【137.82】</v>
      </c>
      <c r="CM6" s="35" t="str">
        <f>IF(CM7="",NA(),CM7)</f>
        <v>-</v>
      </c>
      <c r="CN6" s="35" t="str">
        <f t="shared" ref="CN6:CV6" si="10">IF(CN7="",NA(),CN7)</f>
        <v>-</v>
      </c>
      <c r="CO6" s="35" t="str">
        <f t="shared" si="10"/>
        <v>-</v>
      </c>
      <c r="CP6" s="35" t="str">
        <f t="shared" si="10"/>
        <v>-</v>
      </c>
      <c r="CQ6" s="35" t="str">
        <f t="shared" si="10"/>
        <v>-</v>
      </c>
      <c r="CR6" s="35">
        <f t="shared" si="10"/>
        <v>55.41</v>
      </c>
      <c r="CS6" s="35">
        <f t="shared" si="10"/>
        <v>55.81</v>
      </c>
      <c r="CT6" s="35">
        <f t="shared" si="10"/>
        <v>54.44</v>
      </c>
      <c r="CU6" s="35">
        <f t="shared" si="10"/>
        <v>54.67</v>
      </c>
      <c r="CV6" s="35">
        <f t="shared" si="10"/>
        <v>53.51</v>
      </c>
      <c r="CW6" s="34" t="str">
        <f>IF(CW7="","",IF(CW7="-","【-】","【"&amp;SUBSTITUTE(TEXT(CW7,"#,##0.00"),"-","△")&amp;"】"))</f>
        <v>【60.09】</v>
      </c>
      <c r="CX6" s="35">
        <f>IF(CX7="",NA(),CX7)</f>
        <v>63.77</v>
      </c>
      <c r="CY6" s="35">
        <f t="shared" ref="CY6:DG6" si="11">IF(CY7="",NA(),CY7)</f>
        <v>65.94</v>
      </c>
      <c r="CZ6" s="35">
        <f t="shared" si="11"/>
        <v>65.91</v>
      </c>
      <c r="DA6" s="35">
        <f t="shared" si="11"/>
        <v>66.89</v>
      </c>
      <c r="DB6" s="35">
        <f t="shared" si="11"/>
        <v>67.41</v>
      </c>
      <c r="DC6" s="35">
        <f t="shared" si="11"/>
        <v>84.12</v>
      </c>
      <c r="DD6" s="35">
        <f t="shared" si="11"/>
        <v>84.41</v>
      </c>
      <c r="DE6" s="35">
        <f t="shared" si="11"/>
        <v>84.2</v>
      </c>
      <c r="DF6" s="35">
        <f t="shared" si="11"/>
        <v>83.8</v>
      </c>
      <c r="DG6" s="35">
        <f t="shared" si="11"/>
        <v>83.91</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v>
      </c>
      <c r="EK6" s="35">
        <f t="shared" si="14"/>
        <v>7.0000000000000007E-2</v>
      </c>
      <c r="EL6" s="35">
        <f t="shared" si="14"/>
        <v>0.04</v>
      </c>
      <c r="EM6" s="35">
        <f t="shared" si="14"/>
        <v>0.11</v>
      </c>
      <c r="EN6" s="35">
        <f t="shared" si="14"/>
        <v>0.15</v>
      </c>
      <c r="EO6" s="34" t="str">
        <f>IF(EO7="","",IF(EO7="-","【-】","【"&amp;SUBSTITUTE(TEXT(EO7,"#,##0.00"),"-","△")&amp;"】"))</f>
        <v>【0.27】</v>
      </c>
    </row>
    <row r="7" spans="1:145" s="36" customFormat="1" x14ac:dyDescent="0.15">
      <c r="A7" s="28"/>
      <c r="B7" s="37">
        <v>2016</v>
      </c>
      <c r="C7" s="37">
        <v>102113</v>
      </c>
      <c r="D7" s="37">
        <v>47</v>
      </c>
      <c r="E7" s="37">
        <v>17</v>
      </c>
      <c r="F7" s="37">
        <v>1</v>
      </c>
      <c r="G7" s="37">
        <v>0</v>
      </c>
      <c r="H7" s="37" t="s">
        <v>111</v>
      </c>
      <c r="I7" s="37" t="s">
        <v>112</v>
      </c>
      <c r="J7" s="37" t="s">
        <v>113</v>
      </c>
      <c r="K7" s="37" t="s">
        <v>114</v>
      </c>
      <c r="L7" s="37" t="s">
        <v>115</v>
      </c>
      <c r="M7" s="37"/>
      <c r="N7" s="38" t="s">
        <v>116</v>
      </c>
      <c r="O7" s="38" t="s">
        <v>117</v>
      </c>
      <c r="P7" s="38">
        <v>34.46</v>
      </c>
      <c r="Q7" s="38">
        <v>100</v>
      </c>
      <c r="R7" s="38">
        <v>2370</v>
      </c>
      <c r="S7" s="38">
        <v>59601</v>
      </c>
      <c r="T7" s="38">
        <v>276.31</v>
      </c>
      <c r="U7" s="38">
        <v>215.7</v>
      </c>
      <c r="V7" s="38">
        <v>20442</v>
      </c>
      <c r="W7" s="38">
        <v>5.14</v>
      </c>
      <c r="X7" s="38">
        <v>3977.04</v>
      </c>
      <c r="Y7" s="38">
        <v>98.78</v>
      </c>
      <c r="Z7" s="38">
        <v>95.97</v>
      </c>
      <c r="AA7" s="38">
        <v>97.47</v>
      </c>
      <c r="AB7" s="38">
        <v>97.54</v>
      </c>
      <c r="AC7" s="38">
        <v>95.81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455.52</v>
      </c>
      <c r="BG7" s="38">
        <v>401.4</v>
      </c>
      <c r="BH7" s="38">
        <v>401.42</v>
      </c>
      <c r="BI7" s="38">
        <v>270.52</v>
      </c>
      <c r="BJ7" s="38">
        <v>263.13</v>
      </c>
      <c r="BK7" s="38">
        <v>1273.52</v>
      </c>
      <c r="BL7" s="38">
        <v>1209.95</v>
      </c>
      <c r="BM7" s="38">
        <v>1136.5</v>
      </c>
      <c r="BN7" s="38">
        <v>1118.56</v>
      </c>
      <c r="BO7" s="38">
        <v>1111.31</v>
      </c>
      <c r="BP7" s="38">
        <v>728.3</v>
      </c>
      <c r="BQ7" s="38">
        <v>78.680000000000007</v>
      </c>
      <c r="BR7" s="38">
        <v>79.22</v>
      </c>
      <c r="BS7" s="38">
        <v>81.180000000000007</v>
      </c>
      <c r="BT7" s="38">
        <v>81.93</v>
      </c>
      <c r="BU7" s="38">
        <v>82.1</v>
      </c>
      <c r="BV7" s="38">
        <v>67.849999999999994</v>
      </c>
      <c r="BW7" s="38">
        <v>69.48</v>
      </c>
      <c r="BX7" s="38">
        <v>71.650000000000006</v>
      </c>
      <c r="BY7" s="38">
        <v>72.33</v>
      </c>
      <c r="BZ7" s="38">
        <v>75.540000000000006</v>
      </c>
      <c r="CA7" s="38">
        <v>100.04</v>
      </c>
      <c r="CB7" s="38">
        <v>161</v>
      </c>
      <c r="CC7" s="38">
        <v>160.47</v>
      </c>
      <c r="CD7" s="38">
        <v>160.44</v>
      </c>
      <c r="CE7" s="38">
        <v>160.12</v>
      </c>
      <c r="CF7" s="38">
        <v>159.74</v>
      </c>
      <c r="CG7" s="38">
        <v>224.94</v>
      </c>
      <c r="CH7" s="38">
        <v>220.67</v>
      </c>
      <c r="CI7" s="38">
        <v>217.82</v>
      </c>
      <c r="CJ7" s="38">
        <v>215.28</v>
      </c>
      <c r="CK7" s="38">
        <v>207.96</v>
      </c>
      <c r="CL7" s="38">
        <v>137.82</v>
      </c>
      <c r="CM7" s="38" t="s">
        <v>116</v>
      </c>
      <c r="CN7" s="38" t="s">
        <v>116</v>
      </c>
      <c r="CO7" s="38" t="s">
        <v>116</v>
      </c>
      <c r="CP7" s="38" t="s">
        <v>116</v>
      </c>
      <c r="CQ7" s="38" t="s">
        <v>116</v>
      </c>
      <c r="CR7" s="38">
        <v>55.41</v>
      </c>
      <c r="CS7" s="38">
        <v>55.81</v>
      </c>
      <c r="CT7" s="38">
        <v>54.44</v>
      </c>
      <c r="CU7" s="38">
        <v>54.67</v>
      </c>
      <c r="CV7" s="38">
        <v>53.51</v>
      </c>
      <c r="CW7" s="38">
        <v>60.09</v>
      </c>
      <c r="CX7" s="38">
        <v>63.77</v>
      </c>
      <c r="CY7" s="38">
        <v>65.94</v>
      </c>
      <c r="CZ7" s="38">
        <v>65.91</v>
      </c>
      <c r="DA7" s="38">
        <v>66.89</v>
      </c>
      <c r="DB7" s="38">
        <v>67.41</v>
      </c>
      <c r="DC7" s="38">
        <v>84.12</v>
      </c>
      <c r="DD7" s="38">
        <v>84.41</v>
      </c>
      <c r="DE7" s="38">
        <v>84.2</v>
      </c>
      <c r="DF7" s="38">
        <v>83.8</v>
      </c>
      <c r="DG7" s="38">
        <v>83.91</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v>
      </c>
      <c r="EK7" s="38">
        <v>7.0000000000000007E-2</v>
      </c>
      <c r="EL7" s="38">
        <v>0.04</v>
      </c>
      <c r="EM7" s="38">
        <v>0.11</v>
      </c>
      <c r="EN7" s="38">
        <v>0.15</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118</v>
      </c>
      <c r="C9" s="40" t="s">
        <v>119</v>
      </c>
      <c r="D9" s="40" t="s">
        <v>120</v>
      </c>
      <c r="E9" s="40" t="s">
        <v>121</v>
      </c>
      <c r="F9" s="40" t="s">
        <v>122</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61</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2018-02-26T08:43:31Z</cp:lastPrinted>
  <dcterms:created xsi:type="dcterms:W3CDTF">2017-12-25T02:04:46Z</dcterms:created>
  <dcterms:modified xsi:type="dcterms:W3CDTF">2018-02-26T08:43:33Z</dcterms:modified>
  <cp:category/>
</cp:coreProperties>
</file>