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08 渋川市\"/>
    </mc:Choice>
  </mc:AlternateContent>
  <workbookProtection workbookPassword="B319" lockStructure="1"/>
  <bookViews>
    <workbookView xWindow="0" yWindow="0" windowWidth="15165" windowHeight="69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<sst xmlns="http://schemas.openxmlformats.org/spreadsheetml/2006/main" count="240" uniqueCount="126">
  <si>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</si>
  <si>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</si>
  <si>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</si>
  <si>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</si>
  <si>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</si>
  <si>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</si>
  <si>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</si>
  <si>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</si>
  <si>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</si>
  <si>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</si>
  <si>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</si>
  <si>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</si>
  <si>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</si>
  <si>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</si>
  <si>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</si>
  <si>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</si>
  <si>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</si>
  <si>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</si>
  <si>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</si>
  <si>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</si>
  <si>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</si>
  <si>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</si>
  <si>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</si>
  <si>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</si>
  <si>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</si>
  <si>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</si>
  <si>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</si>
  <si>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</si>
  <si>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</si>
  <si>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</si>
  <si>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</si>
  <si>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</si>
  <si>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</si>
  <si>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</si>
  <si>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</si>
  <si>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</si>
  <si>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</si>
  <si>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</si>
  <si>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</si>
  <si>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</si>
  <si>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</si>
  <si>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</si>
  <si>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</si>
  <si>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</si>
  <si>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</si>
  <si>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</si>
  <si>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</si>
  <si>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</si>
  <si>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</si>
  <si>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</si>
  <si>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</si>
  <si>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</si>
  <si>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</si>
  <si>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</si>
  <si>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</si>
  <si>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</si>
  <si>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</si>
  <si>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</si>
  <si>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</si>
  <si>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</si>
  <si>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</si>
  <si>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</si>
  <si>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</si>
  <si>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</si>
  <si>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</si>
  <si>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</si>
  <si>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</si>
  <si>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</si>
  <si>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</si>
  <si>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</si>
  <si>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</si>
  <si>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</si>
  <si>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</si>
  <si>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</si>
  <si>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</si>
  <si>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</si>
  <si>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</si>
  <si>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</si>
  <si>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</si>
  <si>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</si>
  <si>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</si>
  <si>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</si>
  <si>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</si>
  <si>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</si>
  <si>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</si>
  <si>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</si>
  <si>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</si>
  <si>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</si>
  <si>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</si>
  <si>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</si>
  <si>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</si>
  <si>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</si>
  <si>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</si>
  <si>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</si>
  <si>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</si>
  <si>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</si>
  <si>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</si>
  <si>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</si>
  <si>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</si>
  <si>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</si>
  <si>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</si>
  <si>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</si>
  <si>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</si>
  <si>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</si>
  <si>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</si>
  <si>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</si>
  <si>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</si>
  <si>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</si>
  <si>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</si>
  <si>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</si>
  <si>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渋川市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</si>
  <si>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</si>
  <si>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</si>
  <si>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</si>
  <si>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</si>
  <si>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</si>
  <si>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</si>
  <si>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</si>
  <si>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</si>
  <si>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</si>
  <si>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</si>
  <si>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</si>
  <si>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（１）①収益的収支比率が５０％代と低くなおかつ比率も減少している。                                          ④企業債残高対事業規模比率はほぼ横ばいで、類似団体平均値と比較しても高い。                                    ⑦計算方法の変更により施設利用率が低下している。年間汚水処理量はほぼ横ばい。                                           （２）収益的収支比率が年々低下し、経費回収率も類似団体と比較しても低くなっている。企業債残高対事業規模比率も類似団体よりも高くなっていることから、事業運営において、起債借り入れの割合が高いものとなっていることも伺える。</t>
    <rPh sb="4" eb="7">
      <t>シュウエキテキ</t>
    </rPh>
    <rPh sb="7" eb="9">
      <t>シュウシ</t>
    </rPh>
    <rPh sb="9" eb="11">
      <t>ヒリツ</t>
    </rPh>
    <rPh sb="15" eb="16">
      <t>ダイ</t>
    </rPh>
    <rPh sb="17" eb="18">
      <t>ヒク</t>
    </rPh>
    <rPh sb="23" eb="25">
      <t>ヒリツ</t>
    </rPh>
    <rPh sb="26" eb="28">
      <t>ゲンショウ</t>
    </rPh>
    <rPh sb="76" eb="79">
      <t>キギョウサイ</t>
    </rPh>
    <rPh sb="79" eb="81">
      <t>ザンダカ</t>
    </rPh>
    <rPh sb="81" eb="82">
      <t>タイ</t>
    </rPh>
    <rPh sb="82" eb="84">
      <t>ジギョウ</t>
    </rPh>
    <rPh sb="84" eb="86">
      <t>キボ</t>
    </rPh>
    <rPh sb="86" eb="88">
      <t>ヒリツ</t>
    </rPh>
    <rPh sb="91" eb="92">
      <t>ヨコ</t>
    </rPh>
    <rPh sb="96" eb="98">
      <t>ルイジ</t>
    </rPh>
    <rPh sb="98" eb="100">
      <t>ダンタイ</t>
    </rPh>
    <rPh sb="100" eb="103">
      <t>ヘイキンチ</t>
    </rPh>
    <rPh sb="104" eb="106">
      <t>ヒカク</t>
    </rPh>
    <rPh sb="109" eb="110">
      <t>タカ</t>
    </rPh>
    <rPh sb="149" eb="151">
      <t>ケイサン</t>
    </rPh>
    <rPh sb="151" eb="153">
      <t>ホウホウ</t>
    </rPh>
    <rPh sb="154" eb="156">
      <t>ヘンコウ</t>
    </rPh>
    <rPh sb="159" eb="161">
      <t>シセツ</t>
    </rPh>
    <rPh sb="161" eb="164">
      <t>リヨウリツ</t>
    </rPh>
    <rPh sb="165" eb="167">
      <t>テイカ</t>
    </rPh>
    <rPh sb="172" eb="174">
      <t>ネンカン</t>
    </rPh>
    <rPh sb="174" eb="176">
      <t>オスイ</t>
    </rPh>
    <rPh sb="232" eb="235">
      <t>シュウエキテキ</t>
    </rPh>
    <rPh sb="235" eb="237">
      <t>シュウシ</t>
    </rPh>
    <rPh sb="237" eb="239">
      <t>ヒリツ</t>
    </rPh>
    <rPh sb="240" eb="242">
      <t>ネンネン</t>
    </rPh>
    <rPh sb="242" eb="244">
      <t>テイカ</t>
    </rPh>
    <rPh sb="246" eb="248">
      <t>ケイヒ</t>
    </rPh>
    <rPh sb="248" eb="250">
      <t>カイシュウ</t>
    </rPh>
    <rPh sb="250" eb="251">
      <t>リツ</t>
    </rPh>
    <rPh sb="252" eb="254">
      <t>ルイジ</t>
    </rPh>
    <rPh sb="254" eb="256">
      <t>ダンタイ</t>
    </rPh>
    <rPh sb="257" eb="259">
      <t>ヒカク</t>
    </rPh>
    <rPh sb="262" eb="263">
      <t>ヒク</t>
    </rPh>
    <rPh sb="270" eb="272">
      <t>キギョウ</t>
    </rPh>
    <rPh sb="272" eb="273">
      <t>サイ</t>
    </rPh>
    <rPh sb="273" eb="274">
      <t>ザン</t>
    </rPh>
    <rPh sb="274" eb="275">
      <t>タカ</t>
    </rPh>
    <rPh sb="275" eb="276">
      <t>タイ</t>
    </rPh>
    <rPh sb="276" eb="278">
      <t>ジギョウ</t>
    </rPh>
    <rPh sb="278" eb="280">
      <t>キボ</t>
    </rPh>
    <rPh sb="280" eb="282">
      <t>ヒリツ</t>
    </rPh>
    <rPh sb="283" eb="285">
      <t>ルイジ</t>
    </rPh>
    <rPh sb="285" eb="287">
      <t>ダンタイ</t>
    </rPh>
    <rPh sb="290" eb="291">
      <t>タカ</t>
    </rPh>
    <rPh sb="302" eb="304">
      <t>ジギョウ</t>
    </rPh>
    <rPh sb="304" eb="306">
      <t>ウンエイ</t>
    </rPh>
    <rPh sb="311" eb="313">
      <t>キサイ</t>
    </rPh>
    <rPh sb="313" eb="314">
      <t>カ</t>
    </rPh>
    <rPh sb="315" eb="316">
      <t>イ</t>
    </rPh>
    <rPh sb="318" eb="320">
      <t>ワリアイ</t>
    </rPh>
    <rPh sb="321" eb="322">
      <t>タカ</t>
    </rPh>
    <rPh sb="334" eb="335">
      <t>ウカガ</t>
    </rPh>
    <phoneticPr fontId="22"/>
  </si>
  <si>
    <t>　③管渠改善率は低いが、伊香保地区の管渠及び処理場において長寿命化計画を策定し、計画的に施設の更新を図ることで、事業の平準化に努めている。</t>
    <rPh sb="2" eb="4">
      <t>カンキョ</t>
    </rPh>
    <rPh sb="4" eb="7">
      <t>カイゼンリツ</t>
    </rPh>
    <rPh sb="8" eb="9">
      <t>ヒク</t>
    </rPh>
    <rPh sb="12" eb="15">
      <t>イカホ</t>
    </rPh>
    <rPh sb="15" eb="17">
      <t>チク</t>
    </rPh>
    <rPh sb="18" eb="20">
      <t>カンキョ</t>
    </rPh>
    <rPh sb="20" eb="21">
      <t>オヨ</t>
    </rPh>
    <rPh sb="22" eb="24">
      <t>ショリ</t>
    </rPh>
    <rPh sb="24" eb="25">
      <t>バ</t>
    </rPh>
    <rPh sb="29" eb="33">
      <t>チョウジュミョウカ</t>
    </rPh>
    <rPh sb="33" eb="35">
      <t>ケイカク</t>
    </rPh>
    <rPh sb="36" eb="38">
      <t>サクテイ</t>
    </rPh>
    <rPh sb="40" eb="43">
      <t>ケイカクテキ</t>
    </rPh>
    <rPh sb="44" eb="46">
      <t>シセツ</t>
    </rPh>
    <rPh sb="47" eb="49">
      <t>コウシン</t>
    </rPh>
    <rPh sb="50" eb="51">
      <t>ハカ</t>
    </rPh>
    <rPh sb="56" eb="58">
      <t>ジギョウ</t>
    </rPh>
    <rPh sb="59" eb="62">
      <t>ヘイジュンカ</t>
    </rPh>
    <rPh sb="63" eb="64">
      <t>ツト</t>
    </rPh>
    <phoneticPr fontId="22"/>
  </si>
  <si>
    <t xml:space="preserve">　全体計画区域の完成目標を平成４０年としているため、今後も資本費の支出は続き、なおかつ既存の施設等の維持管理費の支出も増加することが見込まれる。伊香保地区の長寿命化計画等による計画的な維持管理が必要となるが、他施設との統合等、事業運営の面で検討していく必要もあると考える。
また、起債や繰入金の料金収入以外の収入で賄われている現状であることから、水洗化率の向上だけでなく、使用料の改定についても今後さらに精査し、健全で持続可能な経営管理に努める必要がある。 </t>
    <rPh sb="1" eb="3">
      <t>ゼンタイ</t>
    </rPh>
    <rPh sb="3" eb="5">
      <t>ケイカク</t>
    </rPh>
    <rPh sb="5" eb="7">
      <t>クイキ</t>
    </rPh>
    <rPh sb="8" eb="10">
      <t>カンセイ</t>
    </rPh>
    <rPh sb="10" eb="12">
      <t>モクヒョウ</t>
    </rPh>
    <rPh sb="13" eb="15">
      <t>ヘイセイ</t>
    </rPh>
    <rPh sb="17" eb="18">
      <t>ネン</t>
    </rPh>
    <rPh sb="26" eb="28">
      <t>コンゴ</t>
    </rPh>
    <rPh sb="29" eb="32">
      <t>シホンヒ</t>
    </rPh>
    <rPh sb="33" eb="35">
      <t>シシュツ</t>
    </rPh>
    <rPh sb="36" eb="37">
      <t>ツヅ</t>
    </rPh>
    <rPh sb="43" eb="45">
      <t>キソン</t>
    </rPh>
    <rPh sb="46" eb="48">
      <t>シセツ</t>
    </rPh>
    <rPh sb="48" eb="49">
      <t>トウ</t>
    </rPh>
    <rPh sb="50" eb="52">
      <t>イジ</t>
    </rPh>
    <rPh sb="52" eb="54">
      <t>カンリ</t>
    </rPh>
    <rPh sb="54" eb="55">
      <t>ヒ</t>
    </rPh>
    <rPh sb="56" eb="58">
      <t>シシュツ</t>
    </rPh>
    <rPh sb="59" eb="61">
      <t>ゾウカ</t>
    </rPh>
    <rPh sb="66" eb="68">
      <t>ミコ</t>
    </rPh>
    <rPh sb="72" eb="75">
      <t>イカホ</t>
    </rPh>
    <rPh sb="75" eb="77">
      <t>チク</t>
    </rPh>
    <rPh sb="78" eb="82">
      <t>チョウジュミョウカ</t>
    </rPh>
    <rPh sb="82" eb="84">
      <t>ケイカク</t>
    </rPh>
    <rPh sb="84" eb="85">
      <t>トウ</t>
    </rPh>
    <rPh sb="88" eb="91">
      <t>ケイカクテキ</t>
    </rPh>
    <rPh sb="92" eb="94">
      <t>イジ</t>
    </rPh>
    <rPh sb="94" eb="96">
      <t>カンリ</t>
    </rPh>
    <rPh sb="97" eb="99">
      <t>ヒツヨウ</t>
    </rPh>
    <rPh sb="104" eb="107">
      <t>タシセツ</t>
    </rPh>
    <rPh sb="109" eb="111">
      <t>トウゴウ</t>
    </rPh>
    <rPh sb="111" eb="112">
      <t>トウ</t>
    </rPh>
    <rPh sb="113" eb="115">
      <t>ジギョウ</t>
    </rPh>
    <rPh sb="115" eb="117">
      <t>ウンエイ</t>
    </rPh>
    <rPh sb="118" eb="119">
      <t>メン</t>
    </rPh>
    <rPh sb="120" eb="122">
      <t>ケントウ</t>
    </rPh>
    <rPh sb="126" eb="128">
      <t>ヒツヨウ</t>
    </rPh>
    <rPh sb="132" eb="133">
      <t>カンガ</t>
    </rPh>
    <rPh sb="140" eb="142">
      <t>キサイ</t>
    </rPh>
    <rPh sb="143" eb="146">
      <t>クリイレキン</t>
    </rPh>
    <rPh sb="147" eb="149">
      <t>リョウキン</t>
    </rPh>
    <rPh sb="149" eb="151">
      <t>シュウニュウ</t>
    </rPh>
    <rPh sb="151" eb="153">
      <t>イガイ</t>
    </rPh>
    <rPh sb="154" eb="156">
      <t>シュウニュウ</t>
    </rPh>
    <rPh sb="157" eb="158">
      <t>マカナ</t>
    </rPh>
    <rPh sb="163" eb="165">
      <t>ゲンジョウ</t>
    </rPh>
    <rPh sb="173" eb="176">
      <t>スイセンカ</t>
    </rPh>
    <rPh sb="176" eb="177">
      <t>リツ</t>
    </rPh>
    <rPh sb="178" eb="180">
      <t>コウジョウ</t>
    </rPh>
    <rPh sb="186" eb="189">
      <t>シヨウリョウ</t>
    </rPh>
    <rPh sb="190" eb="192">
      <t>カイテイ</t>
    </rPh>
    <rPh sb="197" eb="199">
      <t>コンゴ</t>
    </rPh>
    <rPh sb="202" eb="204">
      <t>セイサ</t>
    </rPh>
    <rPh sb="206" eb="208">
      <t>ケンゼン</t>
    </rPh>
    <rPh sb="209" eb="211">
      <t>ジゾク</t>
    </rPh>
    <rPh sb="211" eb="213">
      <t>カノウ</t>
    </rPh>
    <rPh sb="214" eb="216">
      <t>ケイエイ</t>
    </rPh>
    <rPh sb="216" eb="218">
      <t>カンリ</t>
    </rPh>
    <rPh sb="219" eb="220">
      <t>ツト</t>
    </rPh>
    <rPh sb="222" eb="224">
      <t>ヒツヨウ</t>
    </rPh>
    <phoneticPr fontId="22"/>
  </si>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</sst>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0.06</c:v>
                </c:pt>
                <c:pt idx="2">
                  <c:v>0.04</c:v>
                </c:pt>
                <c:pt idx="3" formatCode="#,##0.00;&quot;△&quot;#,##0.00">
                  <c:v>0</c:v>
                </c:pt>
                <c:pt idx="4" formatCode="#,##0.00;&quot;△&quot;#,##0.00">
                  <c:v>0</c:v>
                </c:pt>
              </c:numCache>
            </c:numRef>
          </c:val>
        </c:ser>
        <c:dLbls>
          <c:showLegendKey val="0"/>
          <c:showVal val="0"/>
          <c:showCatName val="0"/>
          <c:showSerName val="0"/>
          <c:showPercent val="0"/>
          <c:showBubbleSize val="0"/>
        </c:dLbls>
        <c:gapWidth val="150"/>
        <c:axId val="170093640"/>
        <c:axId val="16895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170093640"/>
        <c:axId val="168955496"/>
      </c:lineChart>
      <c:dateAx>
        <c:axId val="170093640"/>
        <c:scaling>
          <c:orientation val="minMax"/>
        </c:scaling>
        <c:delete val="1"/>
        <c:axPos val="b"/>
        <c:numFmt formatCode="ge" sourceLinked="1"/>
        <c:majorTickMark val="none"/>
        <c:minorTickMark val="none"/>
        <c:tickLblPos val="none"/>
        <c:crossAx val="168955496"/>
        <c:crosses val="autoZero"/>
        <c:auto val="1"/>
        <c:lblOffset val="100"/>
        <c:baseTimeUnit val="years"/>
      </c:dateAx>
      <c:valAx>
        <c:axId val="16895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75.209999999999994</c:v>
                </c:pt>
                <c:pt idx="1">
                  <c:v>75.22</c:v>
                </c:pt>
                <c:pt idx="2">
                  <c:v>73.8</c:v>
                </c:pt>
                <c:pt idx="3">
                  <c:v>73.62</c:v>
                </c:pt>
                <c:pt idx="4">
                  <c:v>56.81</c:v>
                </c:pt>
              </c:numCache>
            </c:numRef>
          </c:val>
        </c:ser>
        <c:dLbls>
          <c:showLegendKey val="0"/>
          <c:showVal val="0"/>
          <c:showCatName val="0"/>
          <c:showSerName val="0"/>
          <c:showPercent val="0"/>
          <c:showBubbleSize val="0"/>
        </c:dLbls>
        <c:gapWidth val="150"/>
        <c:axId val="250374896"/>
        <c:axId val="25037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250374896"/>
        <c:axId val="250375288"/>
      </c:lineChart>
      <c:dateAx>
        <c:axId val="250374896"/>
        <c:scaling>
          <c:orientation val="minMax"/>
        </c:scaling>
        <c:delete val="1"/>
        <c:axPos val="b"/>
        <c:numFmt formatCode="ge" sourceLinked="1"/>
        <c:majorTickMark val="none"/>
        <c:minorTickMark val="none"/>
        <c:tickLblPos val="none"/>
        <c:crossAx val="250375288"/>
        <c:crosses val="autoZero"/>
        <c:auto val="1"/>
        <c:lblOffset val="100"/>
        <c:baseTimeUnit val="years"/>
      </c:dateAx>
      <c:valAx>
        <c:axId val="25037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7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79.11</c:v>
                </c:pt>
                <c:pt idx="1">
                  <c:v>79.56</c:v>
                </c:pt>
                <c:pt idx="2">
                  <c:v>80.61</c:v>
                </c:pt>
                <c:pt idx="3">
                  <c:v>80.44</c:v>
                </c:pt>
                <c:pt idx="4">
                  <c:v>81.180000000000007</c:v>
                </c:pt>
              </c:numCache>
            </c:numRef>
          </c:val>
        </c:ser>
        <c:dLbls>
          <c:showLegendKey val="0"/>
          <c:showVal val="0"/>
          <c:showCatName val="0"/>
          <c:showSerName val="0"/>
          <c:showPercent val="0"/>
          <c:showBubbleSize val="0"/>
        </c:dLbls>
        <c:gapWidth val="150"/>
        <c:axId val="249979168"/>
        <c:axId val="24997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249979168"/>
        <c:axId val="249979560"/>
      </c:lineChart>
      <c:dateAx>
        <c:axId val="249979168"/>
        <c:scaling>
          <c:orientation val="minMax"/>
        </c:scaling>
        <c:delete val="1"/>
        <c:axPos val="b"/>
        <c:numFmt formatCode="ge" sourceLinked="1"/>
        <c:majorTickMark val="none"/>
        <c:minorTickMark val="none"/>
        <c:tickLblPos val="none"/>
        <c:crossAx val="249979560"/>
        <c:crosses val="autoZero"/>
        <c:auto val="1"/>
        <c:lblOffset val="100"/>
        <c:baseTimeUnit val="years"/>
      </c:dateAx>
      <c:valAx>
        <c:axId val="2499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57.7</c:v>
                </c:pt>
                <c:pt idx="1">
                  <c:v>56.82</c:v>
                </c:pt>
                <c:pt idx="2">
                  <c:v>55.77</c:v>
                </c:pt>
                <c:pt idx="3">
                  <c:v>53.44</c:v>
                </c:pt>
                <c:pt idx="4">
                  <c:v>51.82</c:v>
                </c:pt>
              </c:numCache>
            </c:numRef>
          </c:val>
        </c:ser>
        <c:dLbls>
          <c:showLegendKey val="0"/>
          <c:showVal val="0"/>
          <c:showCatName val="0"/>
          <c:showSerName val="0"/>
          <c:showPercent val="0"/>
          <c:showBubbleSize val="0"/>
        </c:dLbls>
        <c:gapWidth val="150"/>
        <c:axId val="169114936"/>
        <c:axId val="16974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14936"/>
        <c:axId val="169740520"/>
      </c:lineChart>
      <c:dateAx>
        <c:axId val="169114936"/>
        <c:scaling>
          <c:orientation val="minMax"/>
        </c:scaling>
        <c:delete val="1"/>
        <c:axPos val="b"/>
        <c:numFmt formatCode="ge" sourceLinked="1"/>
        <c:majorTickMark val="none"/>
        <c:minorTickMark val="none"/>
        <c:tickLblPos val="none"/>
        <c:crossAx val="169740520"/>
        <c:crosses val="autoZero"/>
        <c:auto val="1"/>
        <c:lblOffset val="100"/>
        <c:baseTimeUnit val="years"/>
      </c:dateAx>
      <c:valAx>
        <c:axId val="16974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1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047464"/>
        <c:axId val="17021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047464"/>
        <c:axId val="170217448"/>
      </c:lineChart>
      <c:dateAx>
        <c:axId val="59047464"/>
        <c:scaling>
          <c:orientation val="minMax"/>
        </c:scaling>
        <c:delete val="1"/>
        <c:axPos val="b"/>
        <c:numFmt formatCode="ge" sourceLinked="1"/>
        <c:majorTickMark val="none"/>
        <c:minorTickMark val="none"/>
        <c:tickLblPos val="none"/>
        <c:crossAx val="170217448"/>
        <c:crosses val="autoZero"/>
        <c:auto val="1"/>
        <c:lblOffset val="100"/>
        <c:baseTimeUnit val="years"/>
      </c:dateAx>
      <c:valAx>
        <c:axId val="17021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448624"/>
        <c:axId val="17161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448624"/>
        <c:axId val="171617688"/>
      </c:lineChart>
      <c:dateAx>
        <c:axId val="171448624"/>
        <c:scaling>
          <c:orientation val="minMax"/>
        </c:scaling>
        <c:delete val="1"/>
        <c:axPos val="b"/>
        <c:numFmt formatCode="ge" sourceLinked="1"/>
        <c:majorTickMark val="none"/>
        <c:minorTickMark val="none"/>
        <c:tickLblPos val="none"/>
        <c:crossAx val="171617688"/>
        <c:crosses val="autoZero"/>
        <c:auto val="1"/>
        <c:lblOffset val="100"/>
        <c:baseTimeUnit val="years"/>
      </c:dateAx>
      <c:valAx>
        <c:axId val="1716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4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616632"/>
        <c:axId val="168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616632"/>
        <c:axId val="168617024"/>
      </c:lineChart>
      <c:dateAx>
        <c:axId val="168616632"/>
        <c:scaling>
          <c:orientation val="minMax"/>
        </c:scaling>
        <c:delete val="1"/>
        <c:axPos val="b"/>
        <c:numFmt formatCode="ge" sourceLinked="1"/>
        <c:majorTickMark val="none"/>
        <c:minorTickMark val="none"/>
        <c:tickLblPos val="none"/>
        <c:crossAx val="168617024"/>
        <c:crosses val="autoZero"/>
        <c:auto val="1"/>
        <c:lblOffset val="100"/>
        <c:baseTimeUnit val="years"/>
      </c:dateAx>
      <c:valAx>
        <c:axId val="168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1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889264"/>
        <c:axId val="2498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89264"/>
        <c:axId val="249889656"/>
      </c:lineChart>
      <c:dateAx>
        <c:axId val="249889264"/>
        <c:scaling>
          <c:orientation val="minMax"/>
        </c:scaling>
        <c:delete val="1"/>
        <c:axPos val="b"/>
        <c:numFmt formatCode="ge" sourceLinked="1"/>
        <c:majorTickMark val="none"/>
        <c:minorTickMark val="none"/>
        <c:tickLblPos val="none"/>
        <c:crossAx val="249889656"/>
        <c:crosses val="autoZero"/>
        <c:auto val="1"/>
        <c:lblOffset val="100"/>
        <c:baseTimeUnit val="years"/>
      </c:dateAx>
      <c:valAx>
        <c:axId val="2498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1621.7</c:v>
                </c:pt>
                <c:pt idx="1">
                  <c:v>1656.47</c:v>
                </c:pt>
                <c:pt idx="2">
                  <c:v>1658.51</c:v>
                </c:pt>
                <c:pt idx="3">
                  <c:v>1670.85</c:v>
                </c:pt>
                <c:pt idx="4">
                  <c:v>1746.77</c:v>
                </c:pt>
              </c:numCache>
            </c:numRef>
          </c:val>
        </c:ser>
        <c:dLbls>
          <c:showLegendKey val="0"/>
          <c:showVal val="0"/>
          <c:showCatName val="0"/>
          <c:showSerName val="0"/>
          <c:showPercent val="0"/>
          <c:showBubbleSize val="0"/>
        </c:dLbls>
        <c:gapWidth val="150"/>
        <c:axId val="250316768"/>
        <c:axId val="25031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250316768"/>
        <c:axId val="250317160"/>
      </c:lineChart>
      <c:dateAx>
        <c:axId val="250316768"/>
        <c:scaling>
          <c:orientation val="minMax"/>
        </c:scaling>
        <c:delete val="1"/>
        <c:axPos val="b"/>
        <c:numFmt formatCode="ge" sourceLinked="1"/>
        <c:majorTickMark val="none"/>
        <c:minorTickMark val="none"/>
        <c:tickLblPos val="none"/>
        <c:crossAx val="250317160"/>
        <c:crosses val="autoZero"/>
        <c:auto val="1"/>
        <c:lblOffset val="100"/>
        <c:baseTimeUnit val="years"/>
      </c:dateAx>
      <c:valAx>
        <c:axId val="2503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59.93</c:v>
                </c:pt>
                <c:pt idx="1">
                  <c:v>57.69</c:v>
                </c:pt>
                <c:pt idx="2">
                  <c:v>57.25</c:v>
                </c:pt>
                <c:pt idx="3">
                  <c:v>58.16</c:v>
                </c:pt>
                <c:pt idx="4">
                  <c:v>55.16</c:v>
                </c:pt>
              </c:numCache>
            </c:numRef>
          </c:val>
        </c:ser>
        <c:dLbls>
          <c:showLegendKey val="0"/>
          <c:showVal val="0"/>
          <c:showCatName val="0"/>
          <c:showSerName val="0"/>
          <c:showPercent val="0"/>
          <c:showBubbleSize val="0"/>
        </c:dLbls>
        <c:gapWidth val="150"/>
        <c:axId val="249888872"/>
        <c:axId val="250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249888872"/>
        <c:axId val="250318336"/>
      </c:lineChart>
      <c:dateAx>
        <c:axId val="249888872"/>
        <c:scaling>
          <c:orientation val="minMax"/>
        </c:scaling>
        <c:delete val="1"/>
        <c:axPos val="b"/>
        <c:numFmt formatCode="ge" sourceLinked="1"/>
        <c:majorTickMark val="none"/>
        <c:minorTickMark val="none"/>
        <c:tickLblPos val="none"/>
        <c:crossAx val="250318336"/>
        <c:crosses val="autoZero"/>
        <c:auto val="1"/>
        <c:lblOffset val="100"/>
        <c:baseTimeUnit val="years"/>
      </c:dateAx>
      <c:valAx>
        <c:axId val="250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8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130.1</c:v>
                </c:pt>
                <c:pt idx="1">
                  <c:v>132.44999999999999</c:v>
                </c:pt>
                <c:pt idx="2">
                  <c:v>135.51</c:v>
                </c:pt>
                <c:pt idx="3">
                  <c:v>132.94999999999999</c:v>
                </c:pt>
                <c:pt idx="4">
                  <c:v>136.78</c:v>
                </c:pt>
              </c:numCache>
            </c:numRef>
          </c:val>
        </c:ser>
        <c:dLbls>
          <c:showLegendKey val="0"/>
          <c:showVal val="0"/>
          <c:showCatName val="0"/>
          <c:showSerName val="0"/>
          <c:showPercent val="0"/>
          <c:showBubbleSize val="0"/>
        </c:dLbls>
        <c:gapWidth val="150"/>
        <c:axId val="250208944"/>
        <c:axId val="25020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250208944"/>
        <c:axId val="250208552"/>
      </c:lineChart>
      <c:dateAx>
        <c:axId val="250208944"/>
        <c:scaling>
          <c:orientation val="minMax"/>
        </c:scaling>
        <c:delete val="1"/>
        <c:axPos val="b"/>
        <c:numFmt formatCode="ge" sourceLinked="1"/>
        <c:majorTickMark val="none"/>
        <c:minorTickMark val="none"/>
        <c:tickLblPos val="none"/>
        <c:crossAx val="250208552"/>
        <c:crosses val="autoZero"/>
        <c:auto val="1"/>
        <c:lblOffset val="100"/>
        <c:baseTimeUnit val="years"/>
      </c:dateAx>
      <c:valAx>
        <c:axId val="25020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0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渋川市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83" t="s">
        <v>125</v>
      </c>
      <c r="AE8" s="83"/>
      <c r="AF8" s="83"/>
      <c r="AG8" s="83"/>
      <c r="AH8" s="83"/>
      <c r="AI8" s="83"/>
      <c r="AJ8" s="83"/>
      <c r="AK8" s="4"/>
      <c r="AL8" s="49">
        <f>データ!S6</f>
        <v>79949</v>
      </c>
      <c r="AM8" s="49"/>
      <c r="AN8" s="49"/>
      <c r="AO8" s="49"/>
      <c r="AP8" s="49"/>
      <c r="AQ8" s="49"/>
      <c r="AR8" s="49"/>
      <c r="AS8" s="49"/>
      <c r="AT8" s="45">
        <f>データ!T6</f>
        <v>240.27</v>
      </c>
      <c r="AU8" s="45"/>
      <c r="AV8" s="45"/>
      <c r="AW8" s="45"/>
      <c r="AX8" s="45"/>
      <c r="AY8" s="45"/>
      <c r="AZ8" s="45"/>
      <c r="BA8" s="45"/>
      <c r="BB8" s="45">
        <f>データ!U6</f>
        <v>332.75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29.04</v>
      </c>
      <c r="Q10" s="45"/>
      <c r="R10" s="45"/>
      <c r="S10" s="45"/>
      <c r="T10" s="45"/>
      <c r="U10" s="45"/>
      <c r="V10" s="45"/>
      <c r="W10" s="45">
        <f>データ!Q6</f>
        <v>100</v>
      </c>
      <c r="X10" s="45"/>
      <c r="Y10" s="45"/>
      <c r="Z10" s="45"/>
      <c r="AA10" s="45"/>
      <c r="AB10" s="45"/>
      <c r="AC10" s="45"/>
      <c r="AD10" s="49">
        <f>データ!R6</f>
        <v>1976</v>
      </c>
      <c r="AE10" s="49"/>
      <c r="AF10" s="49"/>
      <c r="AG10" s="49"/>
      <c r="AH10" s="49"/>
      <c r="AI10" s="49"/>
      <c r="AJ10" s="49"/>
      <c r="AK10" s="2"/>
      <c r="AL10" s="49">
        <f>データ!V6</f>
        <v>23121</v>
      </c>
      <c r="AM10" s="49"/>
      <c r="AN10" s="49"/>
      <c r="AO10" s="49"/>
      <c r="AP10" s="49"/>
      <c r="AQ10" s="49"/>
      <c r="AR10" s="49"/>
      <c r="AS10" s="49"/>
      <c r="AT10" s="45">
        <f>データ!W6</f>
        <v>8.0399999999999991</v>
      </c>
      <c r="AU10" s="45"/>
      <c r="AV10" s="45"/>
      <c r="AW10" s="45"/>
      <c r="AX10" s="45"/>
      <c r="AY10" s="45"/>
      <c r="AZ10" s="45"/>
      <c r="BA10" s="45"/>
      <c r="BB10" s="45">
        <f>データ!X6</f>
        <v>2875.75</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122</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123</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124</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102083</v>
      </c>
      <c r="D6" s="33">
        <f t="shared" si="3"/>
        <v>47</v>
      </c>
      <c r="E6" s="33">
        <f t="shared" si="3"/>
        <v>17</v>
      </c>
      <c r="F6" s="33">
        <f t="shared" si="3"/>
        <v>1</v>
      </c>
      <c r="G6" s="33">
        <f t="shared" si="3"/>
        <v>0</v>
      </c>
      <c r="H6" s="33" t="str">
        <f t="shared" si="3"/>
        <v>群馬県　渋川市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29.04</v>
      </c>
      <c r="Q6" s="34">
        <f t="shared" si="3"/>
        <v>100</v>
      </c>
      <c r="R6" s="34">
        <f t="shared" si="3"/>
        <v>1976</v>
      </c>
      <c r="S6" s="34">
        <f t="shared" si="3"/>
        <v>79949</v>
      </c>
      <c r="T6" s="34">
        <f t="shared" si="3"/>
        <v>240.27</v>
      </c>
      <c r="U6" s="34">
        <f t="shared" si="3"/>
        <v>332.75</v>
      </c>
      <c r="V6" s="34">
        <f t="shared" si="3"/>
        <v>23121</v>
      </c>
      <c r="W6" s="34">
        <f t="shared" si="3"/>
        <v>8.0399999999999991</v>
      </c>
      <c r="X6" s="34">
        <f t="shared" si="3"/>
        <v>2875.75</v>
      </c>
      <c r="Y6" s="35">
        <f>IF(Y7="",NA(),Y7)</f>
        <v>57.7</v>
      </c>
      <c r="Z6" s="35">
        <f t="shared" ref="Z6:AH6" si="4">IF(Z7="",NA(),Z7)</f>
        <v>56.82</v>
      </c>
      <c r="AA6" s="35">
        <f t="shared" si="4"/>
        <v>55.77</v>
      </c>
      <c r="AB6" s="35">
        <f t="shared" si="4"/>
        <v>53.44</v>
      </c>
      <c r="AC6" s="35">
        <f t="shared" si="4"/>
        <v>51.82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1621.7</v>
      </c>
      <c r="BG6" s="35">
        <f t="shared" ref="BG6:BO6" si="7">IF(BG7="",NA(),BG7)</f>
        <v>1656.47</v>
      </c>
      <c r="BH6" s="35">
        <f t="shared" si="7"/>
        <v>1658.51</v>
      </c>
      <c r="BI6" s="35">
        <f t="shared" si="7"/>
        <v>1670.85</v>
      </c>
      <c r="BJ6" s="35">
        <f t="shared" si="7"/>
        <v>1746.77</v>
      </c>
      <c r="BK6" s="35">
        <f t="shared" si="7"/>
        <v>759.86</v>
      </c>
      <c r="BL6" s="35">
        <f t="shared" si="7"/>
        <v>739.53</v>
      </c>
      <c r="BM6" s="35">
        <f t="shared" si="7"/>
        <v>721.06</v>
      </c>
      <c r="BN6" s="35">
        <f t="shared" si="7"/>
        <v>862.87</v>
      </c>
      <c r="BO6" s="35">
        <f t="shared" si="7"/>
        <v>716.96</v>
      </c>
      <c r="BP6" s="34" t="str">
        <f>IF(BP7="","",IF(BP7="-","【-】","【"&amp;SUBSTITUTE(TEXT(BP7,"#,##0.00"),"-","△")&amp;"】"))</f>
        <v>【728.30】</v>
      </c>
      <c r="BQ6" s="35">
        <f>IF(BQ7="",NA(),BQ7)</f>
        <v>59.93</v>
      </c>
      <c r="BR6" s="35">
        <f t="shared" ref="BR6:BZ6" si="8">IF(BR7="",NA(),BR7)</f>
        <v>57.69</v>
      </c>
      <c r="BS6" s="35">
        <f t="shared" si="8"/>
        <v>57.25</v>
      </c>
      <c r="BT6" s="35">
        <f t="shared" si="8"/>
        <v>58.16</v>
      </c>
      <c r="BU6" s="35">
        <f t="shared" si="8"/>
        <v>55.16</v>
      </c>
      <c r="BV6" s="35">
        <f t="shared" si="8"/>
        <v>85.6</v>
      </c>
      <c r="BW6" s="35">
        <f t="shared" si="8"/>
        <v>84.05</v>
      </c>
      <c r="BX6" s="35">
        <f t="shared" si="8"/>
        <v>84.86</v>
      </c>
      <c r="BY6" s="35">
        <f t="shared" si="8"/>
        <v>85.39</v>
      </c>
      <c r="BZ6" s="35">
        <f t="shared" si="8"/>
        <v>88.09</v>
      </c>
      <c r="CA6" s="34" t="str">
        <f>IF(CA7="","",IF(CA7="-","【-】","【"&amp;SUBSTITUTE(TEXT(CA7,"#,##0.00"),"-","△")&amp;"】"))</f>
        <v>【100.04】</v>
      </c>
      <c r="CB6" s="35">
        <f>IF(CB7="",NA(),CB7)</f>
        <v>130.1</v>
      </c>
      <c r="CC6" s="35">
        <f t="shared" ref="CC6:CK6" si="9">IF(CC7="",NA(),CC7)</f>
        <v>132.44999999999999</v>
      </c>
      <c r="CD6" s="35">
        <f t="shared" si="9"/>
        <v>135.51</v>
      </c>
      <c r="CE6" s="35">
        <f t="shared" si="9"/>
        <v>132.94999999999999</v>
      </c>
      <c r="CF6" s="35">
        <f t="shared" si="9"/>
        <v>136.78</v>
      </c>
      <c r="CG6" s="35">
        <f t="shared" si="9"/>
        <v>185.04</v>
      </c>
      <c r="CH6" s="35">
        <f t="shared" si="9"/>
        <v>190.12</v>
      </c>
      <c r="CI6" s="35">
        <f t="shared" si="9"/>
        <v>188.14</v>
      </c>
      <c r="CJ6" s="35">
        <f t="shared" si="9"/>
        <v>188.79</v>
      </c>
      <c r="CK6" s="35">
        <f t="shared" si="9"/>
        <v>181.8</v>
      </c>
      <c r="CL6" s="34" t="str">
        <f>IF(CL7="","",IF(CL7="-","【-】","【"&amp;SUBSTITUTE(TEXT(CL7,"#,##0.00"),"-","△")&amp;"】"))</f>
        <v>【137.82】</v>
      </c>
      <c r="CM6" s="35">
        <f>IF(CM7="",NA(),CM7)</f>
        <v>75.209999999999994</v>
      </c>
      <c r="CN6" s="35">
        <f t="shared" ref="CN6:CV6" si="10">IF(CN7="",NA(),CN7)</f>
        <v>75.22</v>
      </c>
      <c r="CO6" s="35">
        <f t="shared" si="10"/>
        <v>73.8</v>
      </c>
      <c r="CP6" s="35">
        <f t="shared" si="10"/>
        <v>73.62</v>
      </c>
      <c r="CQ6" s="35">
        <f t="shared" si="10"/>
        <v>56.81</v>
      </c>
      <c r="CR6" s="35">
        <f t="shared" si="10"/>
        <v>61.91</v>
      </c>
      <c r="CS6" s="35">
        <f t="shared" si="10"/>
        <v>63.6</v>
      </c>
      <c r="CT6" s="35">
        <f t="shared" si="10"/>
        <v>64.23</v>
      </c>
      <c r="CU6" s="35">
        <f t="shared" si="10"/>
        <v>59.4</v>
      </c>
      <c r="CV6" s="35">
        <f t="shared" si="10"/>
        <v>59.35</v>
      </c>
      <c r="CW6" s="34" t="str">
        <f>IF(CW7="","",IF(CW7="-","【-】","【"&amp;SUBSTITUTE(TEXT(CW7,"#,##0.00"),"-","△")&amp;"】"))</f>
        <v>【60.09】</v>
      </c>
      <c r="CX6" s="35">
        <f>IF(CX7="",NA(),CX7)</f>
        <v>79.11</v>
      </c>
      <c r="CY6" s="35">
        <f t="shared" ref="CY6:DG6" si="11">IF(CY7="",NA(),CY7)</f>
        <v>79.56</v>
      </c>
      <c r="CZ6" s="35">
        <f t="shared" si="11"/>
        <v>80.61</v>
      </c>
      <c r="DA6" s="35">
        <f t="shared" si="11"/>
        <v>80.44</v>
      </c>
      <c r="DB6" s="35">
        <f t="shared" si="11"/>
        <v>81.180000000000007</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0.06</v>
      </c>
      <c r="EG6" s="35">
        <f t="shared" si="14"/>
        <v>0.04</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c r="A7" s="28"/>
      <c r="B7" s="37">
        <v>2016</v>
      </c>
      <c r="C7" s="37">
        <v>102083</v>
      </c>
      <c r="D7" s="37">
        <v>47</v>
      </c>
      <c r="E7" s="37">
        <v>17</v>
      </c>
      <c r="F7" s="37">
        <v>1</v>
      </c>
      <c r="G7" s="37">
        <v>0</v>
      </c>
      <c r="H7" s="37" t="s">
        <v>110</v>
      </c>
      <c r="I7" s="37" t="s">
        <v>111</v>
      </c>
      <c r="J7" s="37" t="s">
        <v>112</v>
      </c>
      <c r="K7" s="37" t="s">
        <v>113</v>
      </c>
      <c r="L7" s="37" t="s">
        <v>114</v>
      </c>
      <c r="M7" s="37"/>
      <c r="N7" s="38" t="s">
        <v>115</v>
      </c>
      <c r="O7" s="38" t="s">
        <v>116</v>
      </c>
      <c r="P7" s="38">
        <v>29.04</v>
      </c>
      <c r="Q7" s="38">
        <v>100</v>
      </c>
      <c r="R7" s="38">
        <v>1976</v>
      </c>
      <c r="S7" s="38">
        <v>79949</v>
      </c>
      <c r="T7" s="38">
        <v>240.27</v>
      </c>
      <c r="U7" s="38">
        <v>332.75</v>
      </c>
      <c r="V7" s="38">
        <v>23121</v>
      </c>
      <c r="W7" s="38">
        <v>8.0399999999999991</v>
      </c>
      <c r="X7" s="38">
        <v>2875.75</v>
      </c>
      <c r="Y7" s="38">
        <v>57.7</v>
      </c>
      <c r="Z7" s="38">
        <v>56.82</v>
      </c>
      <c r="AA7" s="38">
        <v>55.77</v>
      </c>
      <c r="AB7" s="38">
        <v>53.44</v>
      </c>
      <c r="AC7" s="38">
        <v>51.82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1621.7</v>
      </c>
      <c r="BG7" s="38">
        <v>1656.47</v>
      </c>
      <c r="BH7" s="38">
        <v>1658.51</v>
      </c>
      <c r="BI7" s="38">
        <v>1670.85</v>
      </c>
      <c r="BJ7" s="38">
        <v>1746.77</v>
      </c>
      <c r="BK7" s="38">
        <v>759.86</v>
      </c>
      <c r="BL7" s="38">
        <v>739.53</v>
      </c>
      <c r="BM7" s="38">
        <v>721.06</v>
      </c>
      <c r="BN7" s="38">
        <v>862.87</v>
      </c>
      <c r="BO7" s="38">
        <v>716.96</v>
      </c>
      <c r="BP7" s="38">
        <v>728.3</v>
      </c>
      <c r="BQ7" s="38">
        <v>59.93</v>
      </c>
      <c r="BR7" s="38">
        <v>57.69</v>
      </c>
      <c r="BS7" s="38">
        <v>57.25</v>
      </c>
      <c r="BT7" s="38">
        <v>58.16</v>
      </c>
      <c r="BU7" s="38">
        <v>55.16</v>
      </c>
      <c r="BV7" s="38">
        <v>85.6</v>
      </c>
      <c r="BW7" s="38">
        <v>84.05</v>
      </c>
      <c r="BX7" s="38">
        <v>84.86</v>
      </c>
      <c r="BY7" s="38">
        <v>85.39</v>
      </c>
      <c r="BZ7" s="38">
        <v>88.09</v>
      </c>
      <c r="CA7" s="38">
        <v>100.04</v>
      </c>
      <c r="CB7" s="38">
        <v>130.1</v>
      </c>
      <c r="CC7" s="38">
        <v>132.44999999999999</v>
      </c>
      <c r="CD7" s="38">
        <v>135.51</v>
      </c>
      <c r="CE7" s="38">
        <v>132.94999999999999</v>
      </c>
      <c r="CF7" s="38">
        <v>136.78</v>
      </c>
      <c r="CG7" s="38">
        <v>185.04</v>
      </c>
      <c r="CH7" s="38">
        <v>190.12</v>
      </c>
      <c r="CI7" s="38">
        <v>188.14</v>
      </c>
      <c r="CJ7" s="38">
        <v>188.79</v>
      </c>
      <c r="CK7" s="38">
        <v>181.8</v>
      </c>
      <c r="CL7" s="38">
        <v>137.82</v>
      </c>
      <c r="CM7" s="38">
        <v>75.209999999999994</v>
      </c>
      <c r="CN7" s="38">
        <v>75.22</v>
      </c>
      <c r="CO7" s="38">
        <v>73.8</v>
      </c>
      <c r="CP7" s="38">
        <v>73.62</v>
      </c>
      <c r="CQ7" s="38">
        <v>56.81</v>
      </c>
      <c r="CR7" s="38">
        <v>61.91</v>
      </c>
      <c r="CS7" s="38">
        <v>63.6</v>
      </c>
      <c r="CT7" s="38">
        <v>64.23</v>
      </c>
      <c r="CU7" s="38">
        <v>59.4</v>
      </c>
      <c r="CV7" s="38">
        <v>59.35</v>
      </c>
      <c r="CW7" s="38">
        <v>60.09</v>
      </c>
      <c r="CX7" s="38">
        <v>79.11</v>
      </c>
      <c r="CY7" s="38">
        <v>79.56</v>
      </c>
      <c r="CZ7" s="38">
        <v>80.61</v>
      </c>
      <c r="DA7" s="38">
        <v>80.44</v>
      </c>
      <c r="DB7" s="38">
        <v>81.180000000000007</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0.03</v>
      </c>
      <c r="EF7" s="38">
        <v>0.06</v>
      </c>
      <c r="EG7" s="38">
        <v>0.04</v>
      </c>
      <c r="EH7" s="38">
        <v>0</v>
      </c>
      <c r="EI7" s="38">
        <v>0</v>
      </c>
      <c r="EJ7" s="38">
        <v>0.24</v>
      </c>
      <c r="EK7" s="38">
        <v>0.15</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2018-01-31T04:16:02Z</cp:lastPrinted>
  <dcterms:created xsi:type="dcterms:W3CDTF">2017-12-25T02:04:43Z</dcterms:created>
  <dcterms:modified xsi:type="dcterms:W3CDTF">2018-02-22T01:11:48Z</dcterms:modified>
  <cp:category/>
</cp:coreProperties>
</file>