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28 昭和村\"/>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P10" i="4" s="1"/>
  <c r="O6" i="5"/>
  <c r="I10" i="4" s="1"/>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AL10" i="4"/>
  <c r="W10" i="4"/>
  <c r="BB8" i="4"/>
  <c r="AT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<sst xmlns="http://schemas.openxmlformats.org/spreadsheetml/2006/main" count="237" uniqueCount="124">
  <si>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</si>
  <si>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</si>
  <si>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</si>
  <si>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</si>
  <si>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</si>
  <si>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</si>
  <si>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</si>
  <si>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</si>
  <si>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</si>
  <si>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</si>
  <si>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</si>
  <si>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</si>
  <si>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</si>
  <si>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</si>
  <si>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</si>
  <si>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</si>
  <si>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</si>
  <si>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</si>
  <si>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</si>
  <si>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</si>
  <si>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</si>
  <si>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</si>
  <si>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</si>
  <si>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</si>
  <si>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</si>
  <si>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</si>
  <si>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</si>
  <si>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</si>
  <si>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</si>
  <si>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</si>
  <si>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</si>
  <si>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</si>
  <si>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</si>
  <si>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</si>
  <si>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</si>
  <si>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</si>
  <si>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</si>
  <si>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</si>
  <si>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</si>
  <si>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</si>
  <si>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</si>
  <si>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</si>
  <si>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</si>
  <si>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</si>
  <si>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</si>
  <si>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</si>
  <si>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</si>
  <si>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</si>
  <si>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</si>
  <si>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</si>
  <si>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</si>
  <si>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</si>
  <si>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</si>
  <si>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</si>
  <si>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</si>
  <si>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</si>
  <si>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</si>
  <si>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</si>
  <si>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</si>
  <si>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</si>
  <si>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</si>
  <si>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</si>
  <si>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</si>
  <si>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</si>
  <si>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</si>
  <si>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</si>
  <si>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</si>
  <si>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</si>
  <si>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</si>
  <si>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</si>
  <si>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</si>
  <si>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</si>
  <si>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</si>
  <si>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</si>
  <si>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</si>
  <si>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</si>
  <si>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</si>
  <si>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</si>
  <si>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</si>
  <si>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</si>
  <si>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</si>
  <si>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</si>
  <si>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</si>
  <si>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</si>
  <si>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</si>
  <si>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</si>
  <si>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</si>
  <si>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</si>
  <si>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</si>
  <si>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</si>
  <si>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</si>
  <si>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</si>
  <si>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</si>
  <si>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</si>
  <si>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</si>
  <si>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</si>
  <si>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</si>
  <si>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</si>
  <si>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</si>
  <si>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</si>
  <si>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</si>
  <si>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</si>
  <si>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</si>
  <si>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</si>
  <si>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</si>
  <si>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</si>
  <si>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</si>
  <si>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</si>
  <si>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昭和村</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</si>
  <si>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</si>
  <si>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</si>
  <si>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</si>
  <si>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</si>
  <si>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</si>
  <si>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</si>
  <si>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</si>
  <si>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</si>
  <si>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</si>
  <si>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</si>
  <si>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</si>
  <si>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(1)①繰入金の増額により、比率は前年度より改善が見られるが、使用料金は低価格設定のままであるため、一般会計繰入金への依存度は前年度より更に上がった状況である。　　　　　　　　　　　　　　　　　　　　　④平成16年以降、新たな起債を発行していないため、減少傾向にある。　　　　　　　　　　　　　⑤使用料金が低価格であるため、回収率は依然50％台と低い状況にあるが、有収水量の増加により、前年度より若干回収率が上がった。　　　　　　　　⑥施設設備の老朽化により維持管理費が年々増加しているが、有収水量の増加により前年度より給水原価が減少した。　　　　　　　　　　　　　　　　　　⑦給水人口の減少や節水意識の向上により使用水量が減少傾向にあるため、施設の利用率も減少してきている。　　　　　　　　　　　　　　　　　　　　　⑧施設設備の更新、定期的な漏水調査及び修繕の実施により、有収率も改善傾向にある。　　　　　　　　　　　　　　　　　　(2)料金設定が低いため、比例して料金収入も少ない。それにより一般会計繰入金に頼った経営となっている。対して、施設の老朽化に伴い維持管理費が年々増加し厳しい経営状況になっている。　　　　平成29年度からは料金が改定され、平成29年4月より新料金体系での運営となる。</t>
    <rPh sb="4" eb="7">
      <t>クリイレキン</t>
    </rPh>
    <rPh sb="8" eb="10">
      <t>ゾウガク</t>
    </rPh>
    <rPh sb="14" eb="16">
      <t>ヒリツ</t>
    </rPh>
    <rPh sb="17" eb="20">
      <t>ゼンネンド</t>
    </rPh>
    <rPh sb="22" eb="24">
      <t>カイゼン</t>
    </rPh>
    <rPh sb="25" eb="26">
      <t>ミ</t>
    </rPh>
    <rPh sb="31" eb="33">
      <t>シヨウ</t>
    </rPh>
    <rPh sb="33" eb="35">
      <t>リョウキン</t>
    </rPh>
    <rPh sb="36" eb="39">
      <t>テイカカク</t>
    </rPh>
    <rPh sb="39" eb="41">
      <t>セッテイ</t>
    </rPh>
    <rPh sb="50" eb="52">
      <t>イッパン</t>
    </rPh>
    <rPh sb="52" eb="54">
      <t>カイケイ</t>
    </rPh>
    <rPh sb="54" eb="57">
      <t>クリイレキン</t>
    </rPh>
    <rPh sb="59" eb="62">
      <t>イゾンド</t>
    </rPh>
    <rPh sb="63" eb="66">
      <t>ゼンネンド</t>
    </rPh>
    <rPh sb="68" eb="69">
      <t>サラ</t>
    </rPh>
    <rPh sb="70" eb="71">
      <t>ア</t>
    </rPh>
    <rPh sb="74" eb="76">
      <t>ジョウキョウ</t>
    </rPh>
    <rPh sb="102" eb="104">
      <t>ヘイセイ</t>
    </rPh>
    <rPh sb="106" eb="109">
      <t>ネンイコウ</t>
    </rPh>
    <rPh sb="110" eb="111">
      <t>アラ</t>
    </rPh>
    <rPh sb="113" eb="115">
      <t>キサイ</t>
    </rPh>
    <rPh sb="116" eb="118">
      <t>ハッコウ</t>
    </rPh>
    <rPh sb="126" eb="128">
      <t>ゲンショウ</t>
    </rPh>
    <rPh sb="128" eb="130">
      <t>ケイコウ</t>
    </rPh>
    <rPh sb="148" eb="150">
      <t>シヨウ</t>
    </rPh>
    <rPh sb="150" eb="152">
      <t>リョウキン</t>
    </rPh>
    <rPh sb="153" eb="156">
      <t>テイカカク</t>
    </rPh>
    <rPh sb="162" eb="165">
      <t>カイシュウリツ</t>
    </rPh>
    <rPh sb="166" eb="168">
      <t>イゼン</t>
    </rPh>
    <rPh sb="171" eb="172">
      <t>ダイ</t>
    </rPh>
    <rPh sb="173" eb="174">
      <t>ヒク</t>
    </rPh>
    <rPh sb="175" eb="177">
      <t>ジョウキョウ</t>
    </rPh>
    <rPh sb="182" eb="184">
      <t>ユウシュウ</t>
    </rPh>
    <rPh sb="184" eb="186">
      <t>スイリョウ</t>
    </rPh>
    <rPh sb="187" eb="189">
      <t>ゾウカ</t>
    </rPh>
    <rPh sb="193" eb="196">
      <t>ゼンネンド</t>
    </rPh>
    <rPh sb="198" eb="200">
      <t>ジャッカン</t>
    </rPh>
    <rPh sb="200" eb="203">
      <t>カイシュウリツ</t>
    </rPh>
    <rPh sb="204" eb="205">
      <t>ア</t>
    </rPh>
    <rPh sb="218" eb="220">
      <t>シセツ</t>
    </rPh>
    <rPh sb="220" eb="222">
      <t>セツビ</t>
    </rPh>
    <rPh sb="223" eb="226">
      <t>ロウキュウカ</t>
    </rPh>
    <rPh sb="229" eb="231">
      <t>イジ</t>
    </rPh>
    <rPh sb="231" eb="234">
      <t>カンリヒ</t>
    </rPh>
    <rPh sb="235" eb="237">
      <t>ネンネン</t>
    </rPh>
    <rPh sb="237" eb="239">
      <t>ゾウカ</t>
    </rPh>
    <rPh sb="245" eb="247">
      <t>ユウシュウ</t>
    </rPh>
    <rPh sb="247" eb="249">
      <t>スイリョウ</t>
    </rPh>
    <rPh sb="250" eb="252">
      <t>ゾウカ</t>
    </rPh>
    <rPh sb="255" eb="258">
      <t>ゼンネンド</t>
    </rPh>
    <rPh sb="260" eb="264">
      <t>キュウスイゲンカ</t>
    </rPh>
    <rPh sb="265" eb="267">
      <t>ゲンショウ</t>
    </rPh>
    <rPh sb="289" eb="291">
      <t>キュウスイ</t>
    </rPh>
    <rPh sb="291" eb="293">
      <t>ジンコウ</t>
    </rPh>
    <rPh sb="294" eb="296">
      <t>ゲンショウ</t>
    </rPh>
    <rPh sb="297" eb="299">
      <t>セッスイ</t>
    </rPh>
    <rPh sb="299" eb="301">
      <t>イシキ</t>
    </rPh>
    <rPh sb="302" eb="304">
      <t>コウジョウ</t>
    </rPh>
    <rPh sb="307" eb="309">
      <t>シヨウ</t>
    </rPh>
    <rPh sb="309" eb="311">
      <t>スイリョウ</t>
    </rPh>
    <rPh sb="312" eb="314">
      <t>ゲンショウ</t>
    </rPh>
    <rPh sb="314" eb="316">
      <t>ケイコウ</t>
    </rPh>
    <rPh sb="322" eb="324">
      <t>シセツ</t>
    </rPh>
    <rPh sb="325" eb="328">
      <t>リヨウリツ</t>
    </rPh>
    <rPh sb="329" eb="331">
      <t>ゲンショウ</t>
    </rPh>
    <rPh sb="360" eb="362">
      <t>シセツ</t>
    </rPh>
    <rPh sb="362" eb="364">
      <t>セツビ</t>
    </rPh>
    <rPh sb="365" eb="367">
      <t>コウシン</t>
    </rPh>
    <rPh sb="368" eb="371">
      <t>テイキテキ</t>
    </rPh>
    <rPh sb="372" eb="374">
      <t>ロウスイ</t>
    </rPh>
    <rPh sb="374" eb="376">
      <t>チョウサ</t>
    </rPh>
    <rPh sb="376" eb="377">
      <t>オヨ</t>
    </rPh>
    <rPh sb="378" eb="380">
      <t>シュウゼン</t>
    </rPh>
    <rPh sb="381" eb="383">
      <t>ジッシ</t>
    </rPh>
    <rPh sb="387" eb="389">
      <t>ユウシュウ</t>
    </rPh>
    <rPh sb="389" eb="390">
      <t>リツ</t>
    </rPh>
    <rPh sb="391" eb="393">
      <t>カイゼン</t>
    </rPh>
    <rPh sb="393" eb="395">
      <t>ケイコウ</t>
    </rPh>
    <rPh sb="420" eb="422">
      <t>リョウキン</t>
    </rPh>
    <rPh sb="422" eb="424">
      <t>セッテイ</t>
    </rPh>
    <rPh sb="425" eb="426">
      <t>ヒク</t>
    </rPh>
    <rPh sb="430" eb="432">
      <t>ヒレイ</t>
    </rPh>
    <rPh sb="434" eb="436">
      <t>リョウキン</t>
    </rPh>
    <rPh sb="436" eb="438">
      <t>シュウニュウ</t>
    </rPh>
    <rPh sb="439" eb="440">
      <t>スク</t>
    </rPh>
    <rPh sb="448" eb="450">
      <t>イッパン</t>
    </rPh>
    <rPh sb="450" eb="452">
      <t>カイケイ</t>
    </rPh>
    <rPh sb="452" eb="455">
      <t>クリイレキン</t>
    </rPh>
    <rPh sb="456" eb="457">
      <t>タヨ</t>
    </rPh>
    <rPh sb="459" eb="461">
      <t>ケイエイ</t>
    </rPh>
    <rPh sb="468" eb="469">
      <t>タイ</t>
    </rPh>
    <rPh sb="472" eb="474">
      <t>シセツ</t>
    </rPh>
    <rPh sb="475" eb="478">
      <t>ロウキュウカ</t>
    </rPh>
    <rPh sb="479" eb="480">
      <t>トモナ</t>
    </rPh>
    <rPh sb="481" eb="483">
      <t>イジ</t>
    </rPh>
    <rPh sb="483" eb="486">
      <t>カンリヒ</t>
    </rPh>
    <rPh sb="487" eb="489">
      <t>ネンネン</t>
    </rPh>
    <rPh sb="489" eb="491">
      <t>ゾウカ</t>
    </rPh>
    <rPh sb="492" eb="493">
      <t>キビ</t>
    </rPh>
    <rPh sb="495" eb="497">
      <t>ケイエイ</t>
    </rPh>
    <rPh sb="497" eb="499">
      <t>ジョウキョウ</t>
    </rPh>
    <rPh sb="510" eb="512">
      <t>ヘイセイ</t>
    </rPh>
    <rPh sb="514" eb="516">
      <t>ネンド</t>
    </rPh>
    <rPh sb="519" eb="521">
      <t>リョウキン</t>
    </rPh>
    <rPh sb="522" eb="524">
      <t>カイテイ</t>
    </rPh>
    <rPh sb="527" eb="529">
      <t>ヘイセイ</t>
    </rPh>
    <rPh sb="533" eb="534">
      <t>ガツ</t>
    </rPh>
    <rPh sb="536" eb="537">
      <t>アタラ</t>
    </rPh>
    <rPh sb="537" eb="539">
      <t>リョウキン</t>
    </rPh>
    <rPh sb="539" eb="541">
      <t>タイケイ</t>
    </rPh>
    <rPh sb="543" eb="545">
      <t>ウンエイ</t>
    </rPh>
    <phoneticPr fontId="7"/>
  </si>
  <si>
    <t>(1)他事業（農業集落排水事業など）に伴う布設替工事により、法定年数を超えた管路はあまり多くはないため更新率も低くなっている。　　　　　　　　　　　(2)更新が必要な管路の殆どは民有地や丘陵地に多く、管路更新を難しくしている。また、施設設備は管路以上に老朽化が著しく、計画的な改修が必要である。</t>
    <rPh sb="3" eb="6">
      <t>タジギョウ</t>
    </rPh>
    <rPh sb="7" eb="9">
      <t>ノウギョウ</t>
    </rPh>
    <rPh sb="9" eb="11">
      <t>シュウラク</t>
    </rPh>
    <rPh sb="11" eb="13">
      <t>ハイスイ</t>
    </rPh>
    <rPh sb="13" eb="15">
      <t>ジギョウ</t>
    </rPh>
    <rPh sb="19" eb="20">
      <t>トモナ</t>
    </rPh>
    <rPh sb="21" eb="24">
      <t>フセツガ</t>
    </rPh>
    <rPh sb="24" eb="26">
      <t>コウジ</t>
    </rPh>
    <rPh sb="30" eb="32">
      <t>ホウテイ</t>
    </rPh>
    <rPh sb="32" eb="34">
      <t>ネンスウ</t>
    </rPh>
    <rPh sb="35" eb="36">
      <t>コ</t>
    </rPh>
    <rPh sb="38" eb="40">
      <t>カンロ</t>
    </rPh>
    <rPh sb="44" eb="45">
      <t>オオ</t>
    </rPh>
    <rPh sb="51" eb="53">
      <t>コウシン</t>
    </rPh>
    <rPh sb="53" eb="54">
      <t>リツ</t>
    </rPh>
    <rPh sb="55" eb="56">
      <t>ヒク</t>
    </rPh>
    <rPh sb="77" eb="79">
      <t>コウシン</t>
    </rPh>
    <rPh sb="80" eb="82">
      <t>ヒツヨウ</t>
    </rPh>
    <rPh sb="83" eb="85">
      <t>カンロ</t>
    </rPh>
    <rPh sb="86" eb="87">
      <t>ホトン</t>
    </rPh>
    <rPh sb="89" eb="92">
      <t>ミンユウチ</t>
    </rPh>
    <rPh sb="93" eb="96">
      <t>キュウリョウチ</t>
    </rPh>
    <rPh sb="97" eb="98">
      <t>オオ</t>
    </rPh>
    <rPh sb="100" eb="102">
      <t>カンロ</t>
    </rPh>
    <rPh sb="102" eb="104">
      <t>コウシン</t>
    </rPh>
    <rPh sb="105" eb="106">
      <t>ムズカ</t>
    </rPh>
    <rPh sb="116" eb="118">
      <t>シセツ</t>
    </rPh>
    <rPh sb="118" eb="120">
      <t>セツビ</t>
    </rPh>
    <rPh sb="121" eb="123">
      <t>カンロ</t>
    </rPh>
    <rPh sb="123" eb="125">
      <t>イジョウ</t>
    </rPh>
    <rPh sb="126" eb="129">
      <t>ロウキュウカ</t>
    </rPh>
    <rPh sb="130" eb="131">
      <t>イチジル</t>
    </rPh>
    <rPh sb="134" eb="137">
      <t>ケイカクテキ</t>
    </rPh>
    <rPh sb="138" eb="140">
      <t>カイシュウ</t>
    </rPh>
    <rPh sb="141" eb="143">
      <t>ヒツヨウ</t>
    </rPh>
    <phoneticPr fontId="7"/>
  </si>
  <si>
    <t>(1)料金設定が低いため料金収入が少なく、歳入の半分近くを繰入金に頼った運営となっているが、独立採算の原則上、決して良い経営状況ではない。　老朽化による維持管理費も増大していくことから、財源確保のため、平成29年度からの料金改定を目標に、準備を進めている。　　　　　　　　　　　　　　　　　　　　(2)平成29年度4月から料金が改定になり、繰入金に頼った運営状況が改善される。また、施設の改修も、平成29年度から計画的な更新を実施していく予定である。</t>
    <rPh sb="3" eb="5">
      <t>リョウキン</t>
    </rPh>
    <rPh sb="5" eb="7">
      <t>セッテイ</t>
    </rPh>
    <rPh sb="8" eb="9">
      <t>ヒク</t>
    </rPh>
    <rPh sb="12" eb="14">
      <t>リョウキン</t>
    </rPh>
    <rPh sb="14" eb="16">
      <t>シュウニュウ</t>
    </rPh>
    <rPh sb="17" eb="18">
      <t>スク</t>
    </rPh>
    <rPh sb="21" eb="23">
      <t>サイニュウ</t>
    </rPh>
    <rPh sb="24" eb="26">
      <t>ハンブン</t>
    </rPh>
    <rPh sb="26" eb="27">
      <t>チカ</t>
    </rPh>
    <rPh sb="29" eb="32">
      <t>クリイレキン</t>
    </rPh>
    <rPh sb="33" eb="34">
      <t>タヨ</t>
    </rPh>
    <rPh sb="36" eb="38">
      <t>ウンエイ</t>
    </rPh>
    <rPh sb="46" eb="48">
      <t>ドクリツ</t>
    </rPh>
    <rPh sb="48" eb="50">
      <t>サイサン</t>
    </rPh>
    <rPh sb="51" eb="53">
      <t>ゲンソク</t>
    </rPh>
    <rPh sb="53" eb="54">
      <t>ジョウ</t>
    </rPh>
    <rPh sb="55" eb="56">
      <t>ケッ</t>
    </rPh>
    <rPh sb="58" eb="59">
      <t>イ</t>
    </rPh>
    <rPh sb="60" eb="62">
      <t>ケイエイ</t>
    </rPh>
    <rPh sb="62" eb="64">
      <t>ジョウキョウ</t>
    </rPh>
    <rPh sb="70" eb="73">
      <t>ロウキュウカ</t>
    </rPh>
    <rPh sb="76" eb="78">
      <t>イジ</t>
    </rPh>
    <rPh sb="78" eb="81">
      <t>カンリヒ</t>
    </rPh>
    <rPh sb="82" eb="84">
      <t>ゾウダイ</t>
    </rPh>
    <rPh sb="93" eb="95">
      <t>ザイゲン</t>
    </rPh>
    <rPh sb="95" eb="97">
      <t>カクホ</t>
    </rPh>
    <rPh sb="101" eb="103">
      <t>ヘイセイ</t>
    </rPh>
    <rPh sb="105" eb="107">
      <t>ネンド</t>
    </rPh>
    <rPh sb="110" eb="112">
      <t>リョウキン</t>
    </rPh>
    <rPh sb="112" eb="114">
      <t>カイテイ</t>
    </rPh>
    <rPh sb="115" eb="117">
      <t>モクヒョウ</t>
    </rPh>
    <rPh sb="119" eb="121">
      <t>ジュンビ</t>
    </rPh>
    <rPh sb="122" eb="123">
      <t>スス</t>
    </rPh>
    <rPh sb="151" eb="153">
      <t>ヘイセイ</t>
    </rPh>
    <rPh sb="155" eb="157">
      <t>ネンド</t>
    </rPh>
    <rPh sb="158" eb="159">
      <t>ガツ</t>
    </rPh>
    <rPh sb="161" eb="163">
      <t>リョウキン</t>
    </rPh>
    <rPh sb="164" eb="166">
      <t>カイテイ</t>
    </rPh>
    <rPh sb="170" eb="173">
      <t>クリイレキン</t>
    </rPh>
    <rPh sb="174" eb="175">
      <t>タヨ</t>
    </rPh>
    <rPh sb="177" eb="179">
      <t>ウンエイ</t>
    </rPh>
    <rPh sb="179" eb="181">
      <t>ジョウキョウ</t>
    </rPh>
    <rPh sb="182" eb="184">
      <t>カイゼン</t>
    </rPh>
    <rPh sb="191" eb="193">
      <t>シセツ</t>
    </rPh>
    <rPh sb="194" eb="196">
      <t>カイシュウ</t>
    </rPh>
    <rPh sb="198" eb="200">
      <t>ヘイセイ</t>
    </rPh>
    <rPh sb="206" eb="209">
      <t>ケイカクテキ</t>
    </rPh>
    <rPh sb="210" eb="212">
      <t>コウシン</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</si>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</sst>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2" xfId="1" applyNumberFormat="1" applyFont="1" applyFill="1" applyBorder="1" applyAlignment="1" applyProtection="1">
      <alignment horizontal="center" vertical="center" shrinkToFi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0.08</c:v>
                </c:pt>
                <c:pt idx="1">
                  <c:v>0.02</c:v>
                </c:pt>
                <c:pt idx="2">
                  <c:v>0.03</c:v>
                </c:pt>
                <c:pt idx="3" formatCode="#,##0.00;&quot;△&quot;#,##0.00">
                  <c:v>0</c:v>
                </c:pt>
                <c:pt idx="4">
                  <c:v>0.25</c:v>
                </c:pt>
              </c:numCache>
            </c:numRef>
          </c:val>
        </c:ser>
        <c:dLbls>
          <c:showLegendKey val="0"/>
          <c:showVal val="0"/>
          <c:showCatName val="0"/>
          <c:showSerName val="0"/>
          <c:showPercent val="0"/>
          <c:showBubbleSize val="0"/>
        </c:dLbls>
        <c:gapWidth val="150"/>
        <c:axId val="176483088"/>
        <c:axId val="17838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176483088"/>
        <c:axId val="178388040"/>
      </c:lineChart>
      <c:dateAx>
        <c:axId val="176483088"/>
        <c:scaling>
          <c:orientation val="minMax"/>
        </c:scaling>
        <c:delete val="1"/>
        <c:axPos val="b"/>
        <c:numFmt formatCode="ge" sourceLinked="1"/>
        <c:majorTickMark val="none"/>
        <c:minorTickMark val="none"/>
        <c:tickLblPos val="none"/>
        <c:crossAx val="178388040"/>
        <c:crosses val="autoZero"/>
        <c:auto val="1"/>
        <c:lblOffset val="100"/>
        <c:baseTimeUnit val="years"/>
      </c:dateAx>
      <c:valAx>
        <c:axId val="17838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8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67.77</c:v>
                </c:pt>
                <c:pt idx="1">
                  <c:v>66.73</c:v>
                </c:pt>
                <c:pt idx="2">
                  <c:v>64.739999999999995</c:v>
                </c:pt>
                <c:pt idx="3">
                  <c:v>64.36</c:v>
                </c:pt>
                <c:pt idx="4">
                  <c:v>64.53</c:v>
                </c:pt>
              </c:numCache>
            </c:numRef>
          </c:val>
        </c:ser>
        <c:dLbls>
          <c:showLegendKey val="0"/>
          <c:showVal val="0"/>
          <c:showCatName val="0"/>
          <c:showSerName val="0"/>
          <c:showPercent val="0"/>
          <c:showBubbleSize val="0"/>
        </c:dLbls>
        <c:gapWidth val="150"/>
        <c:axId val="178823912"/>
        <c:axId val="17882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178823912"/>
        <c:axId val="178824304"/>
      </c:lineChart>
      <c:dateAx>
        <c:axId val="178823912"/>
        <c:scaling>
          <c:orientation val="minMax"/>
        </c:scaling>
        <c:delete val="1"/>
        <c:axPos val="b"/>
        <c:numFmt formatCode="ge" sourceLinked="1"/>
        <c:majorTickMark val="none"/>
        <c:minorTickMark val="none"/>
        <c:tickLblPos val="none"/>
        <c:crossAx val="178824304"/>
        <c:crosses val="autoZero"/>
        <c:auto val="1"/>
        <c:lblOffset val="100"/>
        <c:baseTimeUnit val="years"/>
      </c:dateAx>
      <c:valAx>
        <c:axId val="17882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2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81.150000000000006</c:v>
                </c:pt>
                <c:pt idx="1">
                  <c:v>81.150000000000006</c:v>
                </c:pt>
                <c:pt idx="2">
                  <c:v>78.599999999999994</c:v>
                </c:pt>
                <c:pt idx="3">
                  <c:v>79.87</c:v>
                </c:pt>
                <c:pt idx="4">
                  <c:v>81.08</c:v>
                </c:pt>
              </c:numCache>
            </c:numRef>
          </c:val>
        </c:ser>
        <c:dLbls>
          <c:showLegendKey val="0"/>
          <c:showVal val="0"/>
          <c:showCatName val="0"/>
          <c:showSerName val="0"/>
          <c:showPercent val="0"/>
          <c:showBubbleSize val="0"/>
        </c:dLbls>
        <c:gapWidth val="150"/>
        <c:axId val="178903392"/>
        <c:axId val="178903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178903392"/>
        <c:axId val="178903784"/>
      </c:lineChart>
      <c:dateAx>
        <c:axId val="178903392"/>
        <c:scaling>
          <c:orientation val="minMax"/>
        </c:scaling>
        <c:delete val="1"/>
        <c:axPos val="b"/>
        <c:numFmt formatCode="ge" sourceLinked="1"/>
        <c:majorTickMark val="none"/>
        <c:minorTickMark val="none"/>
        <c:tickLblPos val="none"/>
        <c:crossAx val="178903784"/>
        <c:crosses val="autoZero"/>
        <c:auto val="1"/>
        <c:lblOffset val="100"/>
        <c:baseTimeUnit val="years"/>
      </c:dateAx>
      <c:valAx>
        <c:axId val="17890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9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37016888488833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65.459999999999994</c:v>
                </c:pt>
                <c:pt idx="1">
                  <c:v>62.86</c:v>
                </c:pt>
                <c:pt idx="2">
                  <c:v>61.34</c:v>
                </c:pt>
                <c:pt idx="3">
                  <c:v>65.81</c:v>
                </c:pt>
                <c:pt idx="4">
                  <c:v>85.94</c:v>
                </c:pt>
              </c:numCache>
            </c:numRef>
          </c:val>
        </c:ser>
        <c:dLbls>
          <c:showLegendKey val="0"/>
          <c:showVal val="0"/>
          <c:showCatName val="0"/>
          <c:showSerName val="0"/>
          <c:showPercent val="0"/>
          <c:showBubbleSize val="0"/>
        </c:dLbls>
        <c:gapWidth val="150"/>
        <c:axId val="176325536"/>
        <c:axId val="17632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176325536"/>
        <c:axId val="176325920"/>
      </c:lineChart>
      <c:dateAx>
        <c:axId val="176325536"/>
        <c:scaling>
          <c:orientation val="minMax"/>
        </c:scaling>
        <c:delete val="1"/>
        <c:axPos val="b"/>
        <c:numFmt formatCode="ge" sourceLinked="1"/>
        <c:majorTickMark val="none"/>
        <c:minorTickMark val="none"/>
        <c:tickLblPos val="none"/>
        <c:crossAx val="176325920"/>
        <c:crosses val="autoZero"/>
        <c:auto val="1"/>
        <c:lblOffset val="100"/>
        <c:baseTimeUnit val="years"/>
      </c:dateAx>
      <c:valAx>
        <c:axId val="17632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477296"/>
        <c:axId val="17647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477296"/>
        <c:axId val="176477680"/>
      </c:lineChart>
      <c:dateAx>
        <c:axId val="176477296"/>
        <c:scaling>
          <c:orientation val="minMax"/>
        </c:scaling>
        <c:delete val="1"/>
        <c:axPos val="b"/>
        <c:numFmt formatCode="ge" sourceLinked="1"/>
        <c:majorTickMark val="none"/>
        <c:minorTickMark val="none"/>
        <c:tickLblPos val="none"/>
        <c:crossAx val="176477680"/>
        <c:crosses val="autoZero"/>
        <c:auto val="1"/>
        <c:lblOffset val="100"/>
        <c:baseTimeUnit val="years"/>
      </c:dateAx>
      <c:valAx>
        <c:axId val="17647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7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5391304"/>
        <c:axId val="17539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391304"/>
        <c:axId val="175391688"/>
      </c:lineChart>
      <c:dateAx>
        <c:axId val="175391304"/>
        <c:scaling>
          <c:orientation val="minMax"/>
        </c:scaling>
        <c:delete val="1"/>
        <c:axPos val="b"/>
        <c:numFmt formatCode="ge" sourceLinked="1"/>
        <c:majorTickMark val="none"/>
        <c:minorTickMark val="none"/>
        <c:tickLblPos val="none"/>
        <c:crossAx val="175391688"/>
        <c:crosses val="autoZero"/>
        <c:auto val="1"/>
        <c:lblOffset val="100"/>
        <c:baseTimeUnit val="years"/>
      </c:dateAx>
      <c:valAx>
        <c:axId val="17539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9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546744"/>
        <c:axId val="17854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546744"/>
        <c:axId val="178547136"/>
      </c:lineChart>
      <c:dateAx>
        <c:axId val="178546744"/>
        <c:scaling>
          <c:orientation val="minMax"/>
        </c:scaling>
        <c:delete val="1"/>
        <c:axPos val="b"/>
        <c:numFmt formatCode="ge" sourceLinked="1"/>
        <c:majorTickMark val="none"/>
        <c:minorTickMark val="none"/>
        <c:tickLblPos val="none"/>
        <c:crossAx val="178547136"/>
        <c:crosses val="autoZero"/>
        <c:auto val="1"/>
        <c:lblOffset val="100"/>
        <c:baseTimeUnit val="years"/>
      </c:dateAx>
      <c:valAx>
        <c:axId val="17854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4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552888"/>
        <c:axId val="1785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552888"/>
        <c:axId val="178553280"/>
      </c:lineChart>
      <c:dateAx>
        <c:axId val="178552888"/>
        <c:scaling>
          <c:orientation val="minMax"/>
        </c:scaling>
        <c:delete val="1"/>
        <c:axPos val="b"/>
        <c:numFmt formatCode="ge" sourceLinked="1"/>
        <c:majorTickMark val="none"/>
        <c:minorTickMark val="none"/>
        <c:tickLblPos val="none"/>
        <c:crossAx val="178553280"/>
        <c:crosses val="autoZero"/>
        <c:auto val="1"/>
        <c:lblOffset val="100"/>
        <c:baseTimeUnit val="years"/>
      </c:dateAx>
      <c:valAx>
        <c:axId val="1785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5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701.37</c:v>
                </c:pt>
                <c:pt idx="1">
                  <c:v>680.39</c:v>
                </c:pt>
                <c:pt idx="2">
                  <c:v>669.57</c:v>
                </c:pt>
                <c:pt idx="3">
                  <c:v>616.04</c:v>
                </c:pt>
                <c:pt idx="4">
                  <c:v>562.79999999999995</c:v>
                </c:pt>
              </c:numCache>
            </c:numRef>
          </c:val>
        </c:ser>
        <c:dLbls>
          <c:showLegendKey val="0"/>
          <c:showVal val="0"/>
          <c:showCatName val="0"/>
          <c:showSerName val="0"/>
          <c:showPercent val="0"/>
          <c:showBubbleSize val="0"/>
        </c:dLbls>
        <c:gapWidth val="150"/>
        <c:axId val="178755544"/>
        <c:axId val="17875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178755544"/>
        <c:axId val="178755936"/>
      </c:lineChart>
      <c:dateAx>
        <c:axId val="178755544"/>
        <c:scaling>
          <c:orientation val="minMax"/>
        </c:scaling>
        <c:delete val="1"/>
        <c:axPos val="b"/>
        <c:numFmt formatCode="ge" sourceLinked="1"/>
        <c:majorTickMark val="none"/>
        <c:minorTickMark val="none"/>
        <c:tickLblPos val="none"/>
        <c:crossAx val="178755936"/>
        <c:crosses val="autoZero"/>
        <c:auto val="1"/>
        <c:lblOffset val="100"/>
        <c:baseTimeUnit val="years"/>
      </c:dateAx>
      <c:valAx>
        <c:axId val="17875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5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51.18</c:v>
                </c:pt>
                <c:pt idx="1">
                  <c:v>50.26</c:v>
                </c:pt>
                <c:pt idx="2">
                  <c:v>49.83</c:v>
                </c:pt>
                <c:pt idx="3">
                  <c:v>51.82</c:v>
                </c:pt>
                <c:pt idx="4">
                  <c:v>55.13</c:v>
                </c:pt>
              </c:numCache>
            </c:numRef>
          </c:val>
        </c:ser>
        <c:dLbls>
          <c:showLegendKey val="0"/>
          <c:showVal val="0"/>
          <c:showCatName val="0"/>
          <c:showSerName val="0"/>
          <c:showPercent val="0"/>
          <c:showBubbleSize val="0"/>
        </c:dLbls>
        <c:gapWidth val="150"/>
        <c:axId val="178546352"/>
        <c:axId val="178757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178546352"/>
        <c:axId val="178757112"/>
      </c:lineChart>
      <c:dateAx>
        <c:axId val="178546352"/>
        <c:scaling>
          <c:orientation val="minMax"/>
        </c:scaling>
        <c:delete val="1"/>
        <c:axPos val="b"/>
        <c:numFmt formatCode="ge" sourceLinked="1"/>
        <c:majorTickMark val="none"/>
        <c:minorTickMark val="none"/>
        <c:tickLblPos val="none"/>
        <c:crossAx val="178757112"/>
        <c:crosses val="autoZero"/>
        <c:auto val="1"/>
        <c:lblOffset val="100"/>
        <c:baseTimeUnit val="years"/>
      </c:dateAx>
      <c:valAx>
        <c:axId val="17875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4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116.55</c:v>
                </c:pt>
                <c:pt idx="1">
                  <c:v>117.71</c:v>
                </c:pt>
                <c:pt idx="2">
                  <c:v>121.12</c:v>
                </c:pt>
                <c:pt idx="3">
                  <c:v>117.29</c:v>
                </c:pt>
                <c:pt idx="4">
                  <c:v>110.91</c:v>
                </c:pt>
              </c:numCache>
            </c:numRef>
          </c:val>
        </c:ser>
        <c:dLbls>
          <c:showLegendKey val="0"/>
          <c:showVal val="0"/>
          <c:showCatName val="0"/>
          <c:showSerName val="0"/>
          <c:showPercent val="0"/>
          <c:showBubbleSize val="0"/>
        </c:dLbls>
        <c:gapWidth val="150"/>
        <c:axId val="178552496"/>
        <c:axId val="17854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178552496"/>
        <c:axId val="178545088"/>
      </c:lineChart>
      <c:dateAx>
        <c:axId val="178552496"/>
        <c:scaling>
          <c:orientation val="minMax"/>
        </c:scaling>
        <c:delete val="1"/>
        <c:axPos val="b"/>
        <c:numFmt formatCode="ge" sourceLinked="1"/>
        <c:majorTickMark val="none"/>
        <c:minorTickMark val="none"/>
        <c:tickLblPos val="none"/>
        <c:crossAx val="178545088"/>
        <c:crosses val="autoZero"/>
        <c:auto val="1"/>
        <c:lblOffset val="100"/>
        <c:baseTimeUnit val="years"/>
      </c:dateAx>
      <c:valAx>
        <c:axId val="17854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5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群馬県　昭和村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84" t="s">
        <v>123</v>
      </c>
      <c r="AE8" s="84"/>
      <c r="AF8" s="84"/>
      <c r="AG8" s="84"/>
      <c r="AH8" s="84"/>
      <c r="AI8" s="84"/>
      <c r="AJ8" s="84"/>
      <c r="AK8" s="2"/>
      <c r="AL8" s="67">
        <f>データ!$R$6</f>
        <v>7524</v>
      </c>
      <c r="AM8" s="67"/>
      <c r="AN8" s="67"/>
      <c r="AO8" s="67"/>
      <c r="AP8" s="67"/>
      <c r="AQ8" s="67"/>
      <c r="AR8" s="67"/>
      <c r="AS8" s="67"/>
      <c r="AT8" s="66">
        <f>データ!$S$6</f>
        <v>64.14</v>
      </c>
      <c r="AU8" s="66"/>
      <c r="AV8" s="66"/>
      <c r="AW8" s="66"/>
      <c r="AX8" s="66"/>
      <c r="AY8" s="66"/>
      <c r="AZ8" s="66"/>
      <c r="BA8" s="66"/>
      <c r="BB8" s="66">
        <f>データ!$T$6</f>
        <v>117.31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98.97</v>
      </c>
      <c r="Q10" s="66"/>
      <c r="R10" s="66"/>
      <c r="S10" s="66"/>
      <c r="T10" s="66"/>
      <c r="U10" s="66"/>
      <c r="V10" s="66"/>
      <c r="W10" s="67">
        <f>データ!$Q$6</f>
        <v>1035</v>
      </c>
      <c r="X10" s="67"/>
      <c r="Y10" s="67"/>
      <c r="Z10" s="67"/>
      <c r="AA10" s="67"/>
      <c r="AB10" s="67"/>
      <c r="AC10" s="67"/>
      <c r="AD10" s="2"/>
      <c r="AE10" s="2"/>
      <c r="AF10" s="2"/>
      <c r="AG10" s="2"/>
      <c r="AH10" s="2"/>
      <c r="AI10" s="2"/>
      <c r="AJ10" s="2"/>
      <c r="AK10" s="2"/>
      <c r="AL10" s="67">
        <f>データ!$U$6</f>
        <v>7501</v>
      </c>
      <c r="AM10" s="67"/>
      <c r="AN10" s="67"/>
      <c r="AO10" s="67"/>
      <c r="AP10" s="67"/>
      <c r="AQ10" s="67"/>
      <c r="AR10" s="67"/>
      <c r="AS10" s="67"/>
      <c r="AT10" s="66">
        <f>データ!$V$6</f>
        <v>31.2</v>
      </c>
      <c r="AU10" s="66"/>
      <c r="AV10" s="66"/>
      <c r="AW10" s="66"/>
      <c r="AX10" s="66"/>
      <c r="AY10" s="66"/>
      <c r="AZ10" s="66"/>
      <c r="BA10" s="66"/>
      <c r="BB10" s="66">
        <f>データ!$W$6</f>
        <v>240.42</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7" t="s">
        <v>64</v>
      </c>
      <c r="I3" s="78"/>
      <c r="J3" s="78"/>
      <c r="K3" s="78"/>
      <c r="L3" s="78"/>
      <c r="M3" s="78"/>
      <c r="N3" s="78"/>
      <c r="O3" s="78"/>
      <c r="P3" s="78"/>
      <c r="Q3" s="78"/>
      <c r="R3" s="78"/>
      <c r="S3" s="78"/>
      <c r="T3" s="78"/>
      <c r="U3" s="78"/>
      <c r="V3" s="78"/>
      <c r="W3" s="79"/>
      <c r="X3" s="83" t="s">
        <v>65</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66</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c r="A4" s="29" t="s">
        <v>67</v>
      </c>
      <c r="B4" s="31"/>
      <c r="C4" s="31"/>
      <c r="D4" s="31"/>
      <c r="E4" s="31"/>
      <c r="F4" s="31"/>
      <c r="G4" s="31"/>
      <c r="H4" s="80"/>
      <c r="I4" s="81"/>
      <c r="J4" s="81"/>
      <c r="K4" s="81"/>
      <c r="L4" s="81"/>
      <c r="M4" s="81"/>
      <c r="N4" s="81"/>
      <c r="O4" s="81"/>
      <c r="P4" s="81"/>
      <c r="Q4" s="81"/>
      <c r="R4" s="81"/>
      <c r="S4" s="81"/>
      <c r="T4" s="81"/>
      <c r="U4" s="81"/>
      <c r="V4" s="81"/>
      <c r="W4" s="82"/>
      <c r="X4" s="76" t="s">
        <v>68</v>
      </c>
      <c r="Y4" s="76"/>
      <c r="Z4" s="76"/>
      <c r="AA4" s="76"/>
      <c r="AB4" s="76"/>
      <c r="AC4" s="76"/>
      <c r="AD4" s="76"/>
      <c r="AE4" s="76"/>
      <c r="AF4" s="76"/>
      <c r="AG4" s="76"/>
      <c r="AH4" s="76"/>
      <c r="AI4" s="76" t="s">
        <v>69</v>
      </c>
      <c r="AJ4" s="76"/>
      <c r="AK4" s="76"/>
      <c r="AL4" s="76"/>
      <c r="AM4" s="76"/>
      <c r="AN4" s="76"/>
      <c r="AO4" s="76"/>
      <c r="AP4" s="76"/>
      <c r="AQ4" s="76"/>
      <c r="AR4" s="76"/>
      <c r="AS4" s="76"/>
      <c r="AT4" s="76" t="s">
        <v>70</v>
      </c>
      <c r="AU4" s="76"/>
      <c r="AV4" s="76"/>
      <c r="AW4" s="76"/>
      <c r="AX4" s="76"/>
      <c r="AY4" s="76"/>
      <c r="AZ4" s="76"/>
      <c r="BA4" s="76"/>
      <c r="BB4" s="76"/>
      <c r="BC4" s="76"/>
      <c r="BD4" s="76"/>
      <c r="BE4" s="76" t="s">
        <v>71</v>
      </c>
      <c r="BF4" s="76"/>
      <c r="BG4" s="76"/>
      <c r="BH4" s="76"/>
      <c r="BI4" s="76"/>
      <c r="BJ4" s="76"/>
      <c r="BK4" s="76"/>
      <c r="BL4" s="76"/>
      <c r="BM4" s="76"/>
      <c r="BN4" s="76"/>
      <c r="BO4" s="76"/>
      <c r="BP4" s="76" t="s">
        <v>72</v>
      </c>
      <c r="BQ4" s="76"/>
      <c r="BR4" s="76"/>
      <c r="BS4" s="76"/>
      <c r="BT4" s="76"/>
      <c r="BU4" s="76"/>
      <c r="BV4" s="76"/>
      <c r="BW4" s="76"/>
      <c r="BX4" s="76"/>
      <c r="BY4" s="76"/>
      <c r="BZ4" s="76"/>
      <c r="CA4" s="76" t="s">
        <v>73</v>
      </c>
      <c r="CB4" s="76"/>
      <c r="CC4" s="76"/>
      <c r="CD4" s="76"/>
      <c r="CE4" s="76"/>
      <c r="CF4" s="76"/>
      <c r="CG4" s="76"/>
      <c r="CH4" s="76"/>
      <c r="CI4" s="76"/>
      <c r="CJ4" s="76"/>
      <c r="CK4" s="76"/>
      <c r="CL4" s="76" t="s">
        <v>74</v>
      </c>
      <c r="CM4" s="76"/>
      <c r="CN4" s="76"/>
      <c r="CO4" s="76"/>
      <c r="CP4" s="76"/>
      <c r="CQ4" s="76"/>
      <c r="CR4" s="76"/>
      <c r="CS4" s="76"/>
      <c r="CT4" s="76"/>
      <c r="CU4" s="76"/>
      <c r="CV4" s="76"/>
      <c r="CW4" s="76" t="s">
        <v>75</v>
      </c>
      <c r="CX4" s="76"/>
      <c r="CY4" s="76"/>
      <c r="CZ4" s="76"/>
      <c r="DA4" s="76"/>
      <c r="DB4" s="76"/>
      <c r="DC4" s="76"/>
      <c r="DD4" s="76"/>
      <c r="DE4" s="76"/>
      <c r="DF4" s="76"/>
      <c r="DG4" s="76"/>
      <c r="DH4" s="76" t="s">
        <v>76</v>
      </c>
      <c r="DI4" s="76"/>
      <c r="DJ4" s="76"/>
      <c r="DK4" s="76"/>
      <c r="DL4" s="76"/>
      <c r="DM4" s="76"/>
      <c r="DN4" s="76"/>
      <c r="DO4" s="76"/>
      <c r="DP4" s="76"/>
      <c r="DQ4" s="76"/>
      <c r="DR4" s="76"/>
      <c r="DS4" s="76" t="s">
        <v>77</v>
      </c>
      <c r="DT4" s="76"/>
      <c r="DU4" s="76"/>
      <c r="DV4" s="76"/>
      <c r="DW4" s="76"/>
      <c r="DX4" s="76"/>
      <c r="DY4" s="76"/>
      <c r="DZ4" s="76"/>
      <c r="EA4" s="76"/>
      <c r="EB4" s="76"/>
      <c r="EC4" s="76"/>
      <c r="ED4" s="76" t="s">
        <v>78</v>
      </c>
      <c r="EE4" s="76"/>
      <c r="EF4" s="76"/>
      <c r="EG4" s="76"/>
      <c r="EH4" s="76"/>
      <c r="EI4" s="76"/>
      <c r="EJ4" s="76"/>
      <c r="EK4" s="76"/>
      <c r="EL4" s="76"/>
      <c r="EM4" s="76"/>
      <c r="EN4" s="76"/>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104485</v>
      </c>
      <c r="D6" s="34">
        <f t="shared" si="3"/>
        <v>47</v>
      </c>
      <c r="E6" s="34">
        <f t="shared" si="3"/>
        <v>1</v>
      </c>
      <c r="F6" s="34">
        <f t="shared" si="3"/>
        <v>0</v>
      </c>
      <c r="G6" s="34">
        <f t="shared" si="3"/>
        <v>0</v>
      </c>
      <c r="H6" s="34" t="str">
        <f t="shared" si="3"/>
        <v>群馬県　昭和村</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98.97</v>
      </c>
      <c r="Q6" s="35">
        <f t="shared" si="3"/>
        <v>1035</v>
      </c>
      <c r="R6" s="35">
        <f t="shared" si="3"/>
        <v>7524</v>
      </c>
      <c r="S6" s="35">
        <f t="shared" si="3"/>
        <v>64.14</v>
      </c>
      <c r="T6" s="35">
        <f t="shared" si="3"/>
        <v>117.31</v>
      </c>
      <c r="U6" s="35">
        <f t="shared" si="3"/>
        <v>7501</v>
      </c>
      <c r="V6" s="35">
        <f t="shared" si="3"/>
        <v>31.2</v>
      </c>
      <c r="W6" s="35">
        <f t="shared" si="3"/>
        <v>240.42</v>
      </c>
      <c r="X6" s="36">
        <f>IF(X7="",NA(),X7)</f>
        <v>65.459999999999994</v>
      </c>
      <c r="Y6" s="36">
        <f t="shared" ref="Y6:AG6" si="4">IF(Y7="",NA(),Y7)</f>
        <v>62.86</v>
      </c>
      <c r="Z6" s="36">
        <f t="shared" si="4"/>
        <v>61.34</v>
      </c>
      <c r="AA6" s="36">
        <f t="shared" si="4"/>
        <v>65.81</v>
      </c>
      <c r="AB6" s="36">
        <f t="shared" si="4"/>
        <v>85.94</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701.37</v>
      </c>
      <c r="BF6" s="36">
        <f t="shared" ref="BF6:BN6" si="7">IF(BF7="",NA(),BF7)</f>
        <v>680.39</v>
      </c>
      <c r="BG6" s="36">
        <f t="shared" si="7"/>
        <v>669.57</v>
      </c>
      <c r="BH6" s="36">
        <f t="shared" si="7"/>
        <v>616.04</v>
      </c>
      <c r="BI6" s="36">
        <f t="shared" si="7"/>
        <v>562.79999999999995</v>
      </c>
      <c r="BJ6" s="36">
        <f t="shared" si="7"/>
        <v>1158.82</v>
      </c>
      <c r="BK6" s="36">
        <f t="shared" si="7"/>
        <v>1167.7</v>
      </c>
      <c r="BL6" s="36">
        <f t="shared" si="7"/>
        <v>1228.58</v>
      </c>
      <c r="BM6" s="36">
        <f t="shared" si="7"/>
        <v>1280.18</v>
      </c>
      <c r="BN6" s="36">
        <f t="shared" si="7"/>
        <v>1346.23</v>
      </c>
      <c r="BO6" s="35" t="str">
        <f>IF(BO7="","",IF(BO7="-","【-】","【"&amp;SUBSTITUTE(TEXT(BO7,"#,##0.00"),"-","△")&amp;"】"))</f>
        <v>【1,280.76】</v>
      </c>
      <c r="BP6" s="36">
        <f>IF(BP7="",NA(),BP7)</f>
        <v>51.18</v>
      </c>
      <c r="BQ6" s="36">
        <f t="shared" ref="BQ6:BY6" si="8">IF(BQ7="",NA(),BQ7)</f>
        <v>50.26</v>
      </c>
      <c r="BR6" s="36">
        <f t="shared" si="8"/>
        <v>49.83</v>
      </c>
      <c r="BS6" s="36">
        <f t="shared" si="8"/>
        <v>51.82</v>
      </c>
      <c r="BT6" s="36">
        <f t="shared" si="8"/>
        <v>55.13</v>
      </c>
      <c r="BU6" s="36">
        <f t="shared" si="8"/>
        <v>55.6</v>
      </c>
      <c r="BV6" s="36">
        <f t="shared" si="8"/>
        <v>54.43</v>
      </c>
      <c r="BW6" s="36">
        <f t="shared" si="8"/>
        <v>53.81</v>
      </c>
      <c r="BX6" s="36">
        <f t="shared" si="8"/>
        <v>53.62</v>
      </c>
      <c r="BY6" s="36">
        <f t="shared" si="8"/>
        <v>53.41</v>
      </c>
      <c r="BZ6" s="35" t="str">
        <f>IF(BZ7="","",IF(BZ7="-","【-】","【"&amp;SUBSTITUTE(TEXT(BZ7,"#,##0.00"),"-","△")&amp;"】"))</f>
        <v>【53.06】</v>
      </c>
      <c r="CA6" s="36">
        <f>IF(CA7="",NA(),CA7)</f>
        <v>116.55</v>
      </c>
      <c r="CB6" s="36">
        <f t="shared" ref="CB6:CJ6" si="9">IF(CB7="",NA(),CB7)</f>
        <v>117.71</v>
      </c>
      <c r="CC6" s="36">
        <f t="shared" si="9"/>
        <v>121.12</v>
      </c>
      <c r="CD6" s="36">
        <f t="shared" si="9"/>
        <v>117.29</v>
      </c>
      <c r="CE6" s="36">
        <f t="shared" si="9"/>
        <v>110.91</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67.77</v>
      </c>
      <c r="CM6" s="36">
        <f t="shared" ref="CM6:CU6" si="10">IF(CM7="",NA(),CM7)</f>
        <v>66.73</v>
      </c>
      <c r="CN6" s="36">
        <f t="shared" si="10"/>
        <v>64.739999999999995</v>
      </c>
      <c r="CO6" s="36">
        <f t="shared" si="10"/>
        <v>64.36</v>
      </c>
      <c r="CP6" s="36">
        <f t="shared" si="10"/>
        <v>64.53</v>
      </c>
      <c r="CQ6" s="36">
        <f t="shared" si="10"/>
        <v>60.66</v>
      </c>
      <c r="CR6" s="36">
        <f t="shared" si="10"/>
        <v>60.17</v>
      </c>
      <c r="CS6" s="36">
        <f t="shared" si="10"/>
        <v>58.96</v>
      </c>
      <c r="CT6" s="36">
        <f t="shared" si="10"/>
        <v>58.1</v>
      </c>
      <c r="CU6" s="36">
        <f t="shared" si="10"/>
        <v>56.19</v>
      </c>
      <c r="CV6" s="35" t="str">
        <f>IF(CV7="","",IF(CV7="-","【-】","【"&amp;SUBSTITUTE(TEXT(CV7,"#,##0.00"),"-","△")&amp;"】"))</f>
        <v>【56.28】</v>
      </c>
      <c r="CW6" s="36">
        <f>IF(CW7="",NA(),CW7)</f>
        <v>81.150000000000006</v>
      </c>
      <c r="CX6" s="36">
        <f t="shared" ref="CX6:DF6" si="11">IF(CX7="",NA(),CX7)</f>
        <v>81.150000000000006</v>
      </c>
      <c r="CY6" s="36">
        <f t="shared" si="11"/>
        <v>78.599999999999994</v>
      </c>
      <c r="CZ6" s="36">
        <f t="shared" si="11"/>
        <v>79.87</v>
      </c>
      <c r="DA6" s="36">
        <f t="shared" si="11"/>
        <v>81.08</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0.08</v>
      </c>
      <c r="EE6" s="36">
        <f t="shared" ref="EE6:EM6" si="14">IF(EE7="",NA(),EE7)</f>
        <v>0.02</v>
      </c>
      <c r="EF6" s="36">
        <f t="shared" si="14"/>
        <v>0.03</v>
      </c>
      <c r="EG6" s="35">
        <f t="shared" si="14"/>
        <v>0</v>
      </c>
      <c r="EH6" s="36">
        <f t="shared" si="14"/>
        <v>0.25</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104485</v>
      </c>
      <c r="D7" s="38">
        <v>47</v>
      </c>
      <c r="E7" s="38">
        <v>1</v>
      </c>
      <c r="F7" s="38">
        <v>0</v>
      </c>
      <c r="G7" s="38">
        <v>0</v>
      </c>
      <c r="H7" s="38" t="s">
        <v>108</v>
      </c>
      <c r="I7" s="38" t="s">
        <v>109</v>
      </c>
      <c r="J7" s="38" t="s">
        <v>110</v>
      </c>
      <c r="K7" s="38" t="s">
        <v>111</v>
      </c>
      <c r="L7" s="38" t="s">
        <v>112</v>
      </c>
      <c r="M7" s="38"/>
      <c r="N7" s="39" t="s">
        <v>113</v>
      </c>
      <c r="O7" s="39" t="s">
        <v>114</v>
      </c>
      <c r="P7" s="39">
        <v>98.97</v>
      </c>
      <c r="Q7" s="39">
        <v>1035</v>
      </c>
      <c r="R7" s="39">
        <v>7524</v>
      </c>
      <c r="S7" s="39">
        <v>64.14</v>
      </c>
      <c r="T7" s="39">
        <v>117.31</v>
      </c>
      <c r="U7" s="39">
        <v>7501</v>
      </c>
      <c r="V7" s="39">
        <v>31.2</v>
      </c>
      <c r="W7" s="39">
        <v>240.42</v>
      </c>
      <c r="X7" s="39">
        <v>65.459999999999994</v>
      </c>
      <c r="Y7" s="39">
        <v>62.86</v>
      </c>
      <c r="Z7" s="39">
        <v>61.34</v>
      </c>
      <c r="AA7" s="39">
        <v>65.81</v>
      </c>
      <c r="AB7" s="39">
        <v>85.94</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701.37</v>
      </c>
      <c r="BF7" s="39">
        <v>680.39</v>
      </c>
      <c r="BG7" s="39">
        <v>669.57</v>
      </c>
      <c r="BH7" s="39">
        <v>616.04</v>
      </c>
      <c r="BI7" s="39">
        <v>562.79999999999995</v>
      </c>
      <c r="BJ7" s="39">
        <v>1158.82</v>
      </c>
      <c r="BK7" s="39">
        <v>1167.7</v>
      </c>
      <c r="BL7" s="39">
        <v>1228.58</v>
      </c>
      <c r="BM7" s="39">
        <v>1280.18</v>
      </c>
      <c r="BN7" s="39">
        <v>1346.23</v>
      </c>
      <c r="BO7" s="39">
        <v>1280.76</v>
      </c>
      <c r="BP7" s="39">
        <v>51.18</v>
      </c>
      <c r="BQ7" s="39">
        <v>50.26</v>
      </c>
      <c r="BR7" s="39">
        <v>49.83</v>
      </c>
      <c r="BS7" s="39">
        <v>51.82</v>
      </c>
      <c r="BT7" s="39">
        <v>55.13</v>
      </c>
      <c r="BU7" s="39">
        <v>55.6</v>
      </c>
      <c r="BV7" s="39">
        <v>54.43</v>
      </c>
      <c r="BW7" s="39">
        <v>53.81</v>
      </c>
      <c r="BX7" s="39">
        <v>53.62</v>
      </c>
      <c r="BY7" s="39">
        <v>53.41</v>
      </c>
      <c r="BZ7" s="39">
        <v>53.06</v>
      </c>
      <c r="CA7" s="39">
        <v>116.55</v>
      </c>
      <c r="CB7" s="39">
        <v>117.71</v>
      </c>
      <c r="CC7" s="39">
        <v>121.12</v>
      </c>
      <c r="CD7" s="39">
        <v>117.29</v>
      </c>
      <c r="CE7" s="39">
        <v>110.91</v>
      </c>
      <c r="CF7" s="39">
        <v>275.86</v>
      </c>
      <c r="CG7" s="39">
        <v>279.8</v>
      </c>
      <c r="CH7" s="39">
        <v>284.64999999999998</v>
      </c>
      <c r="CI7" s="39">
        <v>287.7</v>
      </c>
      <c r="CJ7" s="39">
        <v>277.39999999999998</v>
      </c>
      <c r="CK7" s="39">
        <v>314.83</v>
      </c>
      <c r="CL7" s="39">
        <v>67.77</v>
      </c>
      <c r="CM7" s="39">
        <v>66.73</v>
      </c>
      <c r="CN7" s="39">
        <v>64.739999999999995</v>
      </c>
      <c r="CO7" s="39">
        <v>64.36</v>
      </c>
      <c r="CP7" s="39">
        <v>64.53</v>
      </c>
      <c r="CQ7" s="39">
        <v>60.66</v>
      </c>
      <c r="CR7" s="39">
        <v>60.17</v>
      </c>
      <c r="CS7" s="39">
        <v>58.96</v>
      </c>
      <c r="CT7" s="39">
        <v>58.1</v>
      </c>
      <c r="CU7" s="39">
        <v>56.19</v>
      </c>
      <c r="CV7" s="39">
        <v>56.28</v>
      </c>
      <c r="CW7" s="39">
        <v>81.150000000000006</v>
      </c>
      <c r="CX7" s="39">
        <v>81.150000000000006</v>
      </c>
      <c r="CY7" s="39">
        <v>78.599999999999994</v>
      </c>
      <c r="CZ7" s="39">
        <v>79.87</v>
      </c>
      <c r="DA7" s="39">
        <v>81.08</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0.08</v>
      </c>
      <c r="EE7" s="39">
        <v>0.02</v>
      </c>
      <c r="EF7" s="39">
        <v>0.03</v>
      </c>
      <c r="EG7" s="39">
        <v>0</v>
      </c>
      <c r="EH7" s="39">
        <v>0.25</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2018-02-06T07:39:15Z</cp:lastPrinted>
  <dcterms:created xsi:type="dcterms:W3CDTF">2017-12-25T01:42:24Z</dcterms:created>
  <dcterms:modified xsi:type="dcterms:W3CDTF">2018-02-22T00:54:34Z</dcterms:modified>
  <cp:category/>
</cp:coreProperties>
</file>