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2 嬬恋村\"/>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W10" i="4"/>
  <c r="P10" i="4"/>
  <c r="I10" i="4"/>
  <c r="BB8" i="4"/>
  <c r="AT8" i="4"/>
  <c r="P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<sst xmlns="http://schemas.openxmlformats.org/spreadsheetml/2006/main" count="237" uniqueCount="123">
  <si>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</si>
  <si>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</si>
  <si>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</si>
  <si>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</si>
  <si>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</si>
  <si>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</si>
  <si>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</si>
  <si>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</si>
  <si>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</si>
  <si>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</si>
  <si>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</si>
  <si>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</si>
  <si>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</si>
  <si>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</si>
  <si>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</si>
  <si>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</si>
  <si>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</si>
  <si>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</si>
  <si>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</si>
  <si>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</si>
  <si>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</si>
  <si>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</si>
  <si>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</si>
  <si>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</si>
  <si>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</si>
  <si>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</si>
  <si>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</si>
  <si>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</si>
  <si>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</si>
  <si>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</si>
  <si>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</si>
  <si>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</si>
  <si>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</si>
  <si>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</si>
  <si>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</si>
  <si>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</si>
  <si>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</si>
  <si>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</si>
  <si>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</si>
  <si>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</si>
  <si>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</si>
  <si>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</si>
  <si>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</si>
  <si>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</si>
  <si>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</si>
  <si>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</si>
  <si>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</si>
  <si>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</si>
  <si>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</si>
  <si>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</si>
  <si>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</si>
  <si>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</si>
  <si>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</si>
  <si>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</si>
  <si>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</si>
  <si>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</si>
  <si>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</si>
  <si>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</si>
  <si>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</si>
  <si>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</si>
  <si>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</si>
  <si>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</si>
  <si>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</si>
  <si>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</si>
  <si>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</si>
  <si>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</si>
  <si>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</si>
  <si>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</si>
  <si>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</si>
  <si>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</si>
  <si>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</si>
  <si>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</si>
  <si>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</si>
  <si>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</si>
  <si>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</si>
  <si>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</si>
  <si>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</si>
  <si>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</si>
  <si>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</si>
  <si>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</si>
  <si>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</si>
  <si>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</si>
  <si>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</si>
  <si>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</si>
  <si>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</si>
  <si>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</si>
  <si>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</si>
  <si>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</si>
  <si>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</si>
  <si>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</si>
  <si>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</si>
  <si>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</si>
  <si>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</si>
  <si>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</si>
  <si>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</si>
  <si>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</si>
  <si>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</si>
  <si>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</si>
  <si>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</si>
  <si>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</si>
  <si>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</si>
  <si>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</si>
  <si>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</si>
  <si>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</si>
  <si>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</si>
  <si>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</si>
  <si>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</si>
  <si>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嬬恋村</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</si>
  <si>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</si>
  <si>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</si>
  <si>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</si>
  <si>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</si>
  <si>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</si>
  <si>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</si>
  <si>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</si>
  <si>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</si>
  <si>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</si>
  <si>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</si>
  <si>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</si>
  <si>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(1)各指標の分析
③現在石綿管を中心に更新を行っているが、石綿管以外の老朽管の把握ができていないため更新率が低い状態になっている。更新対象管路を計画的に選定していく必要がある。
(2)現状・課題
  石綿管を優先に更新しているがその他に耐用年数が経過した管路が多く存在しているため更新管路の
選定に苦慮している。今後は現在実施している管路図のデジタル化と経営戦略策定により資産の把握が可能になるため、更新管路の選定が可能になると思われる。
</t>
    <rPh sb="3" eb="4">
      <t>カク</t>
    </rPh>
    <rPh sb="4" eb="6">
      <t>シヒョウ</t>
    </rPh>
    <rPh sb="7" eb="9">
      <t>ブンセキ</t>
    </rPh>
    <rPh sb="11" eb="13">
      <t>ゲンザイ</t>
    </rPh>
    <rPh sb="13" eb="15">
      <t>セキメン</t>
    </rPh>
    <rPh sb="15" eb="16">
      <t>カン</t>
    </rPh>
    <rPh sb="17" eb="19">
      <t>チュウシン</t>
    </rPh>
    <rPh sb="20" eb="22">
      <t>コウシン</t>
    </rPh>
    <rPh sb="23" eb="24">
      <t>オコナ</t>
    </rPh>
    <rPh sb="30" eb="32">
      <t>セキメン</t>
    </rPh>
    <rPh sb="32" eb="33">
      <t>カン</t>
    </rPh>
    <rPh sb="33" eb="35">
      <t>イガイ</t>
    </rPh>
    <rPh sb="36" eb="38">
      <t>ロウキュウ</t>
    </rPh>
    <rPh sb="38" eb="39">
      <t>カン</t>
    </rPh>
    <rPh sb="40" eb="42">
      <t>ハアク</t>
    </rPh>
    <rPh sb="51" eb="53">
      <t>コウシン</t>
    </rPh>
    <rPh sb="53" eb="54">
      <t>リツ</t>
    </rPh>
    <rPh sb="55" eb="56">
      <t>ヒク</t>
    </rPh>
    <rPh sb="57" eb="59">
      <t>ジョウタイ</t>
    </rPh>
    <rPh sb="66" eb="68">
      <t>コウシン</t>
    </rPh>
    <rPh sb="68" eb="70">
      <t>タイショウ</t>
    </rPh>
    <rPh sb="70" eb="72">
      <t>カンロ</t>
    </rPh>
    <rPh sb="73" eb="76">
      <t>ケイカクテキ</t>
    </rPh>
    <rPh sb="77" eb="79">
      <t>センテイ</t>
    </rPh>
    <rPh sb="83" eb="85">
      <t>ヒツヨウ</t>
    </rPh>
    <rPh sb="93" eb="95">
      <t>ゲンジョウ</t>
    </rPh>
    <rPh sb="96" eb="98">
      <t>カダイ</t>
    </rPh>
    <rPh sb="101" eb="103">
      <t>セキメン</t>
    </rPh>
    <rPh sb="103" eb="104">
      <t>カン</t>
    </rPh>
    <rPh sb="105" eb="107">
      <t>ユウセン</t>
    </rPh>
    <rPh sb="108" eb="110">
      <t>コウシン</t>
    </rPh>
    <rPh sb="117" eb="118">
      <t>ホカ</t>
    </rPh>
    <rPh sb="119" eb="121">
      <t>タイヨウ</t>
    </rPh>
    <rPh sb="121" eb="123">
      <t>ネンスウ</t>
    </rPh>
    <rPh sb="124" eb="126">
      <t>ケイカ</t>
    </rPh>
    <rPh sb="128" eb="130">
      <t>カンロ</t>
    </rPh>
    <rPh sb="131" eb="132">
      <t>オオ</t>
    </rPh>
    <rPh sb="133" eb="135">
      <t>ソンザイ</t>
    </rPh>
    <rPh sb="141" eb="143">
      <t>コウシン</t>
    </rPh>
    <rPh sb="143" eb="145">
      <t>カンロ</t>
    </rPh>
    <rPh sb="147" eb="149">
      <t>センテイ</t>
    </rPh>
    <rPh sb="150" eb="152">
      <t>クリョ</t>
    </rPh>
    <rPh sb="157" eb="159">
      <t>コンゴ</t>
    </rPh>
    <rPh sb="160" eb="162">
      <t>ゲンザイ</t>
    </rPh>
    <rPh sb="162" eb="164">
      <t>ジッシ</t>
    </rPh>
    <rPh sb="168" eb="170">
      <t>カンロ</t>
    </rPh>
    <rPh sb="170" eb="171">
      <t>ズ</t>
    </rPh>
    <rPh sb="176" eb="177">
      <t>カ</t>
    </rPh>
    <rPh sb="178" eb="180">
      <t>ケイエイ</t>
    </rPh>
    <rPh sb="180" eb="182">
      <t>センリャク</t>
    </rPh>
    <rPh sb="182" eb="184">
      <t>サクテイ</t>
    </rPh>
    <rPh sb="187" eb="189">
      <t>シサン</t>
    </rPh>
    <rPh sb="190" eb="192">
      <t>ハアク</t>
    </rPh>
    <rPh sb="193" eb="195">
      <t>カノウ</t>
    </rPh>
    <rPh sb="201" eb="203">
      <t>コウシン</t>
    </rPh>
    <rPh sb="203" eb="205">
      <t>カンロ</t>
    </rPh>
    <rPh sb="206" eb="208">
      <t>センテイ</t>
    </rPh>
    <rPh sb="209" eb="211">
      <t>カノウ</t>
    </rPh>
    <rPh sb="215" eb="216">
      <t>オモ</t>
    </rPh>
    <phoneticPr fontId="4"/>
  </si>
  <si>
    <t>(1)課題
  人口減少や節水意識の向上により料金収入の減少が予想される中、老朽化施設の更新は実施していく必要がある。
(2)改善に向けた取り組み
  経営戦略策定こより現状把握と中長期的な経営計画を立て、高率的な設備投資を実施していく必要がある。</t>
    <rPh sb="3" eb="5">
      <t>カダイ</t>
    </rPh>
    <rPh sb="8" eb="10">
      <t>ジンコウ</t>
    </rPh>
    <rPh sb="10" eb="12">
      <t>ゲンショウ</t>
    </rPh>
    <rPh sb="13" eb="15">
      <t>セッスイ</t>
    </rPh>
    <rPh sb="15" eb="17">
      <t>イシキ</t>
    </rPh>
    <rPh sb="18" eb="20">
      <t>コウジョウ</t>
    </rPh>
    <rPh sb="23" eb="25">
      <t>リョウキン</t>
    </rPh>
    <rPh sb="25" eb="27">
      <t>シュウニュウ</t>
    </rPh>
    <rPh sb="28" eb="30">
      <t>ゲンショウ</t>
    </rPh>
    <rPh sb="31" eb="33">
      <t>ヨソウ</t>
    </rPh>
    <rPh sb="36" eb="37">
      <t>ナカ</t>
    </rPh>
    <rPh sb="38" eb="41">
      <t>ロウキュウカ</t>
    </rPh>
    <rPh sb="41" eb="43">
      <t>シセツ</t>
    </rPh>
    <rPh sb="44" eb="46">
      <t>コウシン</t>
    </rPh>
    <rPh sb="47" eb="49">
      <t>ジッシ</t>
    </rPh>
    <rPh sb="53" eb="55">
      <t>ヒツヨウ</t>
    </rPh>
    <rPh sb="63" eb="65">
      <t>カイゼン</t>
    </rPh>
    <rPh sb="66" eb="67">
      <t>ム</t>
    </rPh>
    <rPh sb="69" eb="70">
      <t>ト</t>
    </rPh>
    <rPh sb="71" eb="72">
      <t>ク</t>
    </rPh>
    <rPh sb="76" eb="78">
      <t>ケイエイ</t>
    </rPh>
    <rPh sb="78" eb="80">
      <t>センリャク</t>
    </rPh>
    <rPh sb="80" eb="82">
      <t>サクテイ</t>
    </rPh>
    <rPh sb="85" eb="87">
      <t>ゲンジョウ</t>
    </rPh>
    <rPh sb="87" eb="89">
      <t>ハアク</t>
    </rPh>
    <rPh sb="90" eb="93">
      <t>チュウチョウキ</t>
    </rPh>
    <rPh sb="93" eb="94">
      <t>テキ</t>
    </rPh>
    <rPh sb="95" eb="97">
      <t>ケイエイ</t>
    </rPh>
    <rPh sb="97" eb="99">
      <t>ケイカク</t>
    </rPh>
    <rPh sb="100" eb="101">
      <t>タ</t>
    </rPh>
    <rPh sb="103" eb="106">
      <t>コウリツテキ</t>
    </rPh>
    <rPh sb="107" eb="109">
      <t>セツビ</t>
    </rPh>
    <rPh sb="109" eb="111">
      <t>トウシ</t>
    </rPh>
    <rPh sb="112" eb="114">
      <t>ジッシ</t>
    </rPh>
    <rPh sb="118" eb="120">
      <t>ヒツヨウ</t>
    </rPh>
    <phoneticPr fontId="4"/>
  </si>
  <si>
    <t>①収益的収支比率について、平成２７年度に悪化したことで費用削減に取組んだ結果、改善の傾向を示してはいるが、引き続き費用削減に取り組む必要がある。
④企業債残高対給水収益比率については、類似団体と比較すると低い数値で推移している。今後は経営戦略策定により適切な投資を行っていく必要がある。
⑤料金回収率については、類似団体より高く右肩
上がりの傾向であるが今後も更なる費用削減に取組む必要ある。
⑥給水原価は類似団体と比較して低いが経営戦略の
策定により適正な水準を維持しながら効率的な投資を行っていくことが必要である。
⑦施設利用率は類似団体より高い数値であるが人口
減少や節水意識の高まりによる使用量の減少に対応
するため経営戦略策定により施設の統廃合やダウン
サイジング等の検討を行う必要がある。
⑧有収率については、依然として低い状況にあるた
め、計画的な漏水調査の実施と管路更新を行っていく必要がある。
（2）現状、課題　　　　　　　　　　　　　　　　　節水意識の高まりや人口減少により料金収入の減少があり、経費削減の一層の努力と、老朽化する設備の適正規模の把握と更新を効率的に進めるため｢経営戦略｣を策定し、より計画的に進める必要がある。</t>
    <rPh sb="20" eb="22">
      <t>アッカ</t>
    </rPh>
    <rPh sb="27" eb="29">
      <t>ヒヨウ</t>
    </rPh>
    <rPh sb="29" eb="31">
      <t>サクゲン</t>
    </rPh>
    <rPh sb="32" eb="34">
      <t>トリク</t>
    </rPh>
    <rPh sb="36" eb="38">
      <t>ケッカ</t>
    </rPh>
    <rPh sb="39" eb="41">
      <t>カイゼン</t>
    </rPh>
    <rPh sb="42" eb="44">
      <t>ケイコウ</t>
    </rPh>
    <rPh sb="45" eb="46">
      <t>シメ</t>
    </rPh>
    <rPh sb="53" eb="54">
      <t>ヒ</t>
    </rPh>
    <rPh sb="55" eb="56">
      <t>ツヅ</t>
    </rPh>
    <rPh sb="57" eb="59">
      <t>ヒヨウ</t>
    </rPh>
    <rPh sb="59" eb="61">
      <t>サクゲン</t>
    </rPh>
    <rPh sb="114" eb="116">
      <t>コンゴ</t>
    </rPh>
    <rPh sb="117" eb="119">
      <t>ケイエイ</t>
    </rPh>
    <rPh sb="119" eb="121">
      <t>センリャク</t>
    </rPh>
    <rPh sb="121" eb="123">
      <t>サクテイ</t>
    </rPh>
    <rPh sb="126" eb="128">
      <t>テキセツ</t>
    </rPh>
    <rPh sb="129" eb="131">
      <t>トウシ</t>
    </rPh>
    <rPh sb="132" eb="133">
      <t>オコナ</t>
    </rPh>
    <rPh sb="137" eb="139">
      <t>ヒツヨウ</t>
    </rPh>
    <rPh sb="156" eb="158">
      <t>ルイジ</t>
    </rPh>
    <rPh sb="158" eb="160">
      <t>ダンタイ</t>
    </rPh>
    <rPh sb="162" eb="163">
      <t>タカ</t>
    </rPh>
    <rPh sb="164" eb="166">
      <t>ミギカタ</t>
    </rPh>
    <rPh sb="167" eb="168">
      <t>ア</t>
    </rPh>
    <rPh sb="171" eb="173">
      <t>ケイコウ</t>
    </rPh>
    <rPh sb="177" eb="179">
      <t>コンゴ</t>
    </rPh>
    <rPh sb="180" eb="181">
      <t>サラ</t>
    </rPh>
    <rPh sb="183" eb="185">
      <t>ヒヨウ</t>
    </rPh>
    <rPh sb="185" eb="187">
      <t>サクゲン</t>
    </rPh>
    <rPh sb="188" eb="190">
      <t>トリク</t>
    </rPh>
    <rPh sb="191" eb="193">
      <t>ヒツヨウ</t>
    </rPh>
    <rPh sb="198" eb="200">
      <t>キュウスイ</t>
    </rPh>
    <rPh sb="200" eb="202">
      <t>ゲンカ</t>
    </rPh>
    <rPh sb="203" eb="205">
      <t>ルイジ</t>
    </rPh>
    <rPh sb="205" eb="207">
      <t>ダンタイ</t>
    </rPh>
    <rPh sb="208" eb="210">
      <t>ヒカク</t>
    </rPh>
    <rPh sb="212" eb="213">
      <t>ヒク</t>
    </rPh>
    <rPh sb="215" eb="217">
      <t>ケイエイ</t>
    </rPh>
    <rPh sb="217" eb="219">
      <t>センリャク</t>
    </rPh>
    <rPh sb="221" eb="223">
      <t>サクテイ</t>
    </rPh>
    <rPh sb="226" eb="228">
      <t>テキセイ</t>
    </rPh>
    <rPh sb="229" eb="231">
      <t>スイジュン</t>
    </rPh>
    <rPh sb="232" eb="234">
      <t>イジ</t>
    </rPh>
    <rPh sb="238" eb="240">
      <t>コウリツ</t>
    </rPh>
    <rPh sb="240" eb="241">
      <t>テキ</t>
    </rPh>
    <rPh sb="242" eb="244">
      <t>トウシ</t>
    </rPh>
    <rPh sb="245" eb="246">
      <t>オコナ</t>
    </rPh>
    <rPh sb="253" eb="255">
      <t>ヒツヨウ</t>
    </rPh>
    <rPh sb="261" eb="263">
      <t>シセツ</t>
    </rPh>
    <rPh sb="263" eb="266">
      <t>リヨウリツ</t>
    </rPh>
    <rPh sb="267" eb="269">
      <t>ルイジ</t>
    </rPh>
    <rPh sb="269" eb="271">
      <t>ダンタイ</t>
    </rPh>
    <rPh sb="273" eb="274">
      <t>タカ</t>
    </rPh>
    <rPh sb="275" eb="277">
      <t>スウチ</t>
    </rPh>
    <rPh sb="281" eb="283">
      <t>ジンコウ</t>
    </rPh>
    <rPh sb="284" eb="286">
      <t>ゲンショウ</t>
    </rPh>
    <rPh sb="287" eb="289">
      <t>セッスイ</t>
    </rPh>
    <rPh sb="289" eb="291">
      <t>イシキ</t>
    </rPh>
    <rPh sb="292" eb="293">
      <t>タカ</t>
    </rPh>
    <rPh sb="298" eb="301">
      <t>シヨウリョウ</t>
    </rPh>
    <rPh sb="302" eb="304">
      <t>ゲンショウ</t>
    </rPh>
    <rPh sb="305" eb="307">
      <t>タイオウ</t>
    </rPh>
    <rPh sb="312" eb="314">
      <t>ケイエイ</t>
    </rPh>
    <rPh sb="314" eb="316">
      <t>センリャク</t>
    </rPh>
    <rPh sb="316" eb="318">
      <t>サクテイ</t>
    </rPh>
    <rPh sb="321" eb="323">
      <t>シセツ</t>
    </rPh>
    <rPh sb="324" eb="327">
      <t>トウハイゴウ</t>
    </rPh>
    <rPh sb="337" eb="338">
      <t>トウ</t>
    </rPh>
    <rPh sb="339" eb="341">
      <t>ケントウ</t>
    </rPh>
    <rPh sb="342" eb="343">
      <t>オコナ</t>
    </rPh>
    <rPh sb="344" eb="346">
      <t>ヒツヨウ</t>
    </rPh>
    <rPh sb="377" eb="380">
      <t>ケイカクテキ</t>
    </rPh>
    <rPh sb="381" eb="383">
      <t>ロウスイ</t>
    </rPh>
    <rPh sb="383" eb="385">
      <t>チョウサ</t>
    </rPh>
    <rPh sb="386" eb="388">
      <t>ジッシ</t>
    </rPh>
    <rPh sb="389" eb="391">
      <t>カンロ</t>
    </rPh>
    <rPh sb="391" eb="393">
      <t>コウシン</t>
    </rPh>
    <rPh sb="394" eb="395">
      <t>オコナ</t>
    </rPh>
    <rPh sb="399" eb="40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</si>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</sst>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1.1299999999999999</c:v>
                </c:pt>
                <c:pt idx="2">
                  <c:v>0.53</c:v>
                </c:pt>
                <c:pt idx="3">
                  <c:v>0.34</c:v>
                </c:pt>
                <c:pt idx="4">
                  <c:v>0.5</c:v>
                </c:pt>
              </c:numCache>
            </c:numRef>
          </c:val>
          <c:extLst xmlns:c16r2="http://schemas.microsoft.com/office/drawing/2015/06/chart">
            <c:ext xmlns:c16="http://schemas.microsoft.com/office/drawing/2014/chart" uri="{C3380CC4-5D6E-409C-BE32-E72D297353CC}">
              <c16:uniqueId val="{00000000-833C-4D3A-AD27-02BC48DBE3A4}"/>
            </c:ext>
          </c:extLst>
        </c:ser>
        <c:dLbls>
          <c:showLegendKey val="0"/>
          <c:showVal val="0"/>
          <c:showCatName val="0"/>
          <c:showSerName val="0"/>
          <c:showPercent val="0"/>
          <c:showBubbleSize val="0"/>
        </c:dLbls>
        <c:gapWidth val="150"/>
        <c:axId val="172595000"/>
        <c:axId val="1725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extLst xmlns:c16r2="http://schemas.microsoft.com/office/drawing/2015/06/chart">
            <c:ext xmlns:c16="http://schemas.microsoft.com/office/drawing/2014/chart" uri="{C3380CC4-5D6E-409C-BE32-E72D297353CC}">
              <c16:uniqueId val="{00000001-833C-4D3A-AD27-02BC48DBE3A4}"/>
            </c:ext>
          </c:extLst>
        </c:ser>
        <c:dLbls>
          <c:showLegendKey val="0"/>
          <c:showVal val="0"/>
          <c:showCatName val="0"/>
          <c:showSerName val="0"/>
          <c:showPercent val="0"/>
          <c:showBubbleSize val="0"/>
        </c:dLbls>
        <c:marker val="1"/>
        <c:smooth val="0"/>
        <c:axId val="172595000"/>
        <c:axId val="172595392"/>
      </c:lineChart>
      <c:dateAx>
        <c:axId val="172595000"/>
        <c:scaling>
          <c:orientation val="minMax"/>
        </c:scaling>
        <c:delete val="1"/>
        <c:axPos val="b"/>
        <c:numFmt formatCode="ge" sourceLinked="1"/>
        <c:majorTickMark val="none"/>
        <c:minorTickMark val="none"/>
        <c:tickLblPos val="none"/>
        <c:crossAx val="172595392"/>
        <c:crosses val="autoZero"/>
        <c:auto val="1"/>
        <c:lblOffset val="100"/>
        <c:baseTimeUnit val="years"/>
      </c:dateAx>
      <c:valAx>
        <c:axId val="1725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9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46.18</c:v>
                </c:pt>
                <c:pt idx="1">
                  <c:v>46.45</c:v>
                </c:pt>
                <c:pt idx="2">
                  <c:v>64.22</c:v>
                </c:pt>
                <c:pt idx="3">
                  <c:v>46.09</c:v>
                </c:pt>
                <c:pt idx="4">
                  <c:v>63.29</c:v>
                </c:pt>
              </c:numCache>
            </c:numRef>
          </c:val>
          <c:extLst xmlns:c16r2="http://schemas.microsoft.com/office/drawing/2015/06/chart">
            <c:ext xmlns:c16="http://schemas.microsoft.com/office/drawing/2014/chart" uri="{C3380CC4-5D6E-409C-BE32-E72D297353CC}">
              <c16:uniqueId val="{00000000-9E86-475C-ABAF-5F6C6A6DE2A7}"/>
            </c:ext>
          </c:extLst>
        </c:ser>
        <c:dLbls>
          <c:showLegendKey val="0"/>
          <c:showVal val="0"/>
          <c:showCatName val="0"/>
          <c:showSerName val="0"/>
          <c:showPercent val="0"/>
          <c:showBubbleSize val="0"/>
        </c:dLbls>
        <c:gapWidth val="150"/>
        <c:axId val="248687824"/>
        <c:axId val="24868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extLst xmlns:c16r2="http://schemas.microsoft.com/office/drawing/2015/06/chart">
            <c:ext xmlns:c16="http://schemas.microsoft.com/office/drawing/2014/chart" uri="{C3380CC4-5D6E-409C-BE32-E72D297353CC}">
              <c16:uniqueId val="{00000001-9E86-475C-ABAF-5F6C6A6DE2A7}"/>
            </c:ext>
          </c:extLst>
        </c:ser>
        <c:dLbls>
          <c:showLegendKey val="0"/>
          <c:showVal val="0"/>
          <c:showCatName val="0"/>
          <c:showSerName val="0"/>
          <c:showPercent val="0"/>
          <c:showBubbleSize val="0"/>
        </c:dLbls>
        <c:marker val="1"/>
        <c:smooth val="0"/>
        <c:axId val="248687824"/>
        <c:axId val="248687432"/>
      </c:lineChart>
      <c:dateAx>
        <c:axId val="248687824"/>
        <c:scaling>
          <c:orientation val="minMax"/>
        </c:scaling>
        <c:delete val="1"/>
        <c:axPos val="b"/>
        <c:numFmt formatCode="ge" sourceLinked="1"/>
        <c:majorTickMark val="none"/>
        <c:minorTickMark val="none"/>
        <c:tickLblPos val="none"/>
        <c:crossAx val="248687432"/>
        <c:crosses val="autoZero"/>
        <c:auto val="1"/>
        <c:lblOffset val="100"/>
        <c:baseTimeUnit val="years"/>
      </c:dateAx>
      <c:valAx>
        <c:axId val="24868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8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67.040000000000006</c:v>
                </c:pt>
                <c:pt idx="1">
                  <c:v>67.09</c:v>
                </c:pt>
                <c:pt idx="2">
                  <c:v>46.83</c:v>
                </c:pt>
                <c:pt idx="3">
                  <c:v>64.33</c:v>
                </c:pt>
                <c:pt idx="4">
                  <c:v>64.87</c:v>
                </c:pt>
              </c:numCache>
            </c:numRef>
          </c:val>
          <c:extLst xmlns:c16r2="http://schemas.microsoft.com/office/drawing/2015/06/chart">
            <c:ext xmlns:c16="http://schemas.microsoft.com/office/drawing/2014/chart" uri="{C3380CC4-5D6E-409C-BE32-E72D297353CC}">
              <c16:uniqueId val="{00000000-83DA-4787-858D-BAE8F969CE2F}"/>
            </c:ext>
          </c:extLst>
        </c:ser>
        <c:dLbls>
          <c:showLegendKey val="0"/>
          <c:showVal val="0"/>
          <c:showCatName val="0"/>
          <c:showSerName val="0"/>
          <c:showPercent val="0"/>
          <c:showBubbleSize val="0"/>
        </c:dLbls>
        <c:gapWidth val="150"/>
        <c:axId val="173273872"/>
        <c:axId val="17327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extLst xmlns:c16r2="http://schemas.microsoft.com/office/drawing/2015/06/chart">
            <c:ext xmlns:c16="http://schemas.microsoft.com/office/drawing/2014/chart" uri="{C3380CC4-5D6E-409C-BE32-E72D297353CC}">
              <c16:uniqueId val="{00000001-83DA-4787-858D-BAE8F969CE2F}"/>
            </c:ext>
          </c:extLst>
        </c:ser>
        <c:dLbls>
          <c:showLegendKey val="0"/>
          <c:showVal val="0"/>
          <c:showCatName val="0"/>
          <c:showSerName val="0"/>
          <c:showPercent val="0"/>
          <c:showBubbleSize val="0"/>
        </c:dLbls>
        <c:marker val="1"/>
        <c:smooth val="0"/>
        <c:axId val="173273872"/>
        <c:axId val="173274264"/>
      </c:lineChart>
      <c:dateAx>
        <c:axId val="173273872"/>
        <c:scaling>
          <c:orientation val="minMax"/>
        </c:scaling>
        <c:delete val="1"/>
        <c:axPos val="b"/>
        <c:numFmt formatCode="ge" sourceLinked="1"/>
        <c:majorTickMark val="none"/>
        <c:minorTickMark val="none"/>
        <c:tickLblPos val="none"/>
        <c:crossAx val="173274264"/>
        <c:crosses val="autoZero"/>
        <c:auto val="1"/>
        <c:lblOffset val="100"/>
        <c:baseTimeUnit val="years"/>
      </c:dateAx>
      <c:valAx>
        <c:axId val="1732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7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93.38</c:v>
                </c:pt>
                <c:pt idx="1">
                  <c:v>92.59</c:v>
                </c:pt>
                <c:pt idx="2">
                  <c:v>96.42</c:v>
                </c:pt>
                <c:pt idx="3">
                  <c:v>78.260000000000005</c:v>
                </c:pt>
                <c:pt idx="4">
                  <c:v>82.88</c:v>
                </c:pt>
              </c:numCache>
            </c:numRef>
          </c:val>
          <c:extLst xmlns:c16r2="http://schemas.microsoft.com/office/drawing/2015/06/chart">
            <c:ext xmlns:c16="http://schemas.microsoft.com/office/drawing/2014/chart" uri="{C3380CC4-5D6E-409C-BE32-E72D297353CC}">
              <c16:uniqueId val="{00000000-894A-4FA7-9619-6C5B24640A9B}"/>
            </c:ext>
          </c:extLst>
        </c:ser>
        <c:dLbls>
          <c:showLegendKey val="0"/>
          <c:showVal val="0"/>
          <c:showCatName val="0"/>
          <c:showSerName val="0"/>
          <c:showPercent val="0"/>
          <c:showBubbleSize val="0"/>
        </c:dLbls>
        <c:gapWidth val="150"/>
        <c:axId val="172596568"/>
        <c:axId val="1725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extLst xmlns:c16r2="http://schemas.microsoft.com/office/drawing/2015/06/chart">
            <c:ext xmlns:c16="http://schemas.microsoft.com/office/drawing/2014/chart" uri="{C3380CC4-5D6E-409C-BE32-E72D297353CC}">
              <c16:uniqueId val="{00000001-894A-4FA7-9619-6C5B24640A9B}"/>
            </c:ext>
          </c:extLst>
        </c:ser>
        <c:dLbls>
          <c:showLegendKey val="0"/>
          <c:showVal val="0"/>
          <c:showCatName val="0"/>
          <c:showSerName val="0"/>
          <c:showPercent val="0"/>
          <c:showBubbleSize val="0"/>
        </c:dLbls>
        <c:marker val="1"/>
        <c:smooth val="0"/>
        <c:axId val="172596568"/>
        <c:axId val="172596960"/>
      </c:lineChart>
      <c:dateAx>
        <c:axId val="172596568"/>
        <c:scaling>
          <c:orientation val="minMax"/>
        </c:scaling>
        <c:delete val="1"/>
        <c:axPos val="b"/>
        <c:numFmt formatCode="ge" sourceLinked="1"/>
        <c:majorTickMark val="none"/>
        <c:minorTickMark val="none"/>
        <c:tickLblPos val="none"/>
        <c:crossAx val="172596960"/>
        <c:crosses val="autoZero"/>
        <c:auto val="1"/>
        <c:lblOffset val="100"/>
        <c:baseTimeUnit val="years"/>
      </c:dateAx>
      <c:valAx>
        <c:axId val="1725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9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A4-465A-9227-A8E38BF1F7E6}"/>
            </c:ext>
          </c:extLst>
        </c:ser>
        <c:dLbls>
          <c:showLegendKey val="0"/>
          <c:showVal val="0"/>
          <c:showCatName val="0"/>
          <c:showSerName val="0"/>
          <c:showPercent val="0"/>
          <c:showBubbleSize val="0"/>
        </c:dLbls>
        <c:gapWidth val="150"/>
        <c:axId val="172598136"/>
        <c:axId val="24868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A4-465A-9227-A8E38BF1F7E6}"/>
            </c:ext>
          </c:extLst>
        </c:ser>
        <c:dLbls>
          <c:showLegendKey val="0"/>
          <c:showVal val="0"/>
          <c:showCatName val="0"/>
          <c:showSerName val="0"/>
          <c:showPercent val="0"/>
          <c:showBubbleSize val="0"/>
        </c:dLbls>
        <c:marker val="1"/>
        <c:smooth val="0"/>
        <c:axId val="172598136"/>
        <c:axId val="248684688"/>
      </c:lineChart>
      <c:dateAx>
        <c:axId val="172598136"/>
        <c:scaling>
          <c:orientation val="minMax"/>
        </c:scaling>
        <c:delete val="1"/>
        <c:axPos val="b"/>
        <c:numFmt formatCode="ge" sourceLinked="1"/>
        <c:majorTickMark val="none"/>
        <c:minorTickMark val="none"/>
        <c:tickLblPos val="none"/>
        <c:crossAx val="248684688"/>
        <c:crosses val="autoZero"/>
        <c:auto val="1"/>
        <c:lblOffset val="100"/>
        <c:baseTimeUnit val="years"/>
      </c:dateAx>
      <c:valAx>
        <c:axId val="24868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9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C8-4B6D-8882-ED16FA6230F6}"/>
            </c:ext>
          </c:extLst>
        </c:ser>
        <c:dLbls>
          <c:showLegendKey val="0"/>
          <c:showVal val="0"/>
          <c:showCatName val="0"/>
          <c:showSerName val="0"/>
          <c:showPercent val="0"/>
          <c:showBubbleSize val="0"/>
        </c:dLbls>
        <c:gapWidth val="150"/>
        <c:axId val="248685864"/>
        <c:axId val="24868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C8-4B6D-8882-ED16FA6230F6}"/>
            </c:ext>
          </c:extLst>
        </c:ser>
        <c:dLbls>
          <c:showLegendKey val="0"/>
          <c:showVal val="0"/>
          <c:showCatName val="0"/>
          <c:showSerName val="0"/>
          <c:showPercent val="0"/>
          <c:showBubbleSize val="0"/>
        </c:dLbls>
        <c:marker val="1"/>
        <c:smooth val="0"/>
        <c:axId val="248685864"/>
        <c:axId val="248686256"/>
      </c:lineChart>
      <c:dateAx>
        <c:axId val="248685864"/>
        <c:scaling>
          <c:orientation val="minMax"/>
        </c:scaling>
        <c:delete val="1"/>
        <c:axPos val="b"/>
        <c:numFmt formatCode="ge" sourceLinked="1"/>
        <c:majorTickMark val="none"/>
        <c:minorTickMark val="none"/>
        <c:tickLblPos val="none"/>
        <c:crossAx val="248686256"/>
        <c:crosses val="autoZero"/>
        <c:auto val="1"/>
        <c:lblOffset val="100"/>
        <c:baseTimeUnit val="years"/>
      </c:dateAx>
      <c:valAx>
        <c:axId val="24868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8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A8-49F4-9C2D-C8E9A9FD2EF6}"/>
            </c:ext>
          </c:extLst>
        </c:ser>
        <c:dLbls>
          <c:showLegendKey val="0"/>
          <c:showVal val="0"/>
          <c:showCatName val="0"/>
          <c:showSerName val="0"/>
          <c:showPercent val="0"/>
          <c:showBubbleSize val="0"/>
        </c:dLbls>
        <c:gapWidth val="150"/>
        <c:axId val="248763304"/>
        <c:axId val="24876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A8-49F4-9C2D-C8E9A9FD2EF6}"/>
            </c:ext>
          </c:extLst>
        </c:ser>
        <c:dLbls>
          <c:showLegendKey val="0"/>
          <c:showVal val="0"/>
          <c:showCatName val="0"/>
          <c:showSerName val="0"/>
          <c:showPercent val="0"/>
          <c:showBubbleSize val="0"/>
        </c:dLbls>
        <c:marker val="1"/>
        <c:smooth val="0"/>
        <c:axId val="248763304"/>
        <c:axId val="248763696"/>
      </c:lineChart>
      <c:dateAx>
        <c:axId val="248763304"/>
        <c:scaling>
          <c:orientation val="minMax"/>
        </c:scaling>
        <c:delete val="1"/>
        <c:axPos val="b"/>
        <c:numFmt formatCode="ge" sourceLinked="1"/>
        <c:majorTickMark val="none"/>
        <c:minorTickMark val="none"/>
        <c:tickLblPos val="none"/>
        <c:crossAx val="248763696"/>
        <c:crosses val="autoZero"/>
        <c:auto val="1"/>
        <c:lblOffset val="100"/>
        <c:baseTimeUnit val="years"/>
      </c:dateAx>
      <c:valAx>
        <c:axId val="24876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52-4F43-AEF9-DE19398DADD8}"/>
            </c:ext>
          </c:extLst>
        </c:ser>
        <c:dLbls>
          <c:showLegendKey val="0"/>
          <c:showVal val="0"/>
          <c:showCatName val="0"/>
          <c:showSerName val="0"/>
          <c:showPercent val="0"/>
          <c:showBubbleSize val="0"/>
        </c:dLbls>
        <c:gapWidth val="150"/>
        <c:axId val="248764872"/>
        <c:axId val="24876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52-4F43-AEF9-DE19398DADD8}"/>
            </c:ext>
          </c:extLst>
        </c:ser>
        <c:dLbls>
          <c:showLegendKey val="0"/>
          <c:showVal val="0"/>
          <c:showCatName val="0"/>
          <c:showSerName val="0"/>
          <c:showPercent val="0"/>
          <c:showBubbleSize val="0"/>
        </c:dLbls>
        <c:marker val="1"/>
        <c:smooth val="0"/>
        <c:axId val="248764872"/>
        <c:axId val="248765264"/>
      </c:lineChart>
      <c:dateAx>
        <c:axId val="248764872"/>
        <c:scaling>
          <c:orientation val="minMax"/>
        </c:scaling>
        <c:delete val="1"/>
        <c:axPos val="b"/>
        <c:numFmt formatCode="ge" sourceLinked="1"/>
        <c:majorTickMark val="none"/>
        <c:minorTickMark val="none"/>
        <c:tickLblPos val="none"/>
        <c:crossAx val="248765264"/>
        <c:crosses val="autoZero"/>
        <c:auto val="1"/>
        <c:lblOffset val="100"/>
        <c:baseTimeUnit val="years"/>
      </c:dateAx>
      <c:valAx>
        <c:axId val="24876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6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613.96</c:v>
                </c:pt>
                <c:pt idx="1">
                  <c:v>578.46</c:v>
                </c:pt>
                <c:pt idx="2">
                  <c:v>542.21</c:v>
                </c:pt>
                <c:pt idx="3">
                  <c:v>507.42</c:v>
                </c:pt>
                <c:pt idx="4">
                  <c:v>482.52</c:v>
                </c:pt>
              </c:numCache>
            </c:numRef>
          </c:val>
          <c:extLst xmlns:c16r2="http://schemas.microsoft.com/office/drawing/2015/06/chart">
            <c:ext xmlns:c16="http://schemas.microsoft.com/office/drawing/2014/chart" uri="{C3380CC4-5D6E-409C-BE32-E72D297353CC}">
              <c16:uniqueId val="{00000000-3424-4933-AD24-942959A6BF4A}"/>
            </c:ext>
          </c:extLst>
        </c:ser>
        <c:dLbls>
          <c:showLegendKey val="0"/>
          <c:showVal val="0"/>
          <c:showCatName val="0"/>
          <c:showSerName val="0"/>
          <c:showPercent val="0"/>
          <c:showBubbleSize val="0"/>
        </c:dLbls>
        <c:gapWidth val="150"/>
        <c:axId val="173215744"/>
        <c:axId val="17321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extLst xmlns:c16r2="http://schemas.microsoft.com/office/drawing/2015/06/chart">
            <c:ext xmlns:c16="http://schemas.microsoft.com/office/drawing/2014/chart" uri="{C3380CC4-5D6E-409C-BE32-E72D297353CC}">
              <c16:uniqueId val="{00000001-3424-4933-AD24-942959A6BF4A}"/>
            </c:ext>
          </c:extLst>
        </c:ser>
        <c:dLbls>
          <c:showLegendKey val="0"/>
          <c:showVal val="0"/>
          <c:showCatName val="0"/>
          <c:showSerName val="0"/>
          <c:showPercent val="0"/>
          <c:showBubbleSize val="0"/>
        </c:dLbls>
        <c:marker val="1"/>
        <c:smooth val="0"/>
        <c:axId val="173215744"/>
        <c:axId val="173216136"/>
      </c:lineChart>
      <c:dateAx>
        <c:axId val="173215744"/>
        <c:scaling>
          <c:orientation val="minMax"/>
        </c:scaling>
        <c:delete val="1"/>
        <c:axPos val="b"/>
        <c:numFmt formatCode="ge" sourceLinked="1"/>
        <c:majorTickMark val="none"/>
        <c:minorTickMark val="none"/>
        <c:tickLblPos val="none"/>
        <c:crossAx val="173216136"/>
        <c:crosses val="autoZero"/>
        <c:auto val="1"/>
        <c:lblOffset val="100"/>
        <c:baseTimeUnit val="years"/>
      </c:dateAx>
      <c:valAx>
        <c:axId val="17321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80.22</c:v>
                </c:pt>
                <c:pt idx="1">
                  <c:v>82.04</c:v>
                </c:pt>
                <c:pt idx="2">
                  <c:v>86.67</c:v>
                </c:pt>
                <c:pt idx="3">
                  <c:v>70.05</c:v>
                </c:pt>
                <c:pt idx="4">
                  <c:v>76.62</c:v>
                </c:pt>
              </c:numCache>
            </c:numRef>
          </c:val>
          <c:extLst xmlns:c16r2="http://schemas.microsoft.com/office/drawing/2015/06/chart">
            <c:ext xmlns:c16="http://schemas.microsoft.com/office/drawing/2014/chart" uri="{C3380CC4-5D6E-409C-BE32-E72D297353CC}">
              <c16:uniqueId val="{00000000-DD03-4587-84BA-5B1E9E95F068}"/>
            </c:ext>
          </c:extLst>
        </c:ser>
        <c:dLbls>
          <c:showLegendKey val="0"/>
          <c:showVal val="0"/>
          <c:showCatName val="0"/>
          <c:showSerName val="0"/>
          <c:showPercent val="0"/>
          <c:showBubbleSize val="0"/>
        </c:dLbls>
        <c:gapWidth val="150"/>
        <c:axId val="248762912"/>
        <c:axId val="24876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extLst xmlns:c16r2="http://schemas.microsoft.com/office/drawing/2015/06/chart">
            <c:ext xmlns:c16="http://schemas.microsoft.com/office/drawing/2014/chart" uri="{C3380CC4-5D6E-409C-BE32-E72D297353CC}">
              <c16:uniqueId val="{00000001-DD03-4587-84BA-5B1E9E95F068}"/>
            </c:ext>
          </c:extLst>
        </c:ser>
        <c:dLbls>
          <c:showLegendKey val="0"/>
          <c:showVal val="0"/>
          <c:showCatName val="0"/>
          <c:showSerName val="0"/>
          <c:showPercent val="0"/>
          <c:showBubbleSize val="0"/>
        </c:dLbls>
        <c:marker val="1"/>
        <c:smooth val="0"/>
        <c:axId val="248762912"/>
        <c:axId val="248762520"/>
      </c:lineChart>
      <c:dateAx>
        <c:axId val="248762912"/>
        <c:scaling>
          <c:orientation val="minMax"/>
        </c:scaling>
        <c:delete val="1"/>
        <c:axPos val="b"/>
        <c:numFmt formatCode="ge" sourceLinked="1"/>
        <c:majorTickMark val="none"/>
        <c:minorTickMark val="none"/>
        <c:tickLblPos val="none"/>
        <c:crossAx val="248762520"/>
        <c:crosses val="autoZero"/>
        <c:auto val="1"/>
        <c:lblOffset val="100"/>
        <c:baseTimeUnit val="years"/>
      </c:dateAx>
      <c:valAx>
        <c:axId val="24876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115.77</c:v>
                </c:pt>
                <c:pt idx="1">
                  <c:v>113.07</c:v>
                </c:pt>
                <c:pt idx="2">
                  <c:v>111.3</c:v>
                </c:pt>
                <c:pt idx="3">
                  <c:v>137.87</c:v>
                </c:pt>
                <c:pt idx="4">
                  <c:v>88.19</c:v>
                </c:pt>
              </c:numCache>
            </c:numRef>
          </c:val>
          <c:extLst xmlns:c16r2="http://schemas.microsoft.com/office/drawing/2015/06/chart">
            <c:ext xmlns:c16="http://schemas.microsoft.com/office/drawing/2014/chart" uri="{C3380CC4-5D6E-409C-BE32-E72D297353CC}">
              <c16:uniqueId val="{00000000-B5C9-4306-8759-30C926DA74A1}"/>
            </c:ext>
          </c:extLst>
        </c:ser>
        <c:dLbls>
          <c:showLegendKey val="0"/>
          <c:showVal val="0"/>
          <c:showCatName val="0"/>
          <c:showSerName val="0"/>
          <c:showPercent val="0"/>
          <c:showBubbleSize val="0"/>
        </c:dLbls>
        <c:gapWidth val="150"/>
        <c:axId val="173218488"/>
        <c:axId val="1732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extLst xmlns:c16r2="http://schemas.microsoft.com/office/drawing/2015/06/chart">
            <c:ext xmlns:c16="http://schemas.microsoft.com/office/drawing/2014/chart" uri="{C3380CC4-5D6E-409C-BE32-E72D297353CC}">
              <c16:uniqueId val="{00000001-B5C9-4306-8759-30C926DA74A1}"/>
            </c:ext>
          </c:extLst>
        </c:ser>
        <c:dLbls>
          <c:showLegendKey val="0"/>
          <c:showVal val="0"/>
          <c:showCatName val="0"/>
          <c:showSerName val="0"/>
          <c:showPercent val="0"/>
          <c:showBubbleSize val="0"/>
        </c:dLbls>
        <c:marker val="1"/>
        <c:smooth val="0"/>
        <c:axId val="173218488"/>
        <c:axId val="173218880"/>
      </c:lineChart>
      <c:dateAx>
        <c:axId val="173218488"/>
        <c:scaling>
          <c:orientation val="minMax"/>
        </c:scaling>
        <c:delete val="1"/>
        <c:axPos val="b"/>
        <c:numFmt formatCode="ge" sourceLinked="1"/>
        <c:majorTickMark val="none"/>
        <c:minorTickMark val="none"/>
        <c:tickLblPos val="none"/>
        <c:crossAx val="173218880"/>
        <c:crosses val="autoZero"/>
        <c:auto val="1"/>
        <c:lblOffset val="100"/>
        <c:baseTimeUnit val="years"/>
      </c:dateAx>
      <c:valAx>
        <c:axId val="1732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嬬恋村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84" t="s">
        <v>122</v>
      </c>
      <c r="AE8" s="84"/>
      <c r="AF8" s="84"/>
      <c r="AG8" s="84"/>
      <c r="AH8" s="84"/>
      <c r="AI8" s="84"/>
      <c r="AJ8" s="84"/>
      <c r="AK8" s="2"/>
      <c r="AL8" s="67">
        <f>データ!$R$6</f>
        <v>9799</v>
      </c>
      <c r="AM8" s="67"/>
      <c r="AN8" s="67"/>
      <c r="AO8" s="67"/>
      <c r="AP8" s="67"/>
      <c r="AQ8" s="67"/>
      <c r="AR8" s="67"/>
      <c r="AS8" s="67"/>
      <c r="AT8" s="66">
        <f>データ!$S$6</f>
        <v>337.58</v>
      </c>
      <c r="AU8" s="66"/>
      <c r="AV8" s="66"/>
      <c r="AW8" s="66"/>
      <c r="AX8" s="66"/>
      <c r="AY8" s="66"/>
      <c r="AZ8" s="66"/>
      <c r="BA8" s="66"/>
      <c r="BB8" s="66">
        <f>データ!$T$6</f>
        <v>29.03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67.510000000000005</v>
      </c>
      <c r="Q10" s="66"/>
      <c r="R10" s="66"/>
      <c r="S10" s="66"/>
      <c r="T10" s="66"/>
      <c r="U10" s="66"/>
      <c r="V10" s="66"/>
      <c r="W10" s="67">
        <f>データ!$Q$6</f>
        <v>1252</v>
      </c>
      <c r="X10" s="67"/>
      <c r="Y10" s="67"/>
      <c r="Z10" s="67"/>
      <c r="AA10" s="67"/>
      <c r="AB10" s="67"/>
      <c r="AC10" s="67"/>
      <c r="AD10" s="2"/>
      <c r="AE10" s="2"/>
      <c r="AF10" s="2"/>
      <c r="AG10" s="2"/>
      <c r="AH10" s="2"/>
      <c r="AI10" s="2"/>
      <c r="AJ10" s="2"/>
      <c r="AK10" s="2"/>
      <c r="AL10" s="67">
        <f>データ!$U$6</f>
        <v>6558</v>
      </c>
      <c r="AM10" s="67"/>
      <c r="AN10" s="67"/>
      <c r="AO10" s="67"/>
      <c r="AP10" s="67"/>
      <c r="AQ10" s="67"/>
      <c r="AR10" s="67"/>
      <c r="AS10" s="67"/>
      <c r="AT10" s="66">
        <f>データ!$V$6</f>
        <v>33.74</v>
      </c>
      <c r="AU10" s="66"/>
      <c r="AV10" s="66"/>
      <c r="AW10" s="66"/>
      <c r="AX10" s="66"/>
      <c r="AY10" s="66"/>
      <c r="AZ10" s="66"/>
      <c r="BA10" s="66"/>
      <c r="BB10" s="66">
        <f>データ!$W$6</f>
        <v>194.37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7" t="s">
        <v>63</v>
      </c>
      <c r="I3" s="78"/>
      <c r="J3" s="78"/>
      <c r="K3" s="78"/>
      <c r="L3" s="78"/>
      <c r="M3" s="78"/>
      <c r="N3" s="78"/>
      <c r="O3" s="78"/>
      <c r="P3" s="78"/>
      <c r="Q3" s="78"/>
      <c r="R3" s="78"/>
      <c r="S3" s="78"/>
      <c r="T3" s="78"/>
      <c r="U3" s="78"/>
      <c r="V3" s="78"/>
      <c r="W3" s="79"/>
      <c r="X3" s="83" t="s">
        <v>64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66</v>
      </c>
      <c r="B4" s="31"/>
      <c r="C4" s="31"/>
      <c r="D4" s="31"/>
      <c r="E4" s="31"/>
      <c r="F4" s="31"/>
      <c r="G4" s="31"/>
      <c r="H4" s="80"/>
      <c r="I4" s="81"/>
      <c r="J4" s="81"/>
      <c r="K4" s="81"/>
      <c r="L4" s="81"/>
      <c r="M4" s="81"/>
      <c r="N4" s="81"/>
      <c r="O4" s="81"/>
      <c r="P4" s="81"/>
      <c r="Q4" s="81"/>
      <c r="R4" s="81"/>
      <c r="S4" s="81"/>
      <c r="T4" s="81"/>
      <c r="U4" s="81"/>
      <c r="V4" s="81"/>
      <c r="W4" s="82"/>
      <c r="X4" s="76" t="s">
        <v>67</v>
      </c>
      <c r="Y4" s="76"/>
      <c r="Z4" s="76"/>
      <c r="AA4" s="76"/>
      <c r="AB4" s="76"/>
      <c r="AC4" s="76"/>
      <c r="AD4" s="76"/>
      <c r="AE4" s="76"/>
      <c r="AF4" s="76"/>
      <c r="AG4" s="76"/>
      <c r="AH4" s="76"/>
      <c r="AI4" s="76" t="s">
        <v>68</v>
      </c>
      <c r="AJ4" s="76"/>
      <c r="AK4" s="76"/>
      <c r="AL4" s="76"/>
      <c r="AM4" s="76"/>
      <c r="AN4" s="76"/>
      <c r="AO4" s="76"/>
      <c r="AP4" s="76"/>
      <c r="AQ4" s="76"/>
      <c r="AR4" s="76"/>
      <c r="AS4" s="76"/>
      <c r="AT4" s="76" t="s">
        <v>69</v>
      </c>
      <c r="AU4" s="76"/>
      <c r="AV4" s="76"/>
      <c r="AW4" s="76"/>
      <c r="AX4" s="76"/>
      <c r="AY4" s="76"/>
      <c r="AZ4" s="76"/>
      <c r="BA4" s="76"/>
      <c r="BB4" s="76"/>
      <c r="BC4" s="76"/>
      <c r="BD4" s="76"/>
      <c r="BE4" s="76" t="s">
        <v>70</v>
      </c>
      <c r="BF4" s="76"/>
      <c r="BG4" s="76"/>
      <c r="BH4" s="76"/>
      <c r="BI4" s="76"/>
      <c r="BJ4" s="76"/>
      <c r="BK4" s="76"/>
      <c r="BL4" s="76"/>
      <c r="BM4" s="76"/>
      <c r="BN4" s="76"/>
      <c r="BO4" s="76"/>
      <c r="BP4" s="76" t="s">
        <v>71</v>
      </c>
      <c r="BQ4" s="76"/>
      <c r="BR4" s="76"/>
      <c r="BS4" s="76"/>
      <c r="BT4" s="76"/>
      <c r="BU4" s="76"/>
      <c r="BV4" s="76"/>
      <c r="BW4" s="76"/>
      <c r="BX4" s="76"/>
      <c r="BY4" s="76"/>
      <c r="BZ4" s="76"/>
      <c r="CA4" s="76" t="s">
        <v>72</v>
      </c>
      <c r="CB4" s="76"/>
      <c r="CC4" s="76"/>
      <c r="CD4" s="76"/>
      <c r="CE4" s="76"/>
      <c r="CF4" s="76"/>
      <c r="CG4" s="76"/>
      <c r="CH4" s="76"/>
      <c r="CI4" s="76"/>
      <c r="CJ4" s="76"/>
      <c r="CK4" s="76"/>
      <c r="CL4" s="76" t="s">
        <v>73</v>
      </c>
      <c r="CM4" s="76"/>
      <c r="CN4" s="76"/>
      <c r="CO4" s="76"/>
      <c r="CP4" s="76"/>
      <c r="CQ4" s="76"/>
      <c r="CR4" s="76"/>
      <c r="CS4" s="76"/>
      <c r="CT4" s="76"/>
      <c r="CU4" s="76"/>
      <c r="CV4" s="76"/>
      <c r="CW4" s="76" t="s">
        <v>74</v>
      </c>
      <c r="CX4" s="76"/>
      <c r="CY4" s="76"/>
      <c r="CZ4" s="76"/>
      <c r="DA4" s="76"/>
      <c r="DB4" s="76"/>
      <c r="DC4" s="76"/>
      <c r="DD4" s="76"/>
      <c r="DE4" s="76"/>
      <c r="DF4" s="76"/>
      <c r="DG4" s="76"/>
      <c r="DH4" s="76" t="s">
        <v>75</v>
      </c>
      <c r="DI4" s="76"/>
      <c r="DJ4" s="76"/>
      <c r="DK4" s="76"/>
      <c r="DL4" s="76"/>
      <c r="DM4" s="76"/>
      <c r="DN4" s="76"/>
      <c r="DO4" s="76"/>
      <c r="DP4" s="76"/>
      <c r="DQ4" s="76"/>
      <c r="DR4" s="76"/>
      <c r="DS4" s="76" t="s">
        <v>76</v>
      </c>
      <c r="DT4" s="76"/>
      <c r="DU4" s="76"/>
      <c r="DV4" s="76"/>
      <c r="DW4" s="76"/>
      <c r="DX4" s="76"/>
      <c r="DY4" s="76"/>
      <c r="DZ4" s="76"/>
      <c r="EA4" s="76"/>
      <c r="EB4" s="76"/>
      <c r="EC4" s="76"/>
      <c r="ED4" s="76" t="s">
        <v>77</v>
      </c>
      <c r="EE4" s="76"/>
      <c r="EF4" s="76"/>
      <c r="EG4" s="76"/>
      <c r="EH4" s="76"/>
      <c r="EI4" s="76"/>
      <c r="EJ4" s="76"/>
      <c r="EK4" s="76"/>
      <c r="EL4" s="76"/>
      <c r="EM4" s="76"/>
      <c r="EN4" s="76"/>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104256</v>
      </c>
      <c r="D6" s="34">
        <f t="shared" si="3"/>
        <v>47</v>
      </c>
      <c r="E6" s="34">
        <f t="shared" si="3"/>
        <v>1</v>
      </c>
      <c r="F6" s="34">
        <f t="shared" si="3"/>
        <v>0</v>
      </c>
      <c r="G6" s="34">
        <f t="shared" si="3"/>
        <v>0</v>
      </c>
      <c r="H6" s="34" t="str">
        <f t="shared" si="3"/>
        <v>群馬県　嬬恋村</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67.510000000000005</v>
      </c>
      <c r="Q6" s="35">
        <f t="shared" si="3"/>
        <v>1252</v>
      </c>
      <c r="R6" s="35">
        <f t="shared" si="3"/>
        <v>9799</v>
      </c>
      <c r="S6" s="35">
        <f t="shared" si="3"/>
        <v>337.58</v>
      </c>
      <c r="T6" s="35">
        <f t="shared" si="3"/>
        <v>29.03</v>
      </c>
      <c r="U6" s="35">
        <f t="shared" si="3"/>
        <v>6558</v>
      </c>
      <c r="V6" s="35">
        <f t="shared" si="3"/>
        <v>33.74</v>
      </c>
      <c r="W6" s="35">
        <f t="shared" si="3"/>
        <v>194.37</v>
      </c>
      <c r="X6" s="36">
        <f>IF(X7="",NA(),X7)</f>
        <v>93.38</v>
      </c>
      <c r="Y6" s="36">
        <f t="shared" ref="Y6:AG6" si="4">IF(Y7="",NA(),Y7)</f>
        <v>92.59</v>
      </c>
      <c r="Z6" s="36">
        <f t="shared" si="4"/>
        <v>96.42</v>
      </c>
      <c r="AA6" s="36">
        <f t="shared" si="4"/>
        <v>78.260000000000005</v>
      </c>
      <c r="AB6" s="36">
        <f t="shared" si="4"/>
        <v>82.88</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613.96</v>
      </c>
      <c r="BF6" s="36">
        <f t="shared" ref="BF6:BN6" si="7">IF(BF7="",NA(),BF7)</f>
        <v>578.46</v>
      </c>
      <c r="BG6" s="36">
        <f t="shared" si="7"/>
        <v>542.21</v>
      </c>
      <c r="BH6" s="36">
        <f t="shared" si="7"/>
        <v>507.42</v>
      </c>
      <c r="BI6" s="36">
        <f t="shared" si="7"/>
        <v>482.52</v>
      </c>
      <c r="BJ6" s="36">
        <f t="shared" si="7"/>
        <v>1158.82</v>
      </c>
      <c r="BK6" s="36">
        <f t="shared" si="7"/>
        <v>1167.7</v>
      </c>
      <c r="BL6" s="36">
        <f t="shared" si="7"/>
        <v>1228.58</v>
      </c>
      <c r="BM6" s="36">
        <f t="shared" si="7"/>
        <v>1280.18</v>
      </c>
      <c r="BN6" s="36">
        <f t="shared" si="7"/>
        <v>1346.23</v>
      </c>
      <c r="BO6" s="35" t="str">
        <f>IF(BO7="","",IF(BO7="-","【-】","【"&amp;SUBSTITUTE(TEXT(BO7,"#,##0.00"),"-","△")&amp;"】"))</f>
        <v>【1,280.76】</v>
      </c>
      <c r="BP6" s="36">
        <f>IF(BP7="",NA(),BP7)</f>
        <v>80.22</v>
      </c>
      <c r="BQ6" s="36">
        <f t="shared" ref="BQ6:BY6" si="8">IF(BQ7="",NA(),BQ7)</f>
        <v>82.04</v>
      </c>
      <c r="BR6" s="36">
        <f t="shared" si="8"/>
        <v>86.67</v>
      </c>
      <c r="BS6" s="36">
        <f t="shared" si="8"/>
        <v>70.05</v>
      </c>
      <c r="BT6" s="36">
        <f t="shared" si="8"/>
        <v>76.62</v>
      </c>
      <c r="BU6" s="36">
        <f t="shared" si="8"/>
        <v>55.6</v>
      </c>
      <c r="BV6" s="36">
        <f t="shared" si="8"/>
        <v>54.43</v>
      </c>
      <c r="BW6" s="36">
        <f t="shared" si="8"/>
        <v>53.81</v>
      </c>
      <c r="BX6" s="36">
        <f t="shared" si="8"/>
        <v>53.62</v>
      </c>
      <c r="BY6" s="36">
        <f t="shared" si="8"/>
        <v>53.41</v>
      </c>
      <c r="BZ6" s="35" t="str">
        <f>IF(BZ7="","",IF(BZ7="-","【-】","【"&amp;SUBSTITUTE(TEXT(BZ7,"#,##0.00"),"-","△")&amp;"】"))</f>
        <v>【53.06】</v>
      </c>
      <c r="CA6" s="36">
        <f>IF(CA7="",NA(),CA7)</f>
        <v>115.77</v>
      </c>
      <c r="CB6" s="36">
        <f t="shared" ref="CB6:CJ6" si="9">IF(CB7="",NA(),CB7)</f>
        <v>113.07</v>
      </c>
      <c r="CC6" s="36">
        <f t="shared" si="9"/>
        <v>111.3</v>
      </c>
      <c r="CD6" s="36">
        <f t="shared" si="9"/>
        <v>137.87</v>
      </c>
      <c r="CE6" s="36">
        <f t="shared" si="9"/>
        <v>88.19</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46.18</v>
      </c>
      <c r="CM6" s="36">
        <f t="shared" ref="CM6:CU6" si="10">IF(CM7="",NA(),CM7)</f>
        <v>46.45</v>
      </c>
      <c r="CN6" s="36">
        <f t="shared" si="10"/>
        <v>64.22</v>
      </c>
      <c r="CO6" s="36">
        <f t="shared" si="10"/>
        <v>46.09</v>
      </c>
      <c r="CP6" s="36">
        <f t="shared" si="10"/>
        <v>63.29</v>
      </c>
      <c r="CQ6" s="36">
        <f t="shared" si="10"/>
        <v>60.66</v>
      </c>
      <c r="CR6" s="36">
        <f t="shared" si="10"/>
        <v>60.17</v>
      </c>
      <c r="CS6" s="36">
        <f t="shared" si="10"/>
        <v>58.96</v>
      </c>
      <c r="CT6" s="36">
        <f t="shared" si="10"/>
        <v>58.1</v>
      </c>
      <c r="CU6" s="36">
        <f t="shared" si="10"/>
        <v>56.19</v>
      </c>
      <c r="CV6" s="35" t="str">
        <f>IF(CV7="","",IF(CV7="-","【-】","【"&amp;SUBSTITUTE(TEXT(CV7,"#,##0.00"),"-","△")&amp;"】"))</f>
        <v>【56.28】</v>
      </c>
      <c r="CW6" s="36">
        <f>IF(CW7="",NA(),CW7)</f>
        <v>67.040000000000006</v>
      </c>
      <c r="CX6" s="36">
        <f t="shared" ref="CX6:DF6" si="11">IF(CX7="",NA(),CX7)</f>
        <v>67.09</v>
      </c>
      <c r="CY6" s="36">
        <f t="shared" si="11"/>
        <v>46.83</v>
      </c>
      <c r="CZ6" s="36">
        <f t="shared" si="11"/>
        <v>64.33</v>
      </c>
      <c r="DA6" s="36">
        <f t="shared" si="11"/>
        <v>64.87</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0.67</v>
      </c>
      <c r="EE6" s="36">
        <f t="shared" ref="EE6:EM6" si="14">IF(EE7="",NA(),EE7)</f>
        <v>1.1299999999999999</v>
      </c>
      <c r="EF6" s="36">
        <f t="shared" si="14"/>
        <v>0.53</v>
      </c>
      <c r="EG6" s="36">
        <f t="shared" si="14"/>
        <v>0.34</v>
      </c>
      <c r="EH6" s="36">
        <f t="shared" si="14"/>
        <v>0.5</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104256</v>
      </c>
      <c r="D7" s="38">
        <v>47</v>
      </c>
      <c r="E7" s="38">
        <v>1</v>
      </c>
      <c r="F7" s="38">
        <v>0</v>
      </c>
      <c r="G7" s="38">
        <v>0</v>
      </c>
      <c r="H7" s="38" t="s">
        <v>107</v>
      </c>
      <c r="I7" s="38" t="s">
        <v>108</v>
      </c>
      <c r="J7" s="38" t="s">
        <v>109</v>
      </c>
      <c r="K7" s="38" t="s">
        <v>110</v>
      </c>
      <c r="L7" s="38" t="s">
        <v>111</v>
      </c>
      <c r="M7" s="38"/>
      <c r="N7" s="39" t="s">
        <v>112</v>
      </c>
      <c r="O7" s="39" t="s">
        <v>113</v>
      </c>
      <c r="P7" s="39">
        <v>67.510000000000005</v>
      </c>
      <c r="Q7" s="39">
        <v>1252</v>
      </c>
      <c r="R7" s="39">
        <v>9799</v>
      </c>
      <c r="S7" s="39">
        <v>337.58</v>
      </c>
      <c r="T7" s="39">
        <v>29.03</v>
      </c>
      <c r="U7" s="39">
        <v>6558</v>
      </c>
      <c r="V7" s="39">
        <v>33.74</v>
      </c>
      <c r="W7" s="39">
        <v>194.37</v>
      </c>
      <c r="X7" s="39">
        <v>93.38</v>
      </c>
      <c r="Y7" s="39">
        <v>92.59</v>
      </c>
      <c r="Z7" s="39">
        <v>96.42</v>
      </c>
      <c r="AA7" s="39">
        <v>78.260000000000005</v>
      </c>
      <c r="AB7" s="39">
        <v>82.88</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613.96</v>
      </c>
      <c r="BF7" s="39">
        <v>578.46</v>
      </c>
      <c r="BG7" s="39">
        <v>542.21</v>
      </c>
      <c r="BH7" s="39">
        <v>507.42</v>
      </c>
      <c r="BI7" s="39">
        <v>482.52</v>
      </c>
      <c r="BJ7" s="39">
        <v>1158.82</v>
      </c>
      <c r="BK7" s="39">
        <v>1167.7</v>
      </c>
      <c r="BL7" s="39">
        <v>1228.58</v>
      </c>
      <c r="BM7" s="39">
        <v>1280.18</v>
      </c>
      <c r="BN7" s="39">
        <v>1346.23</v>
      </c>
      <c r="BO7" s="39">
        <v>1280.76</v>
      </c>
      <c r="BP7" s="39">
        <v>80.22</v>
      </c>
      <c r="BQ7" s="39">
        <v>82.04</v>
      </c>
      <c r="BR7" s="39">
        <v>86.67</v>
      </c>
      <c r="BS7" s="39">
        <v>70.05</v>
      </c>
      <c r="BT7" s="39">
        <v>76.62</v>
      </c>
      <c r="BU7" s="39">
        <v>55.6</v>
      </c>
      <c r="BV7" s="39">
        <v>54.43</v>
      </c>
      <c r="BW7" s="39">
        <v>53.81</v>
      </c>
      <c r="BX7" s="39">
        <v>53.62</v>
      </c>
      <c r="BY7" s="39">
        <v>53.41</v>
      </c>
      <c r="BZ7" s="39">
        <v>53.06</v>
      </c>
      <c r="CA7" s="39">
        <v>115.77</v>
      </c>
      <c r="CB7" s="39">
        <v>113.07</v>
      </c>
      <c r="CC7" s="39">
        <v>111.3</v>
      </c>
      <c r="CD7" s="39">
        <v>137.87</v>
      </c>
      <c r="CE7" s="39">
        <v>88.19</v>
      </c>
      <c r="CF7" s="39">
        <v>275.86</v>
      </c>
      <c r="CG7" s="39">
        <v>279.8</v>
      </c>
      <c r="CH7" s="39">
        <v>284.64999999999998</v>
      </c>
      <c r="CI7" s="39">
        <v>287.7</v>
      </c>
      <c r="CJ7" s="39">
        <v>277.39999999999998</v>
      </c>
      <c r="CK7" s="39">
        <v>314.83</v>
      </c>
      <c r="CL7" s="39">
        <v>46.18</v>
      </c>
      <c r="CM7" s="39">
        <v>46.45</v>
      </c>
      <c r="CN7" s="39">
        <v>64.22</v>
      </c>
      <c r="CO7" s="39">
        <v>46.09</v>
      </c>
      <c r="CP7" s="39">
        <v>63.29</v>
      </c>
      <c r="CQ7" s="39">
        <v>60.66</v>
      </c>
      <c r="CR7" s="39">
        <v>60.17</v>
      </c>
      <c r="CS7" s="39">
        <v>58.96</v>
      </c>
      <c r="CT7" s="39">
        <v>58.1</v>
      </c>
      <c r="CU7" s="39">
        <v>56.19</v>
      </c>
      <c r="CV7" s="39">
        <v>56.28</v>
      </c>
      <c r="CW7" s="39">
        <v>67.040000000000006</v>
      </c>
      <c r="CX7" s="39">
        <v>67.09</v>
      </c>
      <c r="CY7" s="39">
        <v>46.83</v>
      </c>
      <c r="CZ7" s="39">
        <v>64.33</v>
      </c>
      <c r="DA7" s="39">
        <v>64.87</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0.67</v>
      </c>
      <c r="EE7" s="39">
        <v>1.1299999999999999</v>
      </c>
      <c r="EF7" s="39">
        <v>0.53</v>
      </c>
      <c r="EG7" s="39">
        <v>0.34</v>
      </c>
      <c r="EH7" s="39">
        <v>0.5</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2018-02-06T02:14:39Z</cp:lastPrinted>
  <dcterms:created xsi:type="dcterms:W3CDTF">2017-12-25T01:42:19Z</dcterms:created>
  <dcterms:modified xsi:type="dcterms:W3CDTF">2018-02-21T08:47:53Z</dcterms:modified>
</cp:coreProperties>
</file>