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12 みどり市\"/>
    </mc:Choice>
  </mc:AlternateContent>
  <workbookProtection workbookPassword="B319" lockStructure="1"/>
  <bookViews>
    <workbookView xWindow="0" yWindow="0" windowWidth="20490" windowHeight="684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10" i="4"/>
  <c r="BB8" i="4"/>
  <c r="AT8" i="4"/>
  <c r="AL8" i="4"/>
  <c r="P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<sst xmlns="http://schemas.openxmlformats.org/spreadsheetml/2006/main" count="237" uniqueCount="124">
  <si>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</si>
  <si>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</si>
  <si>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</si>
  <si>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</si>
  <si>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</si>
  <si>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</si>
  <si>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</si>
  <si>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</si>
  <si>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</si>
  <si>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</si>
  <si>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</si>
  <si>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</si>
  <si>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</si>
  <si>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</si>
  <si>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</si>
  <si>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</si>
  <si>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</si>
  <si>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</si>
  <si>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</si>
  <si>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</si>
  <si>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</si>
  <si>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</si>
  <si>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</si>
  <si>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</si>
  <si>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</si>
  <si>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</si>
  <si>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</si>
  <si>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</si>
  <si>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</si>
  <si>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</si>
  <si>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</si>
  <si>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</si>
  <si>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</si>
  <si>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</si>
  <si>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</si>
  <si>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</si>
  <si>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</si>
  <si>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</si>
  <si>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</si>
  <si>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</si>
  <si>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</si>
  <si>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</si>
  <si>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</si>
  <si>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</si>
  <si>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</si>
  <si>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</si>
  <si>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</si>
  <si>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</si>
  <si>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</si>
  <si>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</si>
  <si>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</si>
  <si>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</si>
  <si>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</si>
  <si>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</si>
  <si>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</si>
  <si>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</si>
  <si>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</si>
  <si>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</si>
  <si>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</si>
  <si>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</si>
  <si>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</si>
  <si>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</si>
  <si>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</si>
  <si>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</si>
  <si>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</si>
  <si>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</si>
  <si>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</si>
  <si>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</si>
  <si>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</si>
  <si>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</si>
  <si>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</si>
  <si>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</si>
  <si>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</si>
  <si>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</si>
  <si>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</si>
  <si>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</si>
  <si>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</si>
  <si>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</si>
  <si>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</si>
  <si>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</si>
  <si>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</si>
  <si>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</si>
  <si>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</si>
  <si>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</si>
  <si>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</si>
  <si>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</si>
  <si>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</si>
  <si>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</si>
  <si>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</si>
  <si>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</si>
  <si>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</si>
  <si>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</si>
  <si>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</si>
  <si>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</si>
  <si>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</si>
  <si>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</si>
  <si>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</si>
  <si>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</si>
  <si>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</si>
  <si>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</si>
  <si>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</si>
  <si>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</si>
  <si>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</si>
  <si>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</si>
  <si>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</si>
  <si>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</si>
  <si>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</si>
  <si>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</si>
  <si>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みどり市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</si>
  <si>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</si>
  <si>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</si>
  <si>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</si>
  <si>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</si>
  <si>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</si>
  <si>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</si>
  <si>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</si>
  <si>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</si>
  <si>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</si>
  <si>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</si>
  <si>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</si>
  <si>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未満であるが類似団体も同様の数値であります。平成27年度よりも改善されていますが料金収益が年々減少しており、一般会計からの繰入金や地方債の借入で事業を行っている状況です。
④企業債残高対給水収益比率は、類似団体と比較しても同様な数値となっていますが平成27年度よりも増加しております。平成28年度は流量計を3か所更新したため増加しております。
⑤料金回収率は、類似団体と比較しても低い数値であります。これは給水人口の減少により給水収益の減少、施設の老朽化に伴う更新費・維持管理費の増加等により下降傾向です。
⑥給水原価は、類似団体と比較しても同様の数値となっていますが、施設の更新費、維持管理費の増加等により上昇傾向です。
⑦施設利用率は、給水人口の減少や漏水調査を実施した結果、配水量の減少により下降傾向です。
⑧有収率は、類似団体と比較しても低い数値であるが、平成26年度より漏水調査を実施した結果上昇傾向です。
　簡易水道事業は、給水収益が年々減少傾向にあるにもかかわらず事業費用が増加傾向にあるため、収益だけの収入では経営が成り立たず、多くの繰入金が必要となっています。今後は限られた収益の中で計画的に事業を実施する必要があります。</t>
    <rPh sb="1" eb="3">
      <t>シュウエキ</t>
    </rPh>
    <rPh sb="3" eb="4">
      <t>テキ</t>
    </rPh>
    <rPh sb="4" eb="6">
      <t>シュウシ</t>
    </rPh>
    <rPh sb="6" eb="8">
      <t>ヒリツ</t>
    </rPh>
    <rPh sb="14" eb="16">
      <t>ミマン</t>
    </rPh>
    <rPh sb="20" eb="22">
      <t>ルイジ</t>
    </rPh>
    <rPh sb="22" eb="24">
      <t>ダンタイ</t>
    </rPh>
    <rPh sb="25" eb="27">
      <t>ドウヨウ</t>
    </rPh>
    <rPh sb="28" eb="30">
      <t>スウチ</t>
    </rPh>
    <rPh sb="45" eb="47">
      <t>カイゼン</t>
    </rPh>
    <rPh sb="54" eb="56">
      <t>リョウキン</t>
    </rPh>
    <rPh sb="56" eb="58">
      <t>シュウエキ</t>
    </rPh>
    <rPh sb="59" eb="61">
      <t>ネンネン</t>
    </rPh>
    <rPh sb="61" eb="63">
      <t>ゲンショウ</t>
    </rPh>
    <rPh sb="68" eb="70">
      <t>イッパン</t>
    </rPh>
    <rPh sb="70" eb="72">
      <t>カイケイ</t>
    </rPh>
    <rPh sb="75" eb="77">
      <t>クリイレ</t>
    </rPh>
    <rPh sb="77" eb="78">
      <t>キン</t>
    </rPh>
    <rPh sb="79" eb="82">
      <t>チホウサイ</t>
    </rPh>
    <rPh sb="83" eb="85">
      <t>カリイレ</t>
    </rPh>
    <rPh sb="86" eb="88">
      <t>ジギョウ</t>
    </rPh>
    <rPh sb="89" eb="90">
      <t>オコナ</t>
    </rPh>
    <rPh sb="94" eb="96">
      <t>ジョウキョウ</t>
    </rPh>
    <rPh sb="101" eb="103">
      <t>キギョウ</t>
    </rPh>
    <rPh sb="103" eb="104">
      <t>サイ</t>
    </rPh>
    <rPh sb="104" eb="106">
      <t>ザンダカ</t>
    </rPh>
    <rPh sb="106" eb="107">
      <t>タイ</t>
    </rPh>
    <rPh sb="107" eb="109">
      <t>キュウスイ</t>
    </rPh>
    <rPh sb="109" eb="111">
      <t>シュウエキ</t>
    </rPh>
    <rPh sb="111" eb="113">
      <t>ヒリツ</t>
    </rPh>
    <rPh sb="115" eb="117">
      <t>ルイジ</t>
    </rPh>
    <rPh sb="117" eb="119">
      <t>ダンタイ</t>
    </rPh>
    <rPh sb="120" eb="122">
      <t>ヒカク</t>
    </rPh>
    <rPh sb="125" eb="126">
      <t>ドウ</t>
    </rPh>
    <rPh sb="126" eb="127">
      <t>サマ</t>
    </rPh>
    <rPh sb="128" eb="130">
      <t>スウチ</t>
    </rPh>
    <rPh sb="147" eb="149">
      <t>ゾウカ</t>
    </rPh>
    <rPh sb="156" eb="158">
      <t>ヘイセイ</t>
    </rPh>
    <rPh sb="160" eb="162">
      <t>ネンド</t>
    </rPh>
    <rPh sb="163" eb="166">
      <t>リュウリョウケイ</t>
    </rPh>
    <rPh sb="169" eb="170">
      <t>ショ</t>
    </rPh>
    <rPh sb="170" eb="172">
      <t>コウシン</t>
    </rPh>
    <rPh sb="187" eb="189">
      <t>リョウキン</t>
    </rPh>
    <rPh sb="189" eb="191">
      <t>カイシュウ</t>
    </rPh>
    <rPh sb="191" eb="192">
      <t>リツ</t>
    </rPh>
    <rPh sb="194" eb="196">
      <t>ルイジ</t>
    </rPh>
    <rPh sb="196" eb="198">
      <t>ダンタイ</t>
    </rPh>
    <rPh sb="199" eb="201">
      <t>ヒカク</t>
    </rPh>
    <rPh sb="204" eb="205">
      <t>ヒク</t>
    </rPh>
    <rPh sb="206" eb="208">
      <t>スウチ</t>
    </rPh>
    <rPh sb="217" eb="219">
      <t>キュウスイ</t>
    </rPh>
    <rPh sb="219" eb="221">
      <t>ジンコウ</t>
    </rPh>
    <rPh sb="222" eb="224">
      <t>ゲンショウ</t>
    </rPh>
    <rPh sb="227" eb="229">
      <t>キュウスイ</t>
    </rPh>
    <rPh sb="229" eb="231">
      <t>シュウエキ</t>
    </rPh>
    <rPh sb="232" eb="234">
      <t>ゲンショウ</t>
    </rPh>
    <rPh sb="235" eb="237">
      <t>シセツ</t>
    </rPh>
    <rPh sb="238" eb="241">
      <t>ロウキュウカ</t>
    </rPh>
    <rPh sb="242" eb="243">
      <t>トモナ</t>
    </rPh>
    <rPh sb="244" eb="246">
      <t>コウシン</t>
    </rPh>
    <rPh sb="246" eb="247">
      <t>ヒ</t>
    </rPh>
    <rPh sb="248" eb="250">
      <t>イジ</t>
    </rPh>
    <rPh sb="250" eb="253">
      <t>カンリヒ</t>
    </rPh>
    <rPh sb="254" eb="256">
      <t>ゾウカ</t>
    </rPh>
    <rPh sb="256" eb="257">
      <t>トウ</t>
    </rPh>
    <rPh sb="260" eb="262">
      <t>カコウ</t>
    </rPh>
    <rPh sb="262" eb="264">
      <t>ケイコウ</t>
    </rPh>
    <rPh sb="269" eb="271">
      <t>キュウスイ</t>
    </rPh>
    <rPh sb="271" eb="273">
      <t>ゲンカ</t>
    </rPh>
    <rPh sb="275" eb="277">
      <t>ルイジ</t>
    </rPh>
    <rPh sb="277" eb="279">
      <t>ダンタイ</t>
    </rPh>
    <rPh sb="280" eb="282">
      <t>ヒカク</t>
    </rPh>
    <rPh sb="285" eb="286">
      <t>ドウ</t>
    </rPh>
    <rPh sb="286" eb="287">
      <t>サマ</t>
    </rPh>
    <rPh sb="288" eb="290">
      <t>スウチ</t>
    </rPh>
    <rPh sb="299" eb="301">
      <t>シセツ</t>
    </rPh>
    <rPh sb="302" eb="304">
      <t>コウシン</t>
    </rPh>
    <rPh sb="304" eb="305">
      <t>ヒ</t>
    </rPh>
    <rPh sb="306" eb="308">
      <t>イジ</t>
    </rPh>
    <rPh sb="308" eb="311">
      <t>カンリヒ</t>
    </rPh>
    <rPh sb="312" eb="314">
      <t>ゾウカ</t>
    </rPh>
    <rPh sb="314" eb="315">
      <t>トウ</t>
    </rPh>
    <rPh sb="318" eb="320">
      <t>ジョウショウ</t>
    </rPh>
    <rPh sb="320" eb="322">
      <t>ケイコウ</t>
    </rPh>
    <rPh sb="327" eb="329">
      <t>シセツ</t>
    </rPh>
    <rPh sb="329" eb="332">
      <t>リヨウリツ</t>
    </rPh>
    <rPh sb="334" eb="336">
      <t>キュウスイ</t>
    </rPh>
    <rPh sb="336" eb="338">
      <t>ジンコウ</t>
    </rPh>
    <rPh sb="339" eb="341">
      <t>ゲンショウ</t>
    </rPh>
    <rPh sb="342" eb="344">
      <t>ロウスイ</t>
    </rPh>
    <rPh sb="344" eb="346">
      <t>チョウサ</t>
    </rPh>
    <rPh sb="347" eb="349">
      <t>ジッシ</t>
    </rPh>
    <rPh sb="351" eb="353">
      <t>ケッカ</t>
    </rPh>
    <rPh sb="363" eb="365">
      <t>カコウ</t>
    </rPh>
    <rPh sb="365" eb="367">
      <t>ケイコウ</t>
    </rPh>
    <rPh sb="372" eb="375">
      <t>ユウシュウリツ</t>
    </rPh>
    <rPh sb="377" eb="379">
      <t>ルイジ</t>
    </rPh>
    <rPh sb="379" eb="381">
      <t>ダンタイ</t>
    </rPh>
    <rPh sb="382" eb="384">
      <t>ヒカク</t>
    </rPh>
    <rPh sb="387" eb="388">
      <t>ヒク</t>
    </rPh>
    <rPh sb="389" eb="391">
      <t>スウチ</t>
    </rPh>
    <rPh sb="396" eb="398">
      <t>ヘイセイ</t>
    </rPh>
    <rPh sb="400" eb="401">
      <t>ネン</t>
    </rPh>
    <rPh sb="401" eb="402">
      <t>ド</t>
    </rPh>
    <rPh sb="404" eb="406">
      <t>ロウスイ</t>
    </rPh>
    <rPh sb="406" eb="408">
      <t>チョウサ</t>
    </rPh>
    <rPh sb="409" eb="411">
      <t>ジッシ</t>
    </rPh>
    <rPh sb="413" eb="415">
      <t>ケッカ</t>
    </rPh>
    <rPh sb="415" eb="417">
      <t>ジョウショウ</t>
    </rPh>
    <rPh sb="417" eb="419">
      <t>ケイコウ</t>
    </rPh>
    <rPh sb="424" eb="426">
      <t>カンイ</t>
    </rPh>
    <rPh sb="426" eb="428">
      <t>スイドウ</t>
    </rPh>
    <rPh sb="428" eb="430">
      <t>ジギョウ</t>
    </rPh>
    <rPh sb="432" eb="434">
      <t>キュウスイ</t>
    </rPh>
    <rPh sb="434" eb="436">
      <t>シュウエキ</t>
    </rPh>
    <rPh sb="439" eb="441">
      <t>ゲンショウ</t>
    </rPh>
    <rPh sb="441" eb="443">
      <t>ケイコウ</t>
    </rPh>
    <rPh sb="453" eb="455">
      <t>ジギョウ</t>
    </rPh>
    <rPh sb="455" eb="457">
      <t>ヒヨウ</t>
    </rPh>
    <rPh sb="458" eb="460">
      <t>ゾウカ</t>
    </rPh>
    <rPh sb="460" eb="462">
      <t>ケイコウ</t>
    </rPh>
    <rPh sb="468" eb="470">
      <t>シュウエキ</t>
    </rPh>
    <rPh sb="473" eb="475">
      <t>シュウニュウ</t>
    </rPh>
    <rPh sb="477" eb="479">
      <t>ケイエイ</t>
    </rPh>
    <rPh sb="480" eb="481">
      <t>ナ</t>
    </rPh>
    <rPh sb="482" eb="483">
      <t>タ</t>
    </rPh>
    <rPh sb="486" eb="487">
      <t>オオ</t>
    </rPh>
    <rPh sb="489" eb="491">
      <t>クリイレ</t>
    </rPh>
    <rPh sb="491" eb="492">
      <t>キン</t>
    </rPh>
    <rPh sb="493" eb="495">
      <t>ヒツヨウ</t>
    </rPh>
    <rPh sb="503" eb="505">
      <t>コンゴ</t>
    </rPh>
    <rPh sb="506" eb="507">
      <t>カギ</t>
    </rPh>
    <rPh sb="510" eb="512">
      <t>シュウエキ</t>
    </rPh>
    <rPh sb="513" eb="514">
      <t>ナカ</t>
    </rPh>
    <rPh sb="515" eb="518">
      <t>ケイカクテキ</t>
    </rPh>
    <rPh sb="519" eb="521">
      <t>ジギョウ</t>
    </rPh>
    <rPh sb="522" eb="524">
      <t>ジッシ</t>
    </rPh>
    <rPh sb="526" eb="528">
      <t>ヒツヨウ</t>
    </rPh>
    <phoneticPr fontId="7"/>
  </si>
  <si>
    <t>③管路更新率は、0％と管路の更新が実施できていない状況です。現在は、漏水が発生した場合に修繕を実施している状態です。
　浄水施設については、昭和45年から昭和50年代に建設されたものが多く耐用年数が経過して老朽化が進んでいる状況です。また、管路についても同時期に布設されたものがあり、耐用年数が経過している配水系統もありますが、管路の更新には大きな費用が必要になるため計画的に実施していきます。</t>
    <rPh sb="1" eb="3">
      <t>カンロ</t>
    </rPh>
    <rPh sb="3" eb="5">
      <t>コウシン</t>
    </rPh>
    <rPh sb="5" eb="6">
      <t>リツ</t>
    </rPh>
    <rPh sb="11" eb="13">
      <t>カンロ</t>
    </rPh>
    <rPh sb="14" eb="16">
      <t>コウシン</t>
    </rPh>
    <rPh sb="17" eb="19">
      <t>ジッシ</t>
    </rPh>
    <rPh sb="25" eb="27">
      <t>ジョウキョウ</t>
    </rPh>
    <rPh sb="30" eb="32">
      <t>ゲンザイ</t>
    </rPh>
    <rPh sb="34" eb="36">
      <t>ロウスイ</t>
    </rPh>
    <rPh sb="37" eb="39">
      <t>ハッセイ</t>
    </rPh>
    <rPh sb="41" eb="43">
      <t>バアイ</t>
    </rPh>
    <rPh sb="44" eb="46">
      <t>シュウゼン</t>
    </rPh>
    <rPh sb="47" eb="49">
      <t>ジッシ</t>
    </rPh>
    <rPh sb="53" eb="55">
      <t>ジョウタイ</t>
    </rPh>
    <rPh sb="60" eb="62">
      <t>ジョウスイ</t>
    </rPh>
    <rPh sb="62" eb="64">
      <t>シセツ</t>
    </rPh>
    <rPh sb="70" eb="72">
      <t>ショウワ</t>
    </rPh>
    <rPh sb="74" eb="75">
      <t>ネン</t>
    </rPh>
    <rPh sb="77" eb="79">
      <t>ショウワ</t>
    </rPh>
    <rPh sb="81" eb="82">
      <t>ネン</t>
    </rPh>
    <rPh sb="82" eb="83">
      <t>ダイ</t>
    </rPh>
    <rPh sb="84" eb="86">
      <t>ケンセツ</t>
    </rPh>
    <rPh sb="92" eb="93">
      <t>オオ</t>
    </rPh>
    <rPh sb="94" eb="96">
      <t>タイヨウ</t>
    </rPh>
    <rPh sb="96" eb="98">
      <t>ネンスウ</t>
    </rPh>
    <rPh sb="99" eb="101">
      <t>ケイカ</t>
    </rPh>
    <rPh sb="103" eb="105">
      <t>ロウキュウ</t>
    </rPh>
    <rPh sb="105" eb="106">
      <t>カ</t>
    </rPh>
    <rPh sb="107" eb="108">
      <t>スス</t>
    </rPh>
    <rPh sb="112" eb="114">
      <t>ジョウキョウ</t>
    </rPh>
    <rPh sb="120" eb="122">
      <t>カンロ</t>
    </rPh>
    <rPh sb="127" eb="130">
      <t>ドウジキ</t>
    </rPh>
    <rPh sb="131" eb="133">
      <t>フセツ</t>
    </rPh>
    <rPh sb="142" eb="144">
      <t>タイヨウ</t>
    </rPh>
    <rPh sb="144" eb="146">
      <t>ネンスウ</t>
    </rPh>
    <rPh sb="147" eb="149">
      <t>ケイカ</t>
    </rPh>
    <rPh sb="153" eb="155">
      <t>ハイスイ</t>
    </rPh>
    <rPh sb="155" eb="157">
      <t>ケイトウ</t>
    </rPh>
    <rPh sb="164" eb="166">
      <t>カンロ</t>
    </rPh>
    <rPh sb="167" eb="169">
      <t>コウシン</t>
    </rPh>
    <rPh sb="171" eb="172">
      <t>オオ</t>
    </rPh>
    <rPh sb="174" eb="176">
      <t>ヒヨウ</t>
    </rPh>
    <rPh sb="177" eb="179">
      <t>ヒツヨウ</t>
    </rPh>
    <rPh sb="184" eb="186">
      <t>ケイカク</t>
    </rPh>
    <rPh sb="186" eb="187">
      <t>テキ</t>
    </rPh>
    <rPh sb="188" eb="190">
      <t>ジッシ</t>
    </rPh>
    <phoneticPr fontId="4"/>
  </si>
  <si>
    <t>　みどり市簡易水道事業は、給水収益の減少、施設の老朽化による更新費・維持管理費の増加が大きな課題です。
　今後は、経営戦略等を策定して、財源についても県補助金や過疎対策事業債、簡易水道事業債を活用し、将来にわたり持続可能で安心安全な飲料水を提供していきます。</t>
    <rPh sb="4" eb="5">
      <t>シ</t>
    </rPh>
    <rPh sb="5" eb="7">
      <t>カンイ</t>
    </rPh>
    <rPh sb="7" eb="9">
      <t>スイドウ</t>
    </rPh>
    <rPh sb="9" eb="11">
      <t>ジギョウ</t>
    </rPh>
    <rPh sb="13" eb="15">
      <t>キュウスイ</t>
    </rPh>
    <rPh sb="15" eb="17">
      <t>シュウエキ</t>
    </rPh>
    <rPh sb="18" eb="20">
      <t>ゲンショウ</t>
    </rPh>
    <rPh sb="21" eb="23">
      <t>シセツ</t>
    </rPh>
    <rPh sb="24" eb="27">
      <t>ロウキュウカ</t>
    </rPh>
    <rPh sb="30" eb="32">
      <t>コウシン</t>
    </rPh>
    <rPh sb="32" eb="33">
      <t>ヒ</t>
    </rPh>
    <rPh sb="34" eb="36">
      <t>イジ</t>
    </rPh>
    <rPh sb="36" eb="38">
      <t>カンリ</t>
    </rPh>
    <rPh sb="38" eb="39">
      <t>ヒ</t>
    </rPh>
    <rPh sb="40" eb="42">
      <t>ゾウカ</t>
    </rPh>
    <rPh sb="43" eb="44">
      <t>オオ</t>
    </rPh>
    <rPh sb="46" eb="48">
      <t>カダイ</t>
    </rPh>
    <rPh sb="53" eb="55">
      <t>コンゴ</t>
    </rPh>
    <rPh sb="57" eb="59">
      <t>ケイエイ</t>
    </rPh>
    <rPh sb="59" eb="61">
      <t>センリャク</t>
    </rPh>
    <rPh sb="61" eb="62">
      <t>トウ</t>
    </rPh>
    <rPh sb="63" eb="65">
      <t>サクテイ</t>
    </rPh>
    <rPh sb="68" eb="70">
      <t>ザイゲン</t>
    </rPh>
    <rPh sb="75" eb="76">
      <t>ケン</t>
    </rPh>
    <rPh sb="76" eb="79">
      <t>ホジョキン</t>
    </rPh>
    <rPh sb="80" eb="82">
      <t>カソ</t>
    </rPh>
    <rPh sb="82" eb="84">
      <t>タイサク</t>
    </rPh>
    <rPh sb="84" eb="86">
      <t>ジギョウ</t>
    </rPh>
    <rPh sb="86" eb="87">
      <t>サイ</t>
    </rPh>
    <rPh sb="88" eb="90">
      <t>カンイ</t>
    </rPh>
    <rPh sb="90" eb="92">
      <t>スイドウ</t>
    </rPh>
    <rPh sb="92" eb="94">
      <t>ジギョウ</t>
    </rPh>
    <rPh sb="94" eb="95">
      <t>サイ</t>
    </rPh>
    <rPh sb="96" eb="98">
      <t>カツヨウ</t>
    </rPh>
    <rPh sb="100" eb="102">
      <t>ショウライ</t>
    </rPh>
    <rPh sb="106" eb="108">
      <t>ジゾク</t>
    </rPh>
    <rPh sb="108" eb="110">
      <t>カノウ</t>
    </rPh>
    <rPh sb="111" eb="113">
      <t>アンシン</t>
    </rPh>
    <rPh sb="113" eb="115">
      <t>アンゼン</t>
    </rPh>
    <rPh sb="120" eb="122">
      <t>テイキョウ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</si>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</sst>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0.01</c:v>
                </c:pt>
                <c:pt idx="3" formatCode="#,##0.00;&quot;△&quot;#,##0.00;&quot;-&quot;">
                  <c:v>0.47</c:v>
                </c:pt>
                <c:pt idx="4">
                  <c:v>0</c:v>
                </c:pt>
              </c:numCache>
            </c:numRef>
          </c:val>
        </c:ser>
        <c:dLbls>
          <c:showLegendKey val="0"/>
          <c:showVal val="0"/>
          <c:showCatName val="0"/>
          <c:showSerName val="0"/>
          <c:showPercent val="0"/>
          <c:showBubbleSize val="0"/>
        </c:dLbls>
        <c:gapWidth val="150"/>
        <c:axId val="192492976"/>
        <c:axId val="11196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92492976"/>
        <c:axId val="111969616"/>
      </c:lineChart>
      <c:dateAx>
        <c:axId val="192492976"/>
        <c:scaling>
          <c:orientation val="minMax"/>
        </c:scaling>
        <c:delete val="1"/>
        <c:axPos val="b"/>
        <c:numFmt formatCode="ge" sourceLinked="1"/>
        <c:majorTickMark val="none"/>
        <c:minorTickMark val="none"/>
        <c:tickLblPos val="none"/>
        <c:crossAx val="111969616"/>
        <c:crosses val="autoZero"/>
        <c:auto val="1"/>
        <c:lblOffset val="100"/>
        <c:baseTimeUnit val="years"/>
      </c:dateAx>
      <c:valAx>
        <c:axId val="11196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9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68.94</c:v>
                </c:pt>
                <c:pt idx="1">
                  <c:v>72.38</c:v>
                </c:pt>
                <c:pt idx="2">
                  <c:v>73.400000000000006</c:v>
                </c:pt>
                <c:pt idx="3">
                  <c:v>54.32</c:v>
                </c:pt>
                <c:pt idx="4">
                  <c:v>51.34</c:v>
                </c:pt>
              </c:numCache>
            </c:numRef>
          </c:val>
        </c:ser>
        <c:dLbls>
          <c:showLegendKey val="0"/>
          <c:showVal val="0"/>
          <c:showCatName val="0"/>
          <c:showSerName val="0"/>
          <c:showPercent val="0"/>
          <c:showBubbleSize val="0"/>
        </c:dLbls>
        <c:gapWidth val="150"/>
        <c:axId val="249402976"/>
        <c:axId val="24940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49402976"/>
        <c:axId val="249403368"/>
      </c:lineChart>
      <c:dateAx>
        <c:axId val="249402976"/>
        <c:scaling>
          <c:orientation val="minMax"/>
        </c:scaling>
        <c:delete val="1"/>
        <c:axPos val="b"/>
        <c:numFmt formatCode="ge" sourceLinked="1"/>
        <c:majorTickMark val="none"/>
        <c:minorTickMark val="none"/>
        <c:tickLblPos val="none"/>
        <c:crossAx val="249403368"/>
        <c:crosses val="autoZero"/>
        <c:auto val="1"/>
        <c:lblOffset val="100"/>
        <c:baseTimeUnit val="years"/>
      </c:dateAx>
      <c:valAx>
        <c:axId val="24940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51.93</c:v>
                </c:pt>
                <c:pt idx="1">
                  <c:v>48.24</c:v>
                </c:pt>
                <c:pt idx="2">
                  <c:v>52.18</c:v>
                </c:pt>
                <c:pt idx="3">
                  <c:v>66.819999999999993</c:v>
                </c:pt>
                <c:pt idx="4">
                  <c:v>67.22</c:v>
                </c:pt>
              </c:numCache>
            </c:numRef>
          </c:val>
        </c:ser>
        <c:dLbls>
          <c:showLegendKey val="0"/>
          <c:showVal val="0"/>
          <c:showCatName val="0"/>
          <c:showSerName val="0"/>
          <c:showPercent val="0"/>
          <c:showBubbleSize val="0"/>
        </c:dLbls>
        <c:gapWidth val="150"/>
        <c:axId val="192870288"/>
        <c:axId val="1935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92870288"/>
        <c:axId val="193523872"/>
      </c:lineChart>
      <c:dateAx>
        <c:axId val="192870288"/>
        <c:scaling>
          <c:orientation val="minMax"/>
        </c:scaling>
        <c:delete val="1"/>
        <c:axPos val="b"/>
        <c:numFmt formatCode="ge" sourceLinked="1"/>
        <c:majorTickMark val="none"/>
        <c:minorTickMark val="none"/>
        <c:tickLblPos val="none"/>
        <c:crossAx val="193523872"/>
        <c:crosses val="autoZero"/>
        <c:auto val="1"/>
        <c:lblOffset val="100"/>
        <c:baseTimeUnit val="years"/>
      </c:dateAx>
      <c:valAx>
        <c:axId val="1935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70.14</c:v>
                </c:pt>
                <c:pt idx="1">
                  <c:v>68.23</c:v>
                </c:pt>
                <c:pt idx="2">
                  <c:v>78.400000000000006</c:v>
                </c:pt>
                <c:pt idx="3">
                  <c:v>70.84</c:v>
                </c:pt>
                <c:pt idx="4">
                  <c:v>82.73</c:v>
                </c:pt>
              </c:numCache>
            </c:numRef>
          </c:val>
        </c:ser>
        <c:dLbls>
          <c:showLegendKey val="0"/>
          <c:showVal val="0"/>
          <c:showCatName val="0"/>
          <c:showSerName val="0"/>
          <c:showPercent val="0"/>
          <c:showBubbleSize val="0"/>
        </c:dLbls>
        <c:gapWidth val="150"/>
        <c:axId val="191718864"/>
        <c:axId val="1918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91718864"/>
        <c:axId val="191822496"/>
      </c:lineChart>
      <c:dateAx>
        <c:axId val="191718864"/>
        <c:scaling>
          <c:orientation val="minMax"/>
        </c:scaling>
        <c:delete val="1"/>
        <c:axPos val="b"/>
        <c:numFmt formatCode="ge" sourceLinked="1"/>
        <c:majorTickMark val="none"/>
        <c:minorTickMark val="none"/>
        <c:tickLblPos val="none"/>
        <c:crossAx val="191822496"/>
        <c:crosses val="autoZero"/>
        <c:auto val="1"/>
        <c:lblOffset val="100"/>
        <c:baseTimeUnit val="years"/>
      </c:dateAx>
      <c:valAx>
        <c:axId val="1918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1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147624"/>
        <c:axId val="19514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147624"/>
        <c:axId val="195148008"/>
      </c:lineChart>
      <c:dateAx>
        <c:axId val="195147624"/>
        <c:scaling>
          <c:orientation val="minMax"/>
        </c:scaling>
        <c:delete val="1"/>
        <c:axPos val="b"/>
        <c:numFmt formatCode="ge" sourceLinked="1"/>
        <c:majorTickMark val="none"/>
        <c:minorTickMark val="none"/>
        <c:tickLblPos val="none"/>
        <c:crossAx val="195148008"/>
        <c:crosses val="autoZero"/>
        <c:auto val="1"/>
        <c:lblOffset val="100"/>
        <c:baseTimeUnit val="years"/>
      </c:dateAx>
      <c:valAx>
        <c:axId val="19514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4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779856"/>
        <c:axId val="19178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779856"/>
        <c:axId val="191780240"/>
      </c:lineChart>
      <c:dateAx>
        <c:axId val="191779856"/>
        <c:scaling>
          <c:orientation val="minMax"/>
        </c:scaling>
        <c:delete val="1"/>
        <c:axPos val="b"/>
        <c:numFmt formatCode="ge" sourceLinked="1"/>
        <c:majorTickMark val="none"/>
        <c:minorTickMark val="none"/>
        <c:tickLblPos val="none"/>
        <c:crossAx val="191780240"/>
        <c:crosses val="autoZero"/>
        <c:auto val="1"/>
        <c:lblOffset val="100"/>
        <c:baseTimeUnit val="years"/>
      </c:dateAx>
      <c:valAx>
        <c:axId val="19178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7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431952"/>
        <c:axId val="19543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431952"/>
        <c:axId val="195432344"/>
      </c:lineChart>
      <c:dateAx>
        <c:axId val="195431952"/>
        <c:scaling>
          <c:orientation val="minMax"/>
        </c:scaling>
        <c:delete val="1"/>
        <c:axPos val="b"/>
        <c:numFmt formatCode="ge" sourceLinked="1"/>
        <c:majorTickMark val="none"/>
        <c:minorTickMark val="none"/>
        <c:tickLblPos val="none"/>
        <c:crossAx val="195432344"/>
        <c:crosses val="autoZero"/>
        <c:auto val="1"/>
        <c:lblOffset val="100"/>
        <c:baseTimeUnit val="years"/>
      </c:dateAx>
      <c:valAx>
        <c:axId val="19543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3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431560"/>
        <c:axId val="1954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431560"/>
        <c:axId val="195431168"/>
      </c:lineChart>
      <c:dateAx>
        <c:axId val="195431560"/>
        <c:scaling>
          <c:orientation val="minMax"/>
        </c:scaling>
        <c:delete val="1"/>
        <c:axPos val="b"/>
        <c:numFmt formatCode="ge" sourceLinked="1"/>
        <c:majorTickMark val="none"/>
        <c:minorTickMark val="none"/>
        <c:tickLblPos val="none"/>
        <c:crossAx val="195431168"/>
        <c:crosses val="autoZero"/>
        <c:auto val="1"/>
        <c:lblOffset val="100"/>
        <c:baseTimeUnit val="years"/>
      </c:dateAx>
      <c:valAx>
        <c:axId val="1954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3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1261.2</c:v>
                </c:pt>
                <c:pt idx="1">
                  <c:v>1204.31</c:v>
                </c:pt>
                <c:pt idx="2">
                  <c:v>1167.46</c:v>
                </c:pt>
                <c:pt idx="3">
                  <c:v>1140.53</c:v>
                </c:pt>
                <c:pt idx="4">
                  <c:v>1159.2</c:v>
                </c:pt>
              </c:numCache>
            </c:numRef>
          </c:val>
        </c:ser>
        <c:dLbls>
          <c:showLegendKey val="0"/>
          <c:showVal val="0"/>
          <c:showCatName val="0"/>
          <c:showSerName val="0"/>
          <c:showPercent val="0"/>
          <c:showBubbleSize val="0"/>
        </c:dLbls>
        <c:gapWidth val="150"/>
        <c:axId val="195545984"/>
        <c:axId val="19554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95545984"/>
        <c:axId val="195546376"/>
      </c:lineChart>
      <c:dateAx>
        <c:axId val="195545984"/>
        <c:scaling>
          <c:orientation val="minMax"/>
        </c:scaling>
        <c:delete val="1"/>
        <c:axPos val="b"/>
        <c:numFmt formatCode="ge" sourceLinked="1"/>
        <c:majorTickMark val="none"/>
        <c:minorTickMark val="none"/>
        <c:tickLblPos val="none"/>
        <c:crossAx val="195546376"/>
        <c:crosses val="autoZero"/>
        <c:auto val="1"/>
        <c:lblOffset val="100"/>
        <c:baseTimeUnit val="years"/>
      </c:dateAx>
      <c:valAx>
        <c:axId val="19554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50.18</c:v>
                </c:pt>
                <c:pt idx="1">
                  <c:v>44.54</c:v>
                </c:pt>
                <c:pt idx="2">
                  <c:v>38.11</c:v>
                </c:pt>
                <c:pt idx="3">
                  <c:v>32.33</c:v>
                </c:pt>
                <c:pt idx="4">
                  <c:v>26.66</c:v>
                </c:pt>
              </c:numCache>
            </c:numRef>
          </c:val>
        </c:ser>
        <c:dLbls>
          <c:showLegendKey val="0"/>
          <c:showVal val="0"/>
          <c:showCatName val="0"/>
          <c:showSerName val="0"/>
          <c:showPercent val="0"/>
          <c:showBubbleSize val="0"/>
        </c:dLbls>
        <c:gapWidth val="150"/>
        <c:axId val="195541496"/>
        <c:axId val="24937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95541496"/>
        <c:axId val="249376632"/>
      </c:lineChart>
      <c:dateAx>
        <c:axId val="195541496"/>
        <c:scaling>
          <c:orientation val="minMax"/>
        </c:scaling>
        <c:delete val="1"/>
        <c:axPos val="b"/>
        <c:numFmt formatCode="ge" sourceLinked="1"/>
        <c:majorTickMark val="none"/>
        <c:minorTickMark val="none"/>
        <c:tickLblPos val="none"/>
        <c:crossAx val="249376632"/>
        <c:crosses val="autoZero"/>
        <c:auto val="1"/>
        <c:lblOffset val="100"/>
        <c:baseTimeUnit val="years"/>
      </c:dateAx>
      <c:valAx>
        <c:axId val="24937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4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157.75</c:v>
                </c:pt>
                <c:pt idx="1">
                  <c:v>177.64</c:v>
                </c:pt>
                <c:pt idx="2">
                  <c:v>210.42</c:v>
                </c:pt>
                <c:pt idx="3">
                  <c:v>255.03</c:v>
                </c:pt>
                <c:pt idx="4">
                  <c:v>312.62</c:v>
                </c:pt>
              </c:numCache>
            </c:numRef>
          </c:val>
        </c:ser>
        <c:dLbls>
          <c:showLegendKey val="0"/>
          <c:showVal val="0"/>
          <c:showCatName val="0"/>
          <c:showSerName val="0"/>
          <c:showPercent val="0"/>
          <c:showBubbleSize val="0"/>
        </c:dLbls>
        <c:gapWidth val="150"/>
        <c:axId val="249377808"/>
        <c:axId val="24937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49377808"/>
        <c:axId val="249378200"/>
      </c:lineChart>
      <c:dateAx>
        <c:axId val="249377808"/>
        <c:scaling>
          <c:orientation val="minMax"/>
        </c:scaling>
        <c:delete val="1"/>
        <c:axPos val="b"/>
        <c:numFmt formatCode="ge" sourceLinked="1"/>
        <c:majorTickMark val="none"/>
        <c:minorTickMark val="none"/>
        <c:tickLblPos val="none"/>
        <c:crossAx val="249378200"/>
        <c:crosses val="autoZero"/>
        <c:auto val="1"/>
        <c:lblOffset val="100"/>
        <c:baseTimeUnit val="years"/>
      </c:dateAx>
      <c:valAx>
        <c:axId val="24937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37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群馬県　みどり市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51689</v>
      </c>
      <c r="AM8" s="67"/>
      <c r="AN8" s="67"/>
      <c r="AO8" s="67"/>
      <c r="AP8" s="67"/>
      <c r="AQ8" s="67"/>
      <c r="AR8" s="67"/>
      <c r="AS8" s="67"/>
      <c r="AT8" s="66">
        <f>データ!$S$6</f>
        <v>208.42</v>
      </c>
      <c r="AU8" s="66"/>
      <c r="AV8" s="66"/>
      <c r="AW8" s="66"/>
      <c r="AX8" s="66"/>
      <c r="AY8" s="66"/>
      <c r="AZ8" s="66"/>
      <c r="BA8" s="66"/>
      <c r="BB8" s="66">
        <f>データ!$T$6</f>
        <v>248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4.0199999999999996</v>
      </c>
      <c r="Q10" s="66"/>
      <c r="R10" s="66"/>
      <c r="S10" s="66"/>
      <c r="T10" s="66"/>
      <c r="U10" s="66"/>
      <c r="V10" s="66"/>
      <c r="W10" s="67">
        <f>データ!$Q$6</f>
        <v>1439</v>
      </c>
      <c r="X10" s="67"/>
      <c r="Y10" s="67"/>
      <c r="Z10" s="67"/>
      <c r="AA10" s="67"/>
      <c r="AB10" s="67"/>
      <c r="AC10" s="67"/>
      <c r="AD10" s="2"/>
      <c r="AE10" s="2"/>
      <c r="AF10" s="2"/>
      <c r="AG10" s="2"/>
      <c r="AH10" s="2"/>
      <c r="AI10" s="2"/>
      <c r="AJ10" s="2"/>
      <c r="AK10" s="2"/>
      <c r="AL10" s="67">
        <f>データ!$U$6</f>
        <v>2068</v>
      </c>
      <c r="AM10" s="67"/>
      <c r="AN10" s="67"/>
      <c r="AO10" s="67"/>
      <c r="AP10" s="67"/>
      <c r="AQ10" s="67"/>
      <c r="AR10" s="67"/>
      <c r="AS10" s="67"/>
      <c r="AT10" s="66">
        <f>データ!$V$6</f>
        <v>7.54</v>
      </c>
      <c r="AU10" s="66"/>
      <c r="AV10" s="66"/>
      <c r="AW10" s="66"/>
      <c r="AX10" s="66"/>
      <c r="AY10" s="66"/>
      <c r="AZ10" s="66"/>
      <c r="BA10" s="66"/>
      <c r="BB10" s="66">
        <f>データ!$W$6</f>
        <v>274.27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102121</v>
      </c>
      <c r="D6" s="34">
        <f t="shared" si="3"/>
        <v>47</v>
      </c>
      <c r="E6" s="34">
        <f t="shared" si="3"/>
        <v>1</v>
      </c>
      <c r="F6" s="34">
        <f t="shared" si="3"/>
        <v>0</v>
      </c>
      <c r="G6" s="34">
        <f t="shared" si="3"/>
        <v>0</v>
      </c>
      <c r="H6" s="34" t="str">
        <f t="shared" si="3"/>
        <v>群馬県　みどり市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4.0199999999999996</v>
      </c>
      <c r="Q6" s="35">
        <f t="shared" si="3"/>
        <v>1439</v>
      </c>
      <c r="R6" s="35">
        <f t="shared" si="3"/>
        <v>51689</v>
      </c>
      <c r="S6" s="35">
        <f t="shared" si="3"/>
        <v>208.42</v>
      </c>
      <c r="T6" s="35">
        <f t="shared" si="3"/>
        <v>248</v>
      </c>
      <c r="U6" s="35">
        <f t="shared" si="3"/>
        <v>2068</v>
      </c>
      <c r="V6" s="35">
        <f t="shared" si="3"/>
        <v>7.54</v>
      </c>
      <c r="W6" s="35">
        <f t="shared" si="3"/>
        <v>274.27</v>
      </c>
      <c r="X6" s="36">
        <f>IF(X7="",NA(),X7)</f>
        <v>70.14</v>
      </c>
      <c r="Y6" s="36">
        <f t="shared" ref="Y6:AG6" si="4">IF(Y7="",NA(),Y7)</f>
        <v>68.23</v>
      </c>
      <c r="Z6" s="36">
        <f t="shared" si="4"/>
        <v>78.400000000000006</v>
      </c>
      <c r="AA6" s="36">
        <f t="shared" si="4"/>
        <v>70.84</v>
      </c>
      <c r="AB6" s="36">
        <f t="shared" si="4"/>
        <v>82.73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1261.2</v>
      </c>
      <c r="BF6" s="36">
        <f t="shared" ref="BF6:BN6" si="7">IF(BF7="",NA(),BF7)</f>
        <v>1204.31</v>
      </c>
      <c r="BG6" s="36">
        <f t="shared" si="7"/>
        <v>1167.46</v>
      </c>
      <c r="BH6" s="36">
        <f t="shared" si="7"/>
        <v>1140.53</v>
      </c>
      <c r="BI6" s="36">
        <f t="shared" si="7"/>
        <v>1159.2</v>
      </c>
      <c r="BJ6" s="36">
        <f t="shared" si="7"/>
        <v>1108.26</v>
      </c>
      <c r="BK6" s="36">
        <f t="shared" si="7"/>
        <v>1113.76</v>
      </c>
      <c r="BL6" s="36">
        <f t="shared" si="7"/>
        <v>1125.69</v>
      </c>
      <c r="BM6" s="36">
        <f t="shared" si="7"/>
        <v>1134.67</v>
      </c>
      <c r="BN6" s="36">
        <f t="shared" si="7"/>
        <v>1144.79</v>
      </c>
      <c r="BO6" s="35" t="str">
        <f>IF(BO7="","",IF(BO7="-","【-】","【"&amp;SUBSTITUTE(TEXT(BO7,"#,##0.00"),"-","△")&amp;"】"))</f>
        <v>【1,280.76】</v>
      </c>
      <c r="BP6" s="36">
        <f>IF(BP7="",NA(),BP7)</f>
        <v>50.18</v>
      </c>
      <c r="BQ6" s="36">
        <f t="shared" ref="BQ6:BY6" si="8">IF(BQ7="",NA(),BQ7)</f>
        <v>44.54</v>
      </c>
      <c r="BR6" s="36">
        <f t="shared" si="8"/>
        <v>38.11</v>
      </c>
      <c r="BS6" s="36">
        <f t="shared" si="8"/>
        <v>32.33</v>
      </c>
      <c r="BT6" s="36">
        <f t="shared" si="8"/>
        <v>26.66</v>
      </c>
      <c r="BU6" s="36">
        <f t="shared" si="8"/>
        <v>19.77</v>
      </c>
      <c r="BV6" s="36">
        <f t="shared" si="8"/>
        <v>34.25</v>
      </c>
      <c r="BW6" s="36">
        <f t="shared" si="8"/>
        <v>46.48</v>
      </c>
      <c r="BX6" s="36">
        <f t="shared" si="8"/>
        <v>40.6</v>
      </c>
      <c r="BY6" s="36">
        <f t="shared" si="8"/>
        <v>56.04</v>
      </c>
      <c r="BZ6" s="35" t="str">
        <f>IF(BZ7="","",IF(BZ7="-","【-】","【"&amp;SUBSTITUTE(TEXT(BZ7,"#,##0.00"),"-","△")&amp;"】"))</f>
        <v>【53.06】</v>
      </c>
      <c r="CA6" s="36">
        <f>IF(CA7="",NA(),CA7)</f>
        <v>157.75</v>
      </c>
      <c r="CB6" s="36">
        <f t="shared" ref="CB6:CJ6" si="9">IF(CB7="",NA(),CB7)</f>
        <v>177.64</v>
      </c>
      <c r="CC6" s="36">
        <f t="shared" si="9"/>
        <v>210.42</v>
      </c>
      <c r="CD6" s="36">
        <f t="shared" si="9"/>
        <v>255.03</v>
      </c>
      <c r="CE6" s="36">
        <f t="shared" si="9"/>
        <v>312.62</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68.94</v>
      </c>
      <c r="CM6" s="36">
        <f t="shared" ref="CM6:CU6" si="10">IF(CM7="",NA(),CM7)</f>
        <v>72.38</v>
      </c>
      <c r="CN6" s="36">
        <f t="shared" si="10"/>
        <v>73.400000000000006</v>
      </c>
      <c r="CO6" s="36">
        <f t="shared" si="10"/>
        <v>54.32</v>
      </c>
      <c r="CP6" s="36">
        <f t="shared" si="10"/>
        <v>51.34</v>
      </c>
      <c r="CQ6" s="36">
        <f t="shared" si="10"/>
        <v>57.17</v>
      </c>
      <c r="CR6" s="36">
        <f t="shared" si="10"/>
        <v>57.55</v>
      </c>
      <c r="CS6" s="36">
        <f t="shared" si="10"/>
        <v>57.43</v>
      </c>
      <c r="CT6" s="36">
        <f t="shared" si="10"/>
        <v>57.29</v>
      </c>
      <c r="CU6" s="36">
        <f t="shared" si="10"/>
        <v>55.9</v>
      </c>
      <c r="CV6" s="35" t="str">
        <f>IF(CV7="","",IF(CV7="-","【-】","【"&amp;SUBSTITUTE(TEXT(CV7,"#,##0.00"),"-","△")&amp;"】"))</f>
        <v>【56.28】</v>
      </c>
      <c r="CW6" s="36">
        <f>IF(CW7="",NA(),CW7)</f>
        <v>51.93</v>
      </c>
      <c r="CX6" s="36">
        <f t="shared" ref="CX6:DF6" si="11">IF(CX7="",NA(),CX7)</f>
        <v>48.24</v>
      </c>
      <c r="CY6" s="36">
        <f t="shared" si="11"/>
        <v>52.18</v>
      </c>
      <c r="CZ6" s="36">
        <f t="shared" si="11"/>
        <v>66.819999999999993</v>
      </c>
      <c r="DA6" s="36">
        <f t="shared" si="11"/>
        <v>67.22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0.01</v>
      </c>
      <c r="EG6" s="36">
        <f t="shared" si="14"/>
        <v>0.47</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102121</v>
      </c>
      <c r="D7" s="38">
        <v>47</v>
      </c>
      <c r="E7" s="38">
        <v>1</v>
      </c>
      <c r="F7" s="38">
        <v>0</v>
      </c>
      <c r="G7" s="38">
        <v>0</v>
      </c>
      <c r="H7" s="38" t="s">
        <v>108</v>
      </c>
      <c r="I7" s="38" t="s">
        <v>109</v>
      </c>
      <c r="J7" s="38" t="s">
        <v>110</v>
      </c>
      <c r="K7" s="38" t="s">
        <v>111</v>
      </c>
      <c r="L7" s="38" t="s">
        <v>112</v>
      </c>
      <c r="M7" s="38"/>
      <c r="N7" s="39" t="s">
        <v>113</v>
      </c>
      <c r="O7" s="39" t="s">
        <v>114</v>
      </c>
      <c r="P7" s="39">
        <v>4.0199999999999996</v>
      </c>
      <c r="Q7" s="39">
        <v>1439</v>
      </c>
      <c r="R7" s="39">
        <v>51689</v>
      </c>
      <c r="S7" s="39">
        <v>208.42</v>
      </c>
      <c r="T7" s="39">
        <v>248</v>
      </c>
      <c r="U7" s="39">
        <v>2068</v>
      </c>
      <c r="V7" s="39">
        <v>7.54</v>
      </c>
      <c r="W7" s="39">
        <v>274.27</v>
      </c>
      <c r="X7" s="39">
        <v>70.14</v>
      </c>
      <c r="Y7" s="39">
        <v>68.23</v>
      </c>
      <c r="Z7" s="39">
        <v>78.400000000000006</v>
      </c>
      <c r="AA7" s="39">
        <v>70.84</v>
      </c>
      <c r="AB7" s="39">
        <v>82.73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1261.2</v>
      </c>
      <c r="BF7" s="39">
        <v>1204.31</v>
      </c>
      <c r="BG7" s="39">
        <v>1167.46</v>
      </c>
      <c r="BH7" s="39">
        <v>1140.53</v>
      </c>
      <c r="BI7" s="39">
        <v>1159.2</v>
      </c>
      <c r="BJ7" s="39">
        <v>1108.26</v>
      </c>
      <c r="BK7" s="39">
        <v>1113.76</v>
      </c>
      <c r="BL7" s="39">
        <v>1125.69</v>
      </c>
      <c r="BM7" s="39">
        <v>1134.67</v>
      </c>
      <c r="BN7" s="39">
        <v>1144.79</v>
      </c>
      <c r="BO7" s="39">
        <v>1280.76</v>
      </c>
      <c r="BP7" s="39">
        <v>50.18</v>
      </c>
      <c r="BQ7" s="39">
        <v>44.54</v>
      </c>
      <c r="BR7" s="39">
        <v>38.11</v>
      </c>
      <c r="BS7" s="39">
        <v>32.33</v>
      </c>
      <c r="BT7" s="39">
        <v>26.66</v>
      </c>
      <c r="BU7" s="39">
        <v>19.77</v>
      </c>
      <c r="BV7" s="39">
        <v>34.25</v>
      </c>
      <c r="BW7" s="39">
        <v>46.48</v>
      </c>
      <c r="BX7" s="39">
        <v>40.6</v>
      </c>
      <c r="BY7" s="39">
        <v>56.04</v>
      </c>
      <c r="BZ7" s="39">
        <v>53.06</v>
      </c>
      <c r="CA7" s="39">
        <v>157.75</v>
      </c>
      <c r="CB7" s="39">
        <v>177.64</v>
      </c>
      <c r="CC7" s="39">
        <v>210.42</v>
      </c>
      <c r="CD7" s="39">
        <v>255.03</v>
      </c>
      <c r="CE7" s="39">
        <v>312.62</v>
      </c>
      <c r="CF7" s="39">
        <v>878.73</v>
      </c>
      <c r="CG7" s="39">
        <v>501.18</v>
      </c>
      <c r="CH7" s="39">
        <v>376.61</v>
      </c>
      <c r="CI7" s="39">
        <v>440.03</v>
      </c>
      <c r="CJ7" s="39">
        <v>304.35000000000002</v>
      </c>
      <c r="CK7" s="39">
        <v>314.83</v>
      </c>
      <c r="CL7" s="39">
        <v>68.94</v>
      </c>
      <c r="CM7" s="39">
        <v>72.38</v>
      </c>
      <c r="CN7" s="39">
        <v>73.400000000000006</v>
      </c>
      <c r="CO7" s="39">
        <v>54.32</v>
      </c>
      <c r="CP7" s="39">
        <v>51.34</v>
      </c>
      <c r="CQ7" s="39">
        <v>57.17</v>
      </c>
      <c r="CR7" s="39">
        <v>57.55</v>
      </c>
      <c r="CS7" s="39">
        <v>57.43</v>
      </c>
      <c r="CT7" s="39">
        <v>57.29</v>
      </c>
      <c r="CU7" s="39">
        <v>55.9</v>
      </c>
      <c r="CV7" s="39">
        <v>56.28</v>
      </c>
      <c r="CW7" s="39">
        <v>51.93</v>
      </c>
      <c r="CX7" s="39">
        <v>48.24</v>
      </c>
      <c r="CY7" s="39">
        <v>52.18</v>
      </c>
      <c r="CZ7" s="39">
        <v>66.819999999999993</v>
      </c>
      <c r="DA7" s="39">
        <v>67.22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0.01</v>
      </c>
      <c r="EG7" s="39">
        <v>0.47</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2018-02-05T02:34:09Z</cp:lastPrinted>
  <dcterms:created xsi:type="dcterms:W3CDTF">2017-12-25T01:42:13Z</dcterms:created>
  <dcterms:modified xsi:type="dcterms:W3CDTF">2018-02-22T01:29:34Z</dcterms:modified>
  <cp:category/>
</cp:coreProperties>
</file>