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02 高崎市\"/>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W10" i="4"/>
  <c r="P10" i="4"/>
  <c r="BB8" i="4"/>
  <c r="AT8" i="4"/>
  <c r="AL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<sst xmlns="http://schemas.openxmlformats.org/spreadsheetml/2006/main" count="237" uniqueCount="124">
  <si>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</si>
  <si>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</si>
  <si>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</si>
  <si>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</si>
  <si>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</si>
  <si>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</si>
  <si>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</si>
  <si>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</si>
  <si>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</si>
  <si>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</si>
  <si>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</si>
  <si>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</si>
  <si>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</si>
  <si>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</si>
  <si>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</si>
  <si>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</si>
  <si>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</si>
  <si>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</si>
  <si>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</si>
  <si>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</si>
  <si>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</si>
  <si>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</si>
  <si>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</si>
  <si>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</si>
  <si>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</si>
  <si>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</si>
  <si>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</si>
  <si>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</si>
  <si>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</si>
  <si>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</si>
  <si>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</si>
  <si>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</si>
  <si>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</si>
  <si>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</si>
  <si>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</si>
  <si>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</si>
  <si>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</si>
  <si>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</si>
  <si>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</si>
  <si>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</si>
  <si>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</si>
  <si>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</si>
  <si>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</si>
  <si>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</si>
  <si>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</si>
  <si>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</si>
  <si>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</si>
  <si>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</si>
  <si>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</si>
  <si>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</si>
  <si>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</si>
  <si>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</si>
  <si>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</si>
  <si>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</si>
  <si>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</si>
  <si>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</si>
  <si>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</si>
  <si>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</si>
  <si>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</si>
  <si>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</si>
  <si>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</si>
  <si>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</si>
  <si>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</si>
  <si>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</si>
  <si>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</si>
  <si>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</si>
  <si>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</si>
  <si>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</si>
  <si>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</si>
  <si>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</si>
  <si>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</si>
  <si>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</si>
  <si>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</si>
  <si>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</si>
  <si>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</si>
  <si>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</si>
  <si>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</si>
  <si>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</si>
  <si>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</si>
  <si>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</si>
  <si>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</si>
  <si>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</si>
  <si>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</si>
  <si>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</si>
  <si>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</si>
  <si>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</si>
  <si>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</si>
  <si>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</si>
  <si>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</si>
  <si>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</si>
  <si>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</si>
  <si>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</si>
  <si>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</si>
  <si>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</si>
  <si>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</si>
  <si>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</si>
  <si>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</si>
  <si>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</si>
  <si>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</si>
  <si>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</si>
  <si>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</si>
  <si>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</si>
  <si>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</si>
  <si>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</si>
  <si>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</si>
  <si>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</si>
  <si>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</si>
  <si>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</si>
  <si>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高崎市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</si>
  <si>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</si>
  <si>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</si>
  <si>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</si>
  <si>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</si>
  <si>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</si>
  <si>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</si>
  <si>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</si>
  <si>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</si>
  <si>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</si>
  <si>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</si>
  <si>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</si>
  <si>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簡易水道区域における人口の減少に伴い、水道使用料も減少傾向が続いている状況であるが、新規借入による施設更新を控えるとともに、適正な施設の保守や維持管理費等の節減に努めたことにより、指標としては良好な運営状況である。
　</t>
    <rPh sb="1" eb="3">
      <t>カンイ</t>
    </rPh>
    <rPh sb="3" eb="5">
      <t>スイドウ</t>
    </rPh>
    <rPh sb="5" eb="7">
      <t>クイキ</t>
    </rPh>
    <rPh sb="11" eb="13">
      <t>ジンコウ</t>
    </rPh>
    <rPh sb="17" eb="18">
      <t>トモナ</t>
    </rPh>
    <rPh sb="20" eb="22">
      <t>スイドウ</t>
    </rPh>
    <rPh sb="22" eb="25">
      <t>シヨウリョウ</t>
    </rPh>
    <rPh sb="26" eb="28">
      <t>ゲンショウ</t>
    </rPh>
    <rPh sb="28" eb="30">
      <t>ケイコウ</t>
    </rPh>
    <rPh sb="31" eb="32">
      <t>ツヅ</t>
    </rPh>
    <rPh sb="36" eb="38">
      <t>ジョウキョウ</t>
    </rPh>
    <rPh sb="43" eb="45">
      <t>シンキ</t>
    </rPh>
    <rPh sb="45" eb="47">
      <t>カリイ</t>
    </rPh>
    <rPh sb="50" eb="52">
      <t>シセツ</t>
    </rPh>
    <rPh sb="52" eb="54">
      <t>コウシン</t>
    </rPh>
    <rPh sb="55" eb="56">
      <t>ヒカ</t>
    </rPh>
    <rPh sb="63" eb="65">
      <t>テキセイ</t>
    </rPh>
    <rPh sb="66" eb="68">
      <t>シセツ</t>
    </rPh>
    <rPh sb="69" eb="71">
      <t>ホシュ</t>
    </rPh>
    <rPh sb="72" eb="74">
      <t>イジ</t>
    </rPh>
    <rPh sb="74" eb="76">
      <t>カンリ</t>
    </rPh>
    <rPh sb="76" eb="78">
      <t>ヒトウ</t>
    </rPh>
    <rPh sb="79" eb="81">
      <t>セツゲン</t>
    </rPh>
    <rPh sb="82" eb="83">
      <t>ツト</t>
    </rPh>
    <rPh sb="91" eb="93">
      <t>シヒョウ</t>
    </rPh>
    <rPh sb="97" eb="99">
      <t>リョウコウ</t>
    </rPh>
    <rPh sb="100" eb="102">
      <t>ウンエイ</t>
    </rPh>
    <rPh sb="102" eb="104">
      <t>ジョウキョウ</t>
    </rPh>
    <phoneticPr fontId="7"/>
  </si>
  <si>
    <t>　厳しい財政状況の中、施設の適正な維持管理に重点を置いているため、管路の更新については、給水に影響が無いよう限られた予算の範囲内で、優先順位を考慮し行っている状況である。</t>
    <rPh sb="1" eb="2">
      <t>キビ</t>
    </rPh>
    <rPh sb="4" eb="6">
      <t>ザイセイ</t>
    </rPh>
    <rPh sb="6" eb="8">
      <t>ジョウキョウ</t>
    </rPh>
    <rPh sb="9" eb="10">
      <t>ナカ</t>
    </rPh>
    <rPh sb="11" eb="13">
      <t>シセツ</t>
    </rPh>
    <rPh sb="14" eb="16">
      <t>テキセイ</t>
    </rPh>
    <rPh sb="17" eb="19">
      <t>イジ</t>
    </rPh>
    <rPh sb="19" eb="21">
      <t>カンリ</t>
    </rPh>
    <rPh sb="22" eb="24">
      <t>ジュウテン</t>
    </rPh>
    <rPh sb="25" eb="26">
      <t>オ</t>
    </rPh>
    <rPh sb="33" eb="35">
      <t>カンロ</t>
    </rPh>
    <rPh sb="36" eb="38">
      <t>コウシン</t>
    </rPh>
    <rPh sb="44" eb="46">
      <t>キュウスイ</t>
    </rPh>
    <rPh sb="47" eb="49">
      <t>エイキョウ</t>
    </rPh>
    <rPh sb="50" eb="51">
      <t>ナ</t>
    </rPh>
    <rPh sb="54" eb="55">
      <t>カギ</t>
    </rPh>
    <rPh sb="58" eb="60">
      <t>ヨサン</t>
    </rPh>
    <rPh sb="61" eb="64">
      <t>ハンイナイ</t>
    </rPh>
    <rPh sb="66" eb="68">
      <t>ユウセン</t>
    </rPh>
    <rPh sb="68" eb="70">
      <t>ジュンイ</t>
    </rPh>
    <rPh sb="71" eb="73">
      <t>コウリョ</t>
    </rPh>
    <rPh sb="74" eb="75">
      <t>オコナ</t>
    </rPh>
    <rPh sb="79" eb="81">
      <t>ジョウキョウ</t>
    </rPh>
    <phoneticPr fontId="7"/>
  </si>
  <si>
    <t>　近年では、借入れを伴う大規模な施設更新はないものの、歳入不足分については、基準外も含めた一般会計からの繰入金により賄っている状況であり、更なる維持管理費の節減に努めるとともに、引き続き優先順位を考慮し事業を実施していく。又、法適化への準備を進め、正確な経営状況を把握することで安定した水の供給ができるよう努めていく。</t>
    <rPh sb="6" eb="8">
      <t>カリイ</t>
    </rPh>
    <rPh sb="10" eb="11">
      <t>トモナ</t>
    </rPh>
    <rPh sb="89" eb="90">
      <t>ヒ</t>
    </rPh>
    <rPh sb="91" eb="92">
      <t>ツヅ</t>
    </rPh>
    <rPh sb="93" eb="95">
      <t>ユウセン</t>
    </rPh>
    <rPh sb="95" eb="97">
      <t>ジュンイ</t>
    </rPh>
    <rPh sb="98" eb="100">
      <t>コウリョ</t>
    </rPh>
    <rPh sb="101" eb="103">
      <t>ジギョウ</t>
    </rPh>
    <rPh sb="104" eb="106">
      <t>ジッシ</t>
    </rPh>
    <rPh sb="111" eb="112">
      <t>マタ</t>
    </rPh>
    <rPh sb="113" eb="114">
      <t>ホウ</t>
    </rPh>
    <rPh sb="114" eb="115">
      <t>テキ</t>
    </rPh>
    <rPh sb="115" eb="116">
      <t>カ</t>
    </rPh>
    <rPh sb="118" eb="120">
      <t>ジュンビ</t>
    </rPh>
    <rPh sb="121" eb="122">
      <t>スス</t>
    </rPh>
    <rPh sb="124" eb="125">
      <t>セイ</t>
    </rPh>
    <rPh sb="127" eb="129">
      <t>ケイエイ</t>
    </rPh>
    <rPh sb="129" eb="131">
      <t>ジョウキョウ</t>
    </rPh>
    <rPh sb="132" eb="134">
      <t>ハアク</t>
    </rPh>
    <rPh sb="139" eb="141">
      <t>アンテイ</t>
    </rPh>
    <rPh sb="143" eb="144">
      <t>ミズ</t>
    </rPh>
    <rPh sb="145" eb="147">
      <t>キョウキュウ</t>
    </rPh>
    <rPh sb="153" eb="154">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</si>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</sst>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0.69</c:v>
                </c:pt>
                <c:pt idx="1">
                  <c:v>0.8</c:v>
                </c:pt>
                <c:pt idx="2">
                  <c:v>0.56000000000000005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739-4926-B942-E5446C18ACAC}"/>
            </c:ext>
          </c:extLst>
        </c:ser>
        <c:dLbls>
          <c:showLegendKey val="0"/>
          <c:showVal val="0"/>
          <c:showCatName val="0"/>
          <c:showSerName val="0"/>
          <c:showPercent val="0"/>
          <c:showBubbleSize val="0"/>
        </c:dLbls>
        <c:gapWidth val="150"/>
        <c:axId val="173195256"/>
        <c:axId val="17305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extLst xmlns:c16r2="http://schemas.microsoft.com/office/drawing/2015/06/chart">
            <c:ext xmlns:c16="http://schemas.microsoft.com/office/drawing/2014/chart" uri="{C3380CC4-5D6E-409C-BE32-E72D297353CC}">
              <c16:uniqueId val="{00000001-3739-4926-B942-E5446C18ACAC}"/>
            </c:ext>
          </c:extLst>
        </c:ser>
        <c:dLbls>
          <c:showLegendKey val="0"/>
          <c:showVal val="0"/>
          <c:showCatName val="0"/>
          <c:showSerName val="0"/>
          <c:showPercent val="0"/>
          <c:showBubbleSize val="0"/>
        </c:dLbls>
        <c:marker val="1"/>
        <c:smooth val="0"/>
        <c:axId val="173195256"/>
        <c:axId val="173053528"/>
      </c:lineChart>
      <c:dateAx>
        <c:axId val="173195256"/>
        <c:scaling>
          <c:orientation val="minMax"/>
        </c:scaling>
        <c:delete val="1"/>
        <c:axPos val="b"/>
        <c:numFmt formatCode="ge" sourceLinked="1"/>
        <c:majorTickMark val="none"/>
        <c:minorTickMark val="none"/>
        <c:tickLblPos val="none"/>
        <c:crossAx val="173053528"/>
        <c:crosses val="autoZero"/>
        <c:auto val="1"/>
        <c:lblOffset val="100"/>
        <c:baseTimeUnit val="years"/>
      </c:dateAx>
      <c:valAx>
        <c:axId val="17305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9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44.75</c:v>
                </c:pt>
                <c:pt idx="1">
                  <c:v>47.52</c:v>
                </c:pt>
                <c:pt idx="2">
                  <c:v>44.81</c:v>
                </c:pt>
                <c:pt idx="3">
                  <c:v>43.56</c:v>
                </c:pt>
                <c:pt idx="4">
                  <c:v>44.81</c:v>
                </c:pt>
              </c:numCache>
            </c:numRef>
          </c:val>
          <c:extLst xmlns:c16r2="http://schemas.microsoft.com/office/drawing/2015/06/chart">
            <c:ext xmlns:c16="http://schemas.microsoft.com/office/drawing/2014/chart" uri="{C3380CC4-5D6E-409C-BE32-E72D297353CC}">
              <c16:uniqueId val="{00000000-0374-48C3-9EF6-41D5753ABB56}"/>
            </c:ext>
          </c:extLst>
        </c:ser>
        <c:dLbls>
          <c:showLegendKey val="0"/>
          <c:showVal val="0"/>
          <c:showCatName val="0"/>
          <c:showSerName val="0"/>
          <c:showPercent val="0"/>
          <c:showBubbleSize val="0"/>
        </c:dLbls>
        <c:gapWidth val="150"/>
        <c:axId val="392334088"/>
        <c:axId val="39233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extLst xmlns:c16r2="http://schemas.microsoft.com/office/drawing/2015/06/chart">
            <c:ext xmlns:c16="http://schemas.microsoft.com/office/drawing/2014/chart" uri="{C3380CC4-5D6E-409C-BE32-E72D297353CC}">
              <c16:uniqueId val="{00000001-0374-48C3-9EF6-41D5753ABB56}"/>
            </c:ext>
          </c:extLst>
        </c:ser>
        <c:dLbls>
          <c:showLegendKey val="0"/>
          <c:showVal val="0"/>
          <c:showCatName val="0"/>
          <c:showSerName val="0"/>
          <c:showPercent val="0"/>
          <c:showBubbleSize val="0"/>
        </c:dLbls>
        <c:marker val="1"/>
        <c:smooth val="0"/>
        <c:axId val="392334088"/>
        <c:axId val="392334480"/>
      </c:lineChart>
      <c:dateAx>
        <c:axId val="392334088"/>
        <c:scaling>
          <c:orientation val="minMax"/>
        </c:scaling>
        <c:delete val="1"/>
        <c:axPos val="b"/>
        <c:numFmt formatCode="ge" sourceLinked="1"/>
        <c:majorTickMark val="none"/>
        <c:minorTickMark val="none"/>
        <c:tickLblPos val="none"/>
        <c:crossAx val="392334480"/>
        <c:crosses val="autoZero"/>
        <c:auto val="1"/>
        <c:lblOffset val="100"/>
        <c:baseTimeUnit val="years"/>
      </c:dateAx>
      <c:valAx>
        <c:axId val="39233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3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83.69</c:v>
                </c:pt>
                <c:pt idx="1">
                  <c:v>77.03</c:v>
                </c:pt>
                <c:pt idx="2">
                  <c:v>79.62</c:v>
                </c:pt>
                <c:pt idx="3">
                  <c:v>79.37</c:v>
                </c:pt>
                <c:pt idx="4">
                  <c:v>79.62</c:v>
                </c:pt>
              </c:numCache>
            </c:numRef>
          </c:val>
          <c:extLst xmlns:c16r2="http://schemas.microsoft.com/office/drawing/2015/06/chart">
            <c:ext xmlns:c16="http://schemas.microsoft.com/office/drawing/2014/chart" uri="{C3380CC4-5D6E-409C-BE32-E72D297353CC}">
              <c16:uniqueId val="{00000000-EEC5-4CB5-B481-5FF6B061DD21}"/>
            </c:ext>
          </c:extLst>
        </c:ser>
        <c:dLbls>
          <c:showLegendKey val="0"/>
          <c:showVal val="0"/>
          <c:showCatName val="0"/>
          <c:showSerName val="0"/>
          <c:showPercent val="0"/>
          <c:showBubbleSize val="0"/>
        </c:dLbls>
        <c:gapWidth val="150"/>
        <c:axId val="174237344"/>
        <c:axId val="17423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extLst xmlns:c16r2="http://schemas.microsoft.com/office/drawing/2015/06/chart">
            <c:ext xmlns:c16="http://schemas.microsoft.com/office/drawing/2014/chart" uri="{C3380CC4-5D6E-409C-BE32-E72D297353CC}">
              <c16:uniqueId val="{00000001-EEC5-4CB5-B481-5FF6B061DD21}"/>
            </c:ext>
          </c:extLst>
        </c:ser>
        <c:dLbls>
          <c:showLegendKey val="0"/>
          <c:showVal val="0"/>
          <c:showCatName val="0"/>
          <c:showSerName val="0"/>
          <c:showPercent val="0"/>
          <c:showBubbleSize val="0"/>
        </c:dLbls>
        <c:marker val="1"/>
        <c:smooth val="0"/>
        <c:axId val="174237344"/>
        <c:axId val="174236952"/>
      </c:lineChart>
      <c:dateAx>
        <c:axId val="174237344"/>
        <c:scaling>
          <c:orientation val="minMax"/>
        </c:scaling>
        <c:delete val="1"/>
        <c:axPos val="b"/>
        <c:numFmt formatCode="ge" sourceLinked="1"/>
        <c:majorTickMark val="none"/>
        <c:minorTickMark val="none"/>
        <c:tickLblPos val="none"/>
        <c:crossAx val="174236952"/>
        <c:crosses val="autoZero"/>
        <c:auto val="1"/>
        <c:lblOffset val="100"/>
        <c:baseTimeUnit val="years"/>
      </c:dateAx>
      <c:valAx>
        <c:axId val="17423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116.22</c:v>
                </c:pt>
                <c:pt idx="1">
                  <c:v>104.44</c:v>
                </c:pt>
                <c:pt idx="2">
                  <c:v>89</c:v>
                </c:pt>
                <c:pt idx="3">
                  <c:v>84.23</c:v>
                </c:pt>
                <c:pt idx="4">
                  <c:v>77.010000000000005</c:v>
                </c:pt>
              </c:numCache>
            </c:numRef>
          </c:val>
          <c:extLst xmlns:c16r2="http://schemas.microsoft.com/office/drawing/2015/06/chart">
            <c:ext xmlns:c16="http://schemas.microsoft.com/office/drawing/2014/chart" uri="{C3380CC4-5D6E-409C-BE32-E72D297353CC}">
              <c16:uniqueId val="{00000000-27F7-4C6C-9769-E67AB5FB513F}"/>
            </c:ext>
          </c:extLst>
        </c:ser>
        <c:dLbls>
          <c:showLegendKey val="0"/>
          <c:showVal val="0"/>
          <c:showCatName val="0"/>
          <c:showSerName val="0"/>
          <c:showPercent val="0"/>
          <c:showBubbleSize val="0"/>
        </c:dLbls>
        <c:gapWidth val="150"/>
        <c:axId val="172932120"/>
        <c:axId val="1723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extLst xmlns:c16r2="http://schemas.microsoft.com/office/drawing/2015/06/chart">
            <c:ext xmlns:c16="http://schemas.microsoft.com/office/drawing/2014/chart" uri="{C3380CC4-5D6E-409C-BE32-E72D297353CC}">
              <c16:uniqueId val="{00000001-27F7-4C6C-9769-E67AB5FB513F}"/>
            </c:ext>
          </c:extLst>
        </c:ser>
        <c:dLbls>
          <c:showLegendKey val="0"/>
          <c:showVal val="0"/>
          <c:showCatName val="0"/>
          <c:showSerName val="0"/>
          <c:showPercent val="0"/>
          <c:showBubbleSize val="0"/>
        </c:dLbls>
        <c:marker val="1"/>
        <c:smooth val="0"/>
        <c:axId val="172932120"/>
        <c:axId val="172366624"/>
      </c:lineChart>
      <c:dateAx>
        <c:axId val="172932120"/>
        <c:scaling>
          <c:orientation val="minMax"/>
        </c:scaling>
        <c:delete val="1"/>
        <c:axPos val="b"/>
        <c:numFmt formatCode="ge" sourceLinked="1"/>
        <c:majorTickMark val="none"/>
        <c:minorTickMark val="none"/>
        <c:tickLblPos val="none"/>
        <c:crossAx val="172366624"/>
        <c:crosses val="autoZero"/>
        <c:auto val="1"/>
        <c:lblOffset val="100"/>
        <c:baseTimeUnit val="years"/>
      </c:dateAx>
      <c:valAx>
        <c:axId val="1723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3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C1-4126-9224-AD2A2453042E}"/>
            </c:ext>
          </c:extLst>
        </c:ser>
        <c:dLbls>
          <c:showLegendKey val="0"/>
          <c:showVal val="0"/>
          <c:showCatName val="0"/>
          <c:showSerName val="0"/>
          <c:showPercent val="0"/>
          <c:showBubbleSize val="0"/>
        </c:dLbls>
        <c:gapWidth val="150"/>
        <c:axId val="173176120"/>
        <c:axId val="17500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C1-4126-9224-AD2A2453042E}"/>
            </c:ext>
          </c:extLst>
        </c:ser>
        <c:dLbls>
          <c:showLegendKey val="0"/>
          <c:showVal val="0"/>
          <c:showCatName val="0"/>
          <c:showSerName val="0"/>
          <c:showPercent val="0"/>
          <c:showBubbleSize val="0"/>
        </c:dLbls>
        <c:marker val="1"/>
        <c:smooth val="0"/>
        <c:axId val="173176120"/>
        <c:axId val="175004752"/>
      </c:lineChart>
      <c:dateAx>
        <c:axId val="173176120"/>
        <c:scaling>
          <c:orientation val="minMax"/>
        </c:scaling>
        <c:delete val="1"/>
        <c:axPos val="b"/>
        <c:numFmt formatCode="ge" sourceLinked="1"/>
        <c:majorTickMark val="none"/>
        <c:minorTickMark val="none"/>
        <c:tickLblPos val="none"/>
        <c:crossAx val="175004752"/>
        <c:crosses val="autoZero"/>
        <c:auto val="1"/>
        <c:lblOffset val="100"/>
        <c:baseTimeUnit val="years"/>
      </c:dateAx>
      <c:valAx>
        <c:axId val="17500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7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72-4714-9D11-9013D461928D}"/>
            </c:ext>
          </c:extLst>
        </c:ser>
        <c:dLbls>
          <c:showLegendKey val="0"/>
          <c:showVal val="0"/>
          <c:showCatName val="0"/>
          <c:showSerName val="0"/>
          <c:showPercent val="0"/>
          <c:showBubbleSize val="0"/>
        </c:dLbls>
        <c:gapWidth val="150"/>
        <c:axId val="171785952"/>
        <c:axId val="1717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72-4714-9D11-9013D461928D}"/>
            </c:ext>
          </c:extLst>
        </c:ser>
        <c:dLbls>
          <c:showLegendKey val="0"/>
          <c:showVal val="0"/>
          <c:showCatName val="0"/>
          <c:showSerName val="0"/>
          <c:showPercent val="0"/>
          <c:showBubbleSize val="0"/>
        </c:dLbls>
        <c:marker val="1"/>
        <c:smooth val="0"/>
        <c:axId val="171785952"/>
        <c:axId val="171786336"/>
      </c:lineChart>
      <c:dateAx>
        <c:axId val="171785952"/>
        <c:scaling>
          <c:orientation val="minMax"/>
        </c:scaling>
        <c:delete val="1"/>
        <c:axPos val="b"/>
        <c:numFmt formatCode="ge" sourceLinked="1"/>
        <c:majorTickMark val="none"/>
        <c:minorTickMark val="none"/>
        <c:tickLblPos val="none"/>
        <c:crossAx val="171786336"/>
        <c:crosses val="autoZero"/>
        <c:auto val="1"/>
        <c:lblOffset val="100"/>
        <c:baseTimeUnit val="years"/>
      </c:dateAx>
      <c:valAx>
        <c:axId val="1717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F4-4436-83A2-8BB3BABF1E1C}"/>
            </c:ext>
          </c:extLst>
        </c:ser>
        <c:dLbls>
          <c:showLegendKey val="0"/>
          <c:showVal val="0"/>
          <c:showCatName val="0"/>
          <c:showSerName val="0"/>
          <c:showPercent val="0"/>
          <c:showBubbleSize val="0"/>
        </c:dLbls>
        <c:gapWidth val="150"/>
        <c:axId val="174238520"/>
        <c:axId val="1742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F4-4436-83A2-8BB3BABF1E1C}"/>
            </c:ext>
          </c:extLst>
        </c:ser>
        <c:dLbls>
          <c:showLegendKey val="0"/>
          <c:showVal val="0"/>
          <c:showCatName val="0"/>
          <c:showSerName val="0"/>
          <c:showPercent val="0"/>
          <c:showBubbleSize val="0"/>
        </c:dLbls>
        <c:marker val="1"/>
        <c:smooth val="0"/>
        <c:axId val="174238520"/>
        <c:axId val="174238912"/>
      </c:lineChart>
      <c:dateAx>
        <c:axId val="174238520"/>
        <c:scaling>
          <c:orientation val="minMax"/>
        </c:scaling>
        <c:delete val="1"/>
        <c:axPos val="b"/>
        <c:numFmt formatCode="ge" sourceLinked="1"/>
        <c:majorTickMark val="none"/>
        <c:minorTickMark val="none"/>
        <c:tickLblPos val="none"/>
        <c:crossAx val="174238912"/>
        <c:crosses val="autoZero"/>
        <c:auto val="1"/>
        <c:lblOffset val="100"/>
        <c:baseTimeUnit val="years"/>
      </c:dateAx>
      <c:valAx>
        <c:axId val="1742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3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CB-4F59-BFF7-4A7A54754BC0}"/>
            </c:ext>
          </c:extLst>
        </c:ser>
        <c:dLbls>
          <c:showLegendKey val="0"/>
          <c:showVal val="0"/>
          <c:showCatName val="0"/>
          <c:showSerName val="0"/>
          <c:showPercent val="0"/>
          <c:showBubbleSize val="0"/>
        </c:dLbls>
        <c:gapWidth val="150"/>
        <c:axId val="392244960"/>
        <c:axId val="39224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CB-4F59-BFF7-4A7A54754BC0}"/>
            </c:ext>
          </c:extLst>
        </c:ser>
        <c:dLbls>
          <c:showLegendKey val="0"/>
          <c:showVal val="0"/>
          <c:showCatName val="0"/>
          <c:showSerName val="0"/>
          <c:showPercent val="0"/>
          <c:showBubbleSize val="0"/>
        </c:dLbls>
        <c:marker val="1"/>
        <c:smooth val="0"/>
        <c:axId val="392244960"/>
        <c:axId val="392245352"/>
      </c:lineChart>
      <c:dateAx>
        <c:axId val="392244960"/>
        <c:scaling>
          <c:orientation val="minMax"/>
        </c:scaling>
        <c:delete val="1"/>
        <c:axPos val="b"/>
        <c:numFmt formatCode="ge" sourceLinked="1"/>
        <c:majorTickMark val="none"/>
        <c:minorTickMark val="none"/>
        <c:tickLblPos val="none"/>
        <c:crossAx val="392245352"/>
        <c:crosses val="autoZero"/>
        <c:auto val="1"/>
        <c:lblOffset val="100"/>
        <c:baseTimeUnit val="years"/>
      </c:dateAx>
      <c:valAx>
        <c:axId val="39224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655.88</c:v>
                </c:pt>
                <c:pt idx="1">
                  <c:v>632.72</c:v>
                </c:pt>
                <c:pt idx="2">
                  <c:v>599.26</c:v>
                </c:pt>
                <c:pt idx="3">
                  <c:v>575.76</c:v>
                </c:pt>
                <c:pt idx="4">
                  <c:v>553.5</c:v>
                </c:pt>
              </c:numCache>
            </c:numRef>
          </c:val>
          <c:extLst xmlns:c16r2="http://schemas.microsoft.com/office/drawing/2015/06/chart">
            <c:ext xmlns:c16="http://schemas.microsoft.com/office/drawing/2014/chart" uri="{C3380CC4-5D6E-409C-BE32-E72D297353CC}">
              <c16:uniqueId val="{00000000-2C0B-4A17-AFD2-7E57EF98E7A4}"/>
            </c:ext>
          </c:extLst>
        </c:ser>
        <c:dLbls>
          <c:showLegendKey val="0"/>
          <c:showVal val="0"/>
          <c:showCatName val="0"/>
          <c:showSerName val="0"/>
          <c:showPercent val="0"/>
          <c:showBubbleSize val="0"/>
        </c:dLbls>
        <c:gapWidth val="150"/>
        <c:axId val="392246528"/>
        <c:axId val="39224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extLst xmlns:c16r2="http://schemas.microsoft.com/office/drawing/2015/06/chart">
            <c:ext xmlns:c16="http://schemas.microsoft.com/office/drawing/2014/chart" uri="{C3380CC4-5D6E-409C-BE32-E72D297353CC}">
              <c16:uniqueId val="{00000001-2C0B-4A17-AFD2-7E57EF98E7A4}"/>
            </c:ext>
          </c:extLst>
        </c:ser>
        <c:dLbls>
          <c:showLegendKey val="0"/>
          <c:showVal val="0"/>
          <c:showCatName val="0"/>
          <c:showSerName val="0"/>
          <c:showPercent val="0"/>
          <c:showBubbleSize val="0"/>
        </c:dLbls>
        <c:marker val="1"/>
        <c:smooth val="0"/>
        <c:axId val="392246528"/>
        <c:axId val="392246920"/>
      </c:lineChart>
      <c:dateAx>
        <c:axId val="392246528"/>
        <c:scaling>
          <c:orientation val="minMax"/>
        </c:scaling>
        <c:delete val="1"/>
        <c:axPos val="b"/>
        <c:numFmt formatCode="ge" sourceLinked="1"/>
        <c:majorTickMark val="none"/>
        <c:minorTickMark val="none"/>
        <c:tickLblPos val="none"/>
        <c:crossAx val="392246920"/>
        <c:crosses val="autoZero"/>
        <c:auto val="1"/>
        <c:lblOffset val="100"/>
        <c:baseTimeUnit val="years"/>
      </c:dateAx>
      <c:valAx>
        <c:axId val="39224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84.95</c:v>
                </c:pt>
                <c:pt idx="1">
                  <c:v>83.25</c:v>
                </c:pt>
                <c:pt idx="2">
                  <c:v>82.34</c:v>
                </c:pt>
                <c:pt idx="3">
                  <c:v>78.64</c:v>
                </c:pt>
                <c:pt idx="4">
                  <c:v>72.03</c:v>
                </c:pt>
              </c:numCache>
            </c:numRef>
          </c:val>
          <c:extLst xmlns:c16r2="http://schemas.microsoft.com/office/drawing/2015/06/chart">
            <c:ext xmlns:c16="http://schemas.microsoft.com/office/drawing/2014/chart" uri="{C3380CC4-5D6E-409C-BE32-E72D297353CC}">
              <c16:uniqueId val="{00000000-3456-4563-8800-028CB8E8B5C1}"/>
            </c:ext>
          </c:extLst>
        </c:ser>
        <c:dLbls>
          <c:showLegendKey val="0"/>
          <c:showVal val="0"/>
          <c:showCatName val="0"/>
          <c:showSerName val="0"/>
          <c:showPercent val="0"/>
          <c:showBubbleSize val="0"/>
        </c:dLbls>
        <c:gapWidth val="150"/>
        <c:axId val="392331344"/>
        <c:axId val="39233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extLst xmlns:c16r2="http://schemas.microsoft.com/office/drawing/2015/06/chart">
            <c:ext xmlns:c16="http://schemas.microsoft.com/office/drawing/2014/chart" uri="{C3380CC4-5D6E-409C-BE32-E72D297353CC}">
              <c16:uniqueId val="{00000001-3456-4563-8800-028CB8E8B5C1}"/>
            </c:ext>
          </c:extLst>
        </c:ser>
        <c:dLbls>
          <c:showLegendKey val="0"/>
          <c:showVal val="0"/>
          <c:showCatName val="0"/>
          <c:showSerName val="0"/>
          <c:showPercent val="0"/>
          <c:showBubbleSize val="0"/>
        </c:dLbls>
        <c:marker val="1"/>
        <c:smooth val="0"/>
        <c:axId val="392331344"/>
        <c:axId val="392331736"/>
      </c:lineChart>
      <c:dateAx>
        <c:axId val="392331344"/>
        <c:scaling>
          <c:orientation val="minMax"/>
        </c:scaling>
        <c:delete val="1"/>
        <c:axPos val="b"/>
        <c:numFmt formatCode="ge" sourceLinked="1"/>
        <c:majorTickMark val="none"/>
        <c:minorTickMark val="none"/>
        <c:tickLblPos val="none"/>
        <c:crossAx val="392331736"/>
        <c:crosses val="autoZero"/>
        <c:auto val="1"/>
        <c:lblOffset val="100"/>
        <c:baseTimeUnit val="years"/>
      </c:dateAx>
      <c:valAx>
        <c:axId val="39233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3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105.33</c:v>
                </c:pt>
                <c:pt idx="1">
                  <c:v>108.35</c:v>
                </c:pt>
                <c:pt idx="2">
                  <c:v>112.38</c:v>
                </c:pt>
                <c:pt idx="3">
                  <c:v>118.79</c:v>
                </c:pt>
                <c:pt idx="4">
                  <c:v>122.97</c:v>
                </c:pt>
              </c:numCache>
            </c:numRef>
          </c:val>
          <c:extLst xmlns:c16r2="http://schemas.microsoft.com/office/drawing/2015/06/chart">
            <c:ext xmlns:c16="http://schemas.microsoft.com/office/drawing/2014/chart" uri="{C3380CC4-5D6E-409C-BE32-E72D297353CC}">
              <c16:uniqueId val="{00000000-8BB7-4A74-8954-BF90402C1947}"/>
            </c:ext>
          </c:extLst>
        </c:ser>
        <c:dLbls>
          <c:showLegendKey val="0"/>
          <c:showVal val="0"/>
          <c:showCatName val="0"/>
          <c:showSerName val="0"/>
          <c:showPercent val="0"/>
          <c:showBubbleSize val="0"/>
        </c:dLbls>
        <c:gapWidth val="150"/>
        <c:axId val="392244568"/>
        <c:axId val="39233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extLst xmlns:c16r2="http://schemas.microsoft.com/office/drawing/2015/06/chart">
            <c:ext xmlns:c16="http://schemas.microsoft.com/office/drawing/2014/chart" uri="{C3380CC4-5D6E-409C-BE32-E72D297353CC}">
              <c16:uniqueId val="{00000001-8BB7-4A74-8954-BF90402C1947}"/>
            </c:ext>
          </c:extLst>
        </c:ser>
        <c:dLbls>
          <c:showLegendKey val="0"/>
          <c:showVal val="0"/>
          <c:showCatName val="0"/>
          <c:showSerName val="0"/>
          <c:showPercent val="0"/>
          <c:showBubbleSize val="0"/>
        </c:dLbls>
        <c:marker val="1"/>
        <c:smooth val="0"/>
        <c:axId val="392244568"/>
        <c:axId val="392332912"/>
      </c:lineChart>
      <c:dateAx>
        <c:axId val="392244568"/>
        <c:scaling>
          <c:orientation val="minMax"/>
        </c:scaling>
        <c:delete val="1"/>
        <c:axPos val="b"/>
        <c:numFmt formatCode="ge" sourceLinked="1"/>
        <c:majorTickMark val="none"/>
        <c:minorTickMark val="none"/>
        <c:tickLblPos val="none"/>
        <c:crossAx val="392332912"/>
        <c:crosses val="autoZero"/>
        <c:auto val="1"/>
        <c:lblOffset val="100"/>
        <c:baseTimeUnit val="years"/>
      </c:dateAx>
      <c:valAx>
        <c:axId val="39233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高崎市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84" t="s">
        <v>123</v>
      </c>
      <c r="AE8" s="84"/>
      <c r="AF8" s="84"/>
      <c r="AG8" s="84"/>
      <c r="AH8" s="84"/>
      <c r="AI8" s="84"/>
      <c r="AJ8" s="84"/>
      <c r="AK8" s="2"/>
      <c r="AL8" s="50">
        <f>データ!$R$6</f>
        <v>375255</v>
      </c>
      <c r="AM8" s="50"/>
      <c r="AN8" s="50"/>
      <c r="AO8" s="50"/>
      <c r="AP8" s="50"/>
      <c r="AQ8" s="50"/>
      <c r="AR8" s="50"/>
      <c r="AS8" s="50"/>
      <c r="AT8" s="46">
        <f>データ!$S$6</f>
        <v>459.16</v>
      </c>
      <c r="AU8" s="46"/>
      <c r="AV8" s="46"/>
      <c r="AW8" s="46"/>
      <c r="AX8" s="46"/>
      <c r="AY8" s="46"/>
      <c r="AZ8" s="46"/>
      <c r="BA8" s="46"/>
      <c r="BB8" s="46">
        <f>データ!$T$6</f>
        <v>817.26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1" t="s">
        <v>19</v>
      </c>
      <c r="BM9" s="52"/>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1.4</v>
      </c>
      <c r="Q10" s="46"/>
      <c r="R10" s="46"/>
      <c r="S10" s="46"/>
      <c r="T10" s="46"/>
      <c r="U10" s="46"/>
      <c r="V10" s="46"/>
      <c r="W10" s="50">
        <f>データ!$Q$6</f>
        <v>1513</v>
      </c>
      <c r="X10" s="50"/>
      <c r="Y10" s="50"/>
      <c r="Z10" s="50"/>
      <c r="AA10" s="50"/>
      <c r="AB10" s="50"/>
      <c r="AC10" s="50"/>
      <c r="AD10" s="2"/>
      <c r="AE10" s="2"/>
      <c r="AF10" s="2"/>
      <c r="AG10" s="2"/>
      <c r="AH10" s="2"/>
      <c r="AI10" s="2"/>
      <c r="AJ10" s="2"/>
      <c r="AK10" s="2"/>
      <c r="AL10" s="50">
        <f>データ!$U$6</f>
        <v>5222</v>
      </c>
      <c r="AM10" s="50"/>
      <c r="AN10" s="50"/>
      <c r="AO10" s="50"/>
      <c r="AP10" s="50"/>
      <c r="AQ10" s="50"/>
      <c r="AR10" s="50"/>
      <c r="AS10" s="50"/>
      <c r="AT10" s="46">
        <f>データ!$V$6</f>
        <v>17.170000000000002</v>
      </c>
      <c r="AU10" s="46"/>
      <c r="AV10" s="46"/>
      <c r="AW10" s="46"/>
      <c r="AX10" s="46"/>
      <c r="AY10" s="46"/>
      <c r="AZ10" s="46"/>
      <c r="BA10" s="46"/>
      <c r="BB10" s="46">
        <f>データ!$W$6</f>
        <v>304.14</v>
      </c>
      <c r="BC10" s="46"/>
      <c r="BD10" s="46"/>
      <c r="BE10" s="46"/>
      <c r="BF10" s="46"/>
      <c r="BG10" s="46"/>
      <c r="BH10" s="46"/>
      <c r="BI10" s="46"/>
      <c r="BJ10" s="2"/>
      <c r="BK10" s="2"/>
      <c r="BL10" s="53" t="s">
        <v>21</v>
      </c>
      <c r="BM10" s="5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25</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120</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26</v>
      </c>
      <c r="D34" s="75"/>
      <c r="E34" s="75"/>
      <c r="F34" s="75"/>
      <c r="G34" s="75"/>
      <c r="H34" s="75"/>
      <c r="I34" s="75"/>
      <c r="J34" s="75"/>
      <c r="K34" s="75"/>
      <c r="L34" s="75"/>
      <c r="M34" s="75"/>
      <c r="N34" s="75"/>
      <c r="O34" s="75"/>
      <c r="P34" s="75"/>
      <c r="Q34" s="20"/>
      <c r="R34" s="75" t="s">
        <v>27</v>
      </c>
      <c r="S34" s="75"/>
      <c r="T34" s="75"/>
      <c r="U34" s="75"/>
      <c r="V34" s="75"/>
      <c r="W34" s="75"/>
      <c r="X34" s="75"/>
      <c r="Y34" s="75"/>
      <c r="Z34" s="75"/>
      <c r="AA34" s="75"/>
      <c r="AB34" s="75"/>
      <c r="AC34" s="75"/>
      <c r="AD34" s="75"/>
      <c r="AE34" s="75"/>
      <c r="AF34" s="20"/>
      <c r="AG34" s="75" t="s">
        <v>28</v>
      </c>
      <c r="AH34" s="75"/>
      <c r="AI34" s="75"/>
      <c r="AJ34" s="75"/>
      <c r="AK34" s="75"/>
      <c r="AL34" s="75"/>
      <c r="AM34" s="75"/>
      <c r="AN34" s="75"/>
      <c r="AO34" s="75"/>
      <c r="AP34" s="75"/>
      <c r="AQ34" s="75"/>
      <c r="AR34" s="75"/>
      <c r="AS34" s="75"/>
      <c r="AT34" s="75"/>
      <c r="AU34" s="20"/>
      <c r="AV34" s="75" t="s">
        <v>29</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30</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31</v>
      </c>
      <c r="D56" s="75"/>
      <c r="E56" s="75"/>
      <c r="F56" s="75"/>
      <c r="G56" s="75"/>
      <c r="H56" s="75"/>
      <c r="I56" s="75"/>
      <c r="J56" s="75"/>
      <c r="K56" s="75"/>
      <c r="L56" s="75"/>
      <c r="M56" s="75"/>
      <c r="N56" s="75"/>
      <c r="O56" s="75"/>
      <c r="P56" s="75"/>
      <c r="Q56" s="20"/>
      <c r="R56" s="75" t="s">
        <v>32</v>
      </c>
      <c r="S56" s="75"/>
      <c r="T56" s="75"/>
      <c r="U56" s="75"/>
      <c r="V56" s="75"/>
      <c r="W56" s="75"/>
      <c r="X56" s="75"/>
      <c r="Y56" s="75"/>
      <c r="Z56" s="75"/>
      <c r="AA56" s="75"/>
      <c r="AB56" s="75"/>
      <c r="AC56" s="75"/>
      <c r="AD56" s="75"/>
      <c r="AE56" s="75"/>
      <c r="AF56" s="20"/>
      <c r="AG56" s="75" t="s">
        <v>33</v>
      </c>
      <c r="AH56" s="75"/>
      <c r="AI56" s="75"/>
      <c r="AJ56" s="75"/>
      <c r="AK56" s="75"/>
      <c r="AL56" s="75"/>
      <c r="AM56" s="75"/>
      <c r="AN56" s="75"/>
      <c r="AO56" s="75"/>
      <c r="AP56" s="75"/>
      <c r="AQ56" s="75"/>
      <c r="AR56" s="75"/>
      <c r="AS56" s="75"/>
      <c r="AT56" s="75"/>
      <c r="AU56" s="20"/>
      <c r="AV56" s="75" t="s">
        <v>34</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36</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37</v>
      </c>
      <c r="D79" s="75"/>
      <c r="E79" s="75"/>
      <c r="F79" s="75"/>
      <c r="G79" s="75"/>
      <c r="H79" s="75"/>
      <c r="I79" s="75"/>
      <c r="J79" s="75"/>
      <c r="K79" s="75"/>
      <c r="L79" s="75"/>
      <c r="M79" s="75"/>
      <c r="N79" s="75"/>
      <c r="O79" s="75"/>
      <c r="P79" s="75"/>
      <c r="Q79" s="75"/>
      <c r="R79" s="75"/>
      <c r="S79" s="75"/>
      <c r="T79" s="75"/>
      <c r="U79" s="20"/>
      <c r="V79" s="20"/>
      <c r="W79" s="75" t="s">
        <v>38</v>
      </c>
      <c r="X79" s="75"/>
      <c r="Y79" s="75"/>
      <c r="Z79" s="75"/>
      <c r="AA79" s="75"/>
      <c r="AB79" s="75"/>
      <c r="AC79" s="75"/>
      <c r="AD79" s="75"/>
      <c r="AE79" s="75"/>
      <c r="AF79" s="75"/>
      <c r="AG79" s="75"/>
      <c r="AH79" s="75"/>
      <c r="AI79" s="75"/>
      <c r="AJ79" s="75"/>
      <c r="AK79" s="75"/>
      <c r="AL79" s="75"/>
      <c r="AM79" s="75"/>
      <c r="AN79" s="75"/>
      <c r="AO79" s="20"/>
      <c r="AP79" s="20"/>
      <c r="AQ79" s="75" t="s">
        <v>39</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7" t="s">
        <v>64</v>
      </c>
      <c r="I3" s="78"/>
      <c r="J3" s="78"/>
      <c r="K3" s="78"/>
      <c r="L3" s="78"/>
      <c r="M3" s="78"/>
      <c r="N3" s="78"/>
      <c r="O3" s="78"/>
      <c r="P3" s="78"/>
      <c r="Q3" s="78"/>
      <c r="R3" s="78"/>
      <c r="S3" s="78"/>
      <c r="T3" s="78"/>
      <c r="U3" s="78"/>
      <c r="V3" s="78"/>
      <c r="W3" s="79"/>
      <c r="X3" s="83" t="s">
        <v>65</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66</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67</v>
      </c>
      <c r="B4" s="31"/>
      <c r="C4" s="31"/>
      <c r="D4" s="31"/>
      <c r="E4" s="31"/>
      <c r="F4" s="31"/>
      <c r="G4" s="31"/>
      <c r="H4" s="80"/>
      <c r="I4" s="81"/>
      <c r="J4" s="81"/>
      <c r="K4" s="81"/>
      <c r="L4" s="81"/>
      <c r="M4" s="81"/>
      <c r="N4" s="81"/>
      <c r="O4" s="81"/>
      <c r="P4" s="81"/>
      <c r="Q4" s="81"/>
      <c r="R4" s="81"/>
      <c r="S4" s="81"/>
      <c r="T4" s="81"/>
      <c r="U4" s="81"/>
      <c r="V4" s="81"/>
      <c r="W4" s="82"/>
      <c r="X4" s="76" t="s">
        <v>68</v>
      </c>
      <c r="Y4" s="76"/>
      <c r="Z4" s="76"/>
      <c r="AA4" s="76"/>
      <c r="AB4" s="76"/>
      <c r="AC4" s="76"/>
      <c r="AD4" s="76"/>
      <c r="AE4" s="76"/>
      <c r="AF4" s="76"/>
      <c r="AG4" s="76"/>
      <c r="AH4" s="76"/>
      <c r="AI4" s="76" t="s">
        <v>69</v>
      </c>
      <c r="AJ4" s="76"/>
      <c r="AK4" s="76"/>
      <c r="AL4" s="76"/>
      <c r="AM4" s="76"/>
      <c r="AN4" s="76"/>
      <c r="AO4" s="76"/>
      <c r="AP4" s="76"/>
      <c r="AQ4" s="76"/>
      <c r="AR4" s="76"/>
      <c r="AS4" s="76"/>
      <c r="AT4" s="76" t="s">
        <v>70</v>
      </c>
      <c r="AU4" s="76"/>
      <c r="AV4" s="76"/>
      <c r="AW4" s="76"/>
      <c r="AX4" s="76"/>
      <c r="AY4" s="76"/>
      <c r="AZ4" s="76"/>
      <c r="BA4" s="76"/>
      <c r="BB4" s="76"/>
      <c r="BC4" s="76"/>
      <c r="BD4" s="76"/>
      <c r="BE4" s="76" t="s">
        <v>71</v>
      </c>
      <c r="BF4" s="76"/>
      <c r="BG4" s="76"/>
      <c r="BH4" s="76"/>
      <c r="BI4" s="76"/>
      <c r="BJ4" s="76"/>
      <c r="BK4" s="76"/>
      <c r="BL4" s="76"/>
      <c r="BM4" s="76"/>
      <c r="BN4" s="76"/>
      <c r="BO4" s="76"/>
      <c r="BP4" s="76" t="s">
        <v>72</v>
      </c>
      <c r="BQ4" s="76"/>
      <c r="BR4" s="76"/>
      <c r="BS4" s="76"/>
      <c r="BT4" s="76"/>
      <c r="BU4" s="76"/>
      <c r="BV4" s="76"/>
      <c r="BW4" s="76"/>
      <c r="BX4" s="76"/>
      <c r="BY4" s="76"/>
      <c r="BZ4" s="76"/>
      <c r="CA4" s="76" t="s">
        <v>73</v>
      </c>
      <c r="CB4" s="76"/>
      <c r="CC4" s="76"/>
      <c r="CD4" s="76"/>
      <c r="CE4" s="76"/>
      <c r="CF4" s="76"/>
      <c r="CG4" s="76"/>
      <c r="CH4" s="76"/>
      <c r="CI4" s="76"/>
      <c r="CJ4" s="76"/>
      <c r="CK4" s="76"/>
      <c r="CL4" s="76" t="s">
        <v>74</v>
      </c>
      <c r="CM4" s="76"/>
      <c r="CN4" s="76"/>
      <c r="CO4" s="76"/>
      <c r="CP4" s="76"/>
      <c r="CQ4" s="76"/>
      <c r="CR4" s="76"/>
      <c r="CS4" s="76"/>
      <c r="CT4" s="76"/>
      <c r="CU4" s="76"/>
      <c r="CV4" s="76"/>
      <c r="CW4" s="76" t="s">
        <v>75</v>
      </c>
      <c r="CX4" s="76"/>
      <c r="CY4" s="76"/>
      <c r="CZ4" s="76"/>
      <c r="DA4" s="76"/>
      <c r="DB4" s="76"/>
      <c r="DC4" s="76"/>
      <c r="DD4" s="76"/>
      <c r="DE4" s="76"/>
      <c r="DF4" s="76"/>
      <c r="DG4" s="76"/>
      <c r="DH4" s="76" t="s">
        <v>76</v>
      </c>
      <c r="DI4" s="76"/>
      <c r="DJ4" s="76"/>
      <c r="DK4" s="76"/>
      <c r="DL4" s="76"/>
      <c r="DM4" s="76"/>
      <c r="DN4" s="76"/>
      <c r="DO4" s="76"/>
      <c r="DP4" s="76"/>
      <c r="DQ4" s="76"/>
      <c r="DR4" s="76"/>
      <c r="DS4" s="76" t="s">
        <v>77</v>
      </c>
      <c r="DT4" s="76"/>
      <c r="DU4" s="76"/>
      <c r="DV4" s="76"/>
      <c r="DW4" s="76"/>
      <c r="DX4" s="76"/>
      <c r="DY4" s="76"/>
      <c r="DZ4" s="76"/>
      <c r="EA4" s="76"/>
      <c r="EB4" s="76"/>
      <c r="EC4" s="76"/>
      <c r="ED4" s="76" t="s">
        <v>78</v>
      </c>
      <c r="EE4" s="76"/>
      <c r="EF4" s="76"/>
      <c r="EG4" s="76"/>
      <c r="EH4" s="76"/>
      <c r="EI4" s="76"/>
      <c r="EJ4" s="76"/>
      <c r="EK4" s="76"/>
      <c r="EL4" s="76"/>
      <c r="EM4" s="76"/>
      <c r="EN4" s="76"/>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102024</v>
      </c>
      <c r="D6" s="34">
        <f t="shared" si="3"/>
        <v>47</v>
      </c>
      <c r="E6" s="34">
        <f t="shared" si="3"/>
        <v>1</v>
      </c>
      <c r="F6" s="34">
        <f t="shared" si="3"/>
        <v>0</v>
      </c>
      <c r="G6" s="34">
        <f t="shared" si="3"/>
        <v>0</v>
      </c>
      <c r="H6" s="34" t="str">
        <f t="shared" si="3"/>
        <v>群馬県　高崎市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1.4</v>
      </c>
      <c r="Q6" s="35">
        <f t="shared" si="3"/>
        <v>1513</v>
      </c>
      <c r="R6" s="35">
        <f t="shared" si="3"/>
        <v>375255</v>
      </c>
      <c r="S6" s="35">
        <f t="shared" si="3"/>
        <v>459.16</v>
      </c>
      <c r="T6" s="35">
        <f t="shared" si="3"/>
        <v>817.26</v>
      </c>
      <c r="U6" s="35">
        <f t="shared" si="3"/>
        <v>5222</v>
      </c>
      <c r="V6" s="35">
        <f t="shared" si="3"/>
        <v>17.170000000000002</v>
      </c>
      <c r="W6" s="35">
        <f t="shared" si="3"/>
        <v>304.14</v>
      </c>
      <c r="X6" s="36">
        <f>IF(X7="",NA(),X7)</f>
        <v>116.22</v>
      </c>
      <c r="Y6" s="36">
        <f t="shared" ref="Y6:AG6" si="4">IF(Y7="",NA(),Y7)</f>
        <v>104.44</v>
      </c>
      <c r="Z6" s="36">
        <f t="shared" si="4"/>
        <v>89</v>
      </c>
      <c r="AA6" s="36">
        <f t="shared" si="4"/>
        <v>84.23</v>
      </c>
      <c r="AB6" s="36">
        <f t="shared" si="4"/>
        <v>77.010000000000005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655.88</v>
      </c>
      <c r="BF6" s="36">
        <f t="shared" ref="BF6:BN6" si="7">IF(BF7="",NA(),BF7)</f>
        <v>632.72</v>
      </c>
      <c r="BG6" s="36">
        <f t="shared" si="7"/>
        <v>599.26</v>
      </c>
      <c r="BH6" s="36">
        <f t="shared" si="7"/>
        <v>575.76</v>
      </c>
      <c r="BI6" s="36">
        <f t="shared" si="7"/>
        <v>553.5</v>
      </c>
      <c r="BJ6" s="36">
        <f t="shared" si="7"/>
        <v>1158.82</v>
      </c>
      <c r="BK6" s="36">
        <f t="shared" si="7"/>
        <v>1167.7</v>
      </c>
      <c r="BL6" s="36">
        <f t="shared" si="7"/>
        <v>1228.58</v>
      </c>
      <c r="BM6" s="36">
        <f t="shared" si="7"/>
        <v>1280.18</v>
      </c>
      <c r="BN6" s="36">
        <f t="shared" si="7"/>
        <v>1346.23</v>
      </c>
      <c r="BO6" s="35" t="str">
        <f>IF(BO7="","",IF(BO7="-","【-】","【"&amp;SUBSTITUTE(TEXT(BO7,"#,##0.00"),"-","△")&amp;"】"))</f>
        <v>【1,280.76】</v>
      </c>
      <c r="BP6" s="36">
        <f>IF(BP7="",NA(),BP7)</f>
        <v>84.95</v>
      </c>
      <c r="BQ6" s="36">
        <f t="shared" ref="BQ6:BY6" si="8">IF(BQ7="",NA(),BQ7)</f>
        <v>83.25</v>
      </c>
      <c r="BR6" s="36">
        <f t="shared" si="8"/>
        <v>82.34</v>
      </c>
      <c r="BS6" s="36">
        <f t="shared" si="8"/>
        <v>78.64</v>
      </c>
      <c r="BT6" s="36">
        <f t="shared" si="8"/>
        <v>72.03</v>
      </c>
      <c r="BU6" s="36">
        <f t="shared" si="8"/>
        <v>55.6</v>
      </c>
      <c r="BV6" s="36">
        <f t="shared" si="8"/>
        <v>54.43</v>
      </c>
      <c r="BW6" s="36">
        <f t="shared" si="8"/>
        <v>53.81</v>
      </c>
      <c r="BX6" s="36">
        <f t="shared" si="8"/>
        <v>53.62</v>
      </c>
      <c r="BY6" s="36">
        <f t="shared" si="8"/>
        <v>53.41</v>
      </c>
      <c r="BZ6" s="35" t="str">
        <f>IF(BZ7="","",IF(BZ7="-","【-】","【"&amp;SUBSTITUTE(TEXT(BZ7,"#,##0.00"),"-","△")&amp;"】"))</f>
        <v>【53.06】</v>
      </c>
      <c r="CA6" s="36">
        <f>IF(CA7="",NA(),CA7)</f>
        <v>105.33</v>
      </c>
      <c r="CB6" s="36">
        <f t="shared" ref="CB6:CJ6" si="9">IF(CB7="",NA(),CB7)</f>
        <v>108.35</v>
      </c>
      <c r="CC6" s="36">
        <f t="shared" si="9"/>
        <v>112.38</v>
      </c>
      <c r="CD6" s="36">
        <f t="shared" si="9"/>
        <v>118.79</v>
      </c>
      <c r="CE6" s="36">
        <f t="shared" si="9"/>
        <v>122.97</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44.75</v>
      </c>
      <c r="CM6" s="36">
        <f t="shared" ref="CM6:CU6" si="10">IF(CM7="",NA(),CM7)</f>
        <v>47.52</v>
      </c>
      <c r="CN6" s="36">
        <f t="shared" si="10"/>
        <v>44.81</v>
      </c>
      <c r="CO6" s="36">
        <f t="shared" si="10"/>
        <v>43.56</v>
      </c>
      <c r="CP6" s="36">
        <f t="shared" si="10"/>
        <v>44.81</v>
      </c>
      <c r="CQ6" s="36">
        <f t="shared" si="10"/>
        <v>60.66</v>
      </c>
      <c r="CR6" s="36">
        <f t="shared" si="10"/>
        <v>60.17</v>
      </c>
      <c r="CS6" s="36">
        <f t="shared" si="10"/>
        <v>58.96</v>
      </c>
      <c r="CT6" s="36">
        <f t="shared" si="10"/>
        <v>58.1</v>
      </c>
      <c r="CU6" s="36">
        <f t="shared" si="10"/>
        <v>56.19</v>
      </c>
      <c r="CV6" s="35" t="str">
        <f>IF(CV7="","",IF(CV7="-","【-】","【"&amp;SUBSTITUTE(TEXT(CV7,"#,##0.00"),"-","△")&amp;"】"))</f>
        <v>【56.28】</v>
      </c>
      <c r="CW6" s="36">
        <f>IF(CW7="",NA(),CW7)</f>
        <v>83.69</v>
      </c>
      <c r="CX6" s="36">
        <f t="shared" ref="CX6:DF6" si="11">IF(CX7="",NA(),CX7)</f>
        <v>77.03</v>
      </c>
      <c r="CY6" s="36">
        <f t="shared" si="11"/>
        <v>79.62</v>
      </c>
      <c r="CZ6" s="36">
        <f t="shared" si="11"/>
        <v>79.37</v>
      </c>
      <c r="DA6" s="36">
        <f t="shared" si="11"/>
        <v>79.62</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0.69</v>
      </c>
      <c r="EE6" s="36">
        <f t="shared" ref="EE6:EM6" si="14">IF(EE7="",NA(),EE7)</f>
        <v>0.8</v>
      </c>
      <c r="EF6" s="36">
        <f t="shared" si="14"/>
        <v>0.56000000000000005</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102024</v>
      </c>
      <c r="D7" s="38">
        <v>47</v>
      </c>
      <c r="E7" s="38">
        <v>1</v>
      </c>
      <c r="F7" s="38">
        <v>0</v>
      </c>
      <c r="G7" s="38">
        <v>0</v>
      </c>
      <c r="H7" s="38" t="s">
        <v>108</v>
      </c>
      <c r="I7" s="38" t="s">
        <v>109</v>
      </c>
      <c r="J7" s="38" t="s">
        <v>110</v>
      </c>
      <c r="K7" s="38" t="s">
        <v>111</v>
      </c>
      <c r="L7" s="38" t="s">
        <v>112</v>
      </c>
      <c r="M7" s="38"/>
      <c r="N7" s="39" t="s">
        <v>113</v>
      </c>
      <c r="O7" s="39" t="s">
        <v>114</v>
      </c>
      <c r="P7" s="39">
        <v>1.4</v>
      </c>
      <c r="Q7" s="39">
        <v>1513</v>
      </c>
      <c r="R7" s="39">
        <v>375255</v>
      </c>
      <c r="S7" s="39">
        <v>459.16</v>
      </c>
      <c r="T7" s="39">
        <v>817.26</v>
      </c>
      <c r="U7" s="39">
        <v>5222</v>
      </c>
      <c r="V7" s="39">
        <v>17.170000000000002</v>
      </c>
      <c r="W7" s="39">
        <v>304.14</v>
      </c>
      <c r="X7" s="39">
        <v>116.22</v>
      </c>
      <c r="Y7" s="39">
        <v>104.44</v>
      </c>
      <c r="Z7" s="39">
        <v>89</v>
      </c>
      <c r="AA7" s="39">
        <v>84.23</v>
      </c>
      <c r="AB7" s="39">
        <v>77.010000000000005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655.88</v>
      </c>
      <c r="BF7" s="39">
        <v>632.72</v>
      </c>
      <c r="BG7" s="39">
        <v>599.26</v>
      </c>
      <c r="BH7" s="39">
        <v>575.76</v>
      </c>
      <c r="BI7" s="39">
        <v>553.5</v>
      </c>
      <c r="BJ7" s="39">
        <v>1158.82</v>
      </c>
      <c r="BK7" s="39">
        <v>1167.7</v>
      </c>
      <c r="BL7" s="39">
        <v>1228.58</v>
      </c>
      <c r="BM7" s="39">
        <v>1280.18</v>
      </c>
      <c r="BN7" s="39">
        <v>1346.23</v>
      </c>
      <c r="BO7" s="39">
        <v>1280.76</v>
      </c>
      <c r="BP7" s="39">
        <v>84.95</v>
      </c>
      <c r="BQ7" s="39">
        <v>83.25</v>
      </c>
      <c r="BR7" s="39">
        <v>82.34</v>
      </c>
      <c r="BS7" s="39">
        <v>78.64</v>
      </c>
      <c r="BT7" s="39">
        <v>72.03</v>
      </c>
      <c r="BU7" s="39">
        <v>55.6</v>
      </c>
      <c r="BV7" s="39">
        <v>54.43</v>
      </c>
      <c r="BW7" s="39">
        <v>53.81</v>
      </c>
      <c r="BX7" s="39">
        <v>53.62</v>
      </c>
      <c r="BY7" s="39">
        <v>53.41</v>
      </c>
      <c r="BZ7" s="39">
        <v>53.06</v>
      </c>
      <c r="CA7" s="39">
        <v>105.33</v>
      </c>
      <c r="CB7" s="39">
        <v>108.35</v>
      </c>
      <c r="CC7" s="39">
        <v>112.38</v>
      </c>
      <c r="CD7" s="39">
        <v>118.79</v>
      </c>
      <c r="CE7" s="39">
        <v>122.97</v>
      </c>
      <c r="CF7" s="39">
        <v>275.86</v>
      </c>
      <c r="CG7" s="39">
        <v>279.8</v>
      </c>
      <c r="CH7" s="39">
        <v>284.64999999999998</v>
      </c>
      <c r="CI7" s="39">
        <v>287.7</v>
      </c>
      <c r="CJ7" s="39">
        <v>277.39999999999998</v>
      </c>
      <c r="CK7" s="39">
        <v>314.83</v>
      </c>
      <c r="CL7" s="39">
        <v>44.75</v>
      </c>
      <c r="CM7" s="39">
        <v>47.52</v>
      </c>
      <c r="CN7" s="39">
        <v>44.81</v>
      </c>
      <c r="CO7" s="39">
        <v>43.56</v>
      </c>
      <c r="CP7" s="39">
        <v>44.81</v>
      </c>
      <c r="CQ7" s="39">
        <v>60.66</v>
      </c>
      <c r="CR7" s="39">
        <v>60.17</v>
      </c>
      <c r="CS7" s="39">
        <v>58.96</v>
      </c>
      <c r="CT7" s="39">
        <v>58.1</v>
      </c>
      <c r="CU7" s="39">
        <v>56.19</v>
      </c>
      <c r="CV7" s="39">
        <v>56.28</v>
      </c>
      <c r="CW7" s="39">
        <v>83.69</v>
      </c>
      <c r="CX7" s="39">
        <v>77.03</v>
      </c>
      <c r="CY7" s="39">
        <v>79.62</v>
      </c>
      <c r="CZ7" s="39">
        <v>79.37</v>
      </c>
      <c r="DA7" s="39">
        <v>79.62</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0.69</v>
      </c>
      <c r="EE7" s="39">
        <v>0.8</v>
      </c>
      <c r="EF7" s="39">
        <v>0.56000000000000005</v>
      </c>
      <c r="EG7" s="39">
        <v>0</v>
      </c>
      <c r="EH7" s="39">
        <v>0</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2018-02-02T07:16:19Z</cp:lastPrinted>
  <dcterms:created xsi:type="dcterms:W3CDTF">2017-12-25T01:42:10Z</dcterms:created>
  <dcterms:modified xsi:type="dcterms:W3CDTF">2018-02-22T00:59:21Z</dcterms:modified>
</cp:coreProperties>
</file>