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5 太田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G86" i="4"/>
  <c r="AD10" i="4"/>
  <c r="W10" i="4"/>
  <c r="P10" i="4"/>
  <c r="BB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<sst xmlns="http://schemas.openxmlformats.org/spreadsheetml/2006/main" count="235" uniqueCount="123">
  <si>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</si>
  <si>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</si>
  <si>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</si>
  <si>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</si>
  <si>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</si>
  <si>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</si>
  <si>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</si>
  <si>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</si>
  <si>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</si>
  <si>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</si>
  <si>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</si>
  <si>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</si>
  <si>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</si>
  <si>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</si>
  <si>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</si>
  <si>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</si>
  <si>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</si>
  <si>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</si>
  <si>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</si>
  <si>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</si>
  <si>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</si>
  <si>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</si>
  <si>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</si>
  <si>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</si>
  <si>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</si>
  <si>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</si>
  <si>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</si>
  <si>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</si>
  <si>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</si>
  <si>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</si>
  <si>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</si>
  <si>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</si>
  <si>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</si>
  <si>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</si>
  <si>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</si>
  <si>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</si>
  <si>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</si>
  <si>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</si>
  <si>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</si>
  <si>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</si>
  <si>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</si>
  <si>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</si>
  <si>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</si>
  <si>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</si>
  <si>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</si>
  <si>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</si>
  <si>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</si>
  <si>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</si>
  <si>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</si>
  <si>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</si>
  <si>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</si>
  <si>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</si>
  <si>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</si>
  <si>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</si>
  <si>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</si>
  <si>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</si>
  <si>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</si>
  <si>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</si>
  <si>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</si>
  <si>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</si>
  <si>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</si>
  <si>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</si>
  <si>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</si>
  <si>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</si>
  <si>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</si>
  <si>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</si>
  <si>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</si>
  <si>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</si>
  <si>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</si>
  <si>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</si>
  <si>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</si>
  <si>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</si>
  <si>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</si>
  <si>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</si>
  <si>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</si>
  <si>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</si>
  <si>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</si>
  <si>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</si>
  <si>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</si>
  <si>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</si>
  <si>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</si>
  <si>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</si>
  <si>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</si>
  <si>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</si>
  <si>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</si>
  <si>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</si>
  <si>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</si>
  <si>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</si>
  <si>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</si>
  <si>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</si>
  <si>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</si>
  <si>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</si>
  <si>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</si>
  <si>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</si>
  <si>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</si>
  <si>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</si>
  <si>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</si>
  <si>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</si>
  <si>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</si>
  <si>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</si>
  <si>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</si>
  <si>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</si>
  <si>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</si>
  <si>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</si>
  <si>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</si>
  <si>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</si>
  <si>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</si>
  <si>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</si>
  <si>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太田市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</si>
  <si>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</si>
  <si>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</si>
  <si>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</si>
  <si>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</si>
  <si>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</si>
  <si>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</si>
  <si>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</si>
  <si>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</si>
  <si>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</si>
  <si>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</si>
  <si>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平成26年度において、『みなし償却制度廃止』に伴い過去の未計上分の減価償却費を一括で計上したため値が急増した。また、本事業は計画地域の整備が完了しているため新規の建設改良費の計上がないので、値は年々増加する。
②法定耐用年数に到達したものがないため計上なし。
③法定耐用年数に満たない管渠であっても、経年劣化による不明水の流入等が多くなっていることから管渠修繕を必要とする箇所が徐々に出てくると思われる。
　老朽化対策にいち早く取り組む必要のある管渠は今のところ見受けられないが、今後の人口減少社会を見据えて公共下水道事業との汚水処理施設の統合を検討するなど、将来を見据えた効率的かつ効果的な老朽化対策に取り組んでいきたい。</t>
    <rPh sb="1" eb="3">
      <t>ヘイセイ</t>
    </rPh>
    <rPh sb="5" eb="7">
      <t>ネンド</t>
    </rPh>
    <rPh sb="16" eb="18">
      <t>ショウキャク</t>
    </rPh>
    <rPh sb="18" eb="20">
      <t>セイド</t>
    </rPh>
    <rPh sb="20" eb="22">
      <t>ハイシ</t>
    </rPh>
    <rPh sb="24" eb="25">
      <t>トモナ</t>
    </rPh>
    <rPh sb="26" eb="28">
      <t>カコ</t>
    </rPh>
    <rPh sb="29" eb="32">
      <t>ミケイジョウ</t>
    </rPh>
    <rPh sb="32" eb="33">
      <t>フン</t>
    </rPh>
    <rPh sb="34" eb="36">
      <t>ゲンカ</t>
    </rPh>
    <rPh sb="36" eb="38">
      <t>ショウキャク</t>
    </rPh>
    <rPh sb="38" eb="39">
      <t>ヒ</t>
    </rPh>
    <rPh sb="40" eb="42">
      <t>イッカツ</t>
    </rPh>
    <rPh sb="43" eb="45">
      <t>ケイジョウ</t>
    </rPh>
    <rPh sb="49" eb="50">
      <t>アタイ</t>
    </rPh>
    <rPh sb="51" eb="53">
      <t>キュウゾウ</t>
    </rPh>
    <rPh sb="59" eb="60">
      <t>ホン</t>
    </rPh>
    <rPh sb="60" eb="62">
      <t>ジギョウ</t>
    </rPh>
    <rPh sb="63" eb="65">
      <t>ケイカク</t>
    </rPh>
    <rPh sb="65" eb="67">
      <t>チイキ</t>
    </rPh>
    <rPh sb="68" eb="70">
      <t>セイビ</t>
    </rPh>
    <rPh sb="71" eb="73">
      <t>カンリョウ</t>
    </rPh>
    <rPh sb="79" eb="81">
      <t>シンキ</t>
    </rPh>
    <rPh sb="82" eb="84">
      <t>ケンセツ</t>
    </rPh>
    <rPh sb="84" eb="86">
      <t>カイリョウ</t>
    </rPh>
    <rPh sb="86" eb="87">
      <t>ヒ</t>
    </rPh>
    <rPh sb="88" eb="90">
      <t>ケイジョウ</t>
    </rPh>
    <rPh sb="96" eb="97">
      <t>アタイ</t>
    </rPh>
    <rPh sb="98" eb="100">
      <t>ネンネン</t>
    </rPh>
    <rPh sb="100" eb="102">
      <t>ゾウカ</t>
    </rPh>
    <rPh sb="107" eb="109">
      <t>ホウテイ</t>
    </rPh>
    <rPh sb="109" eb="111">
      <t>タイヨウ</t>
    </rPh>
    <rPh sb="111" eb="113">
      <t>ネンスウ</t>
    </rPh>
    <rPh sb="114" eb="116">
      <t>トウタツ</t>
    </rPh>
    <rPh sb="125" eb="127">
      <t>ケイジョウ</t>
    </rPh>
    <rPh sb="190" eb="192">
      <t>ジョジョ</t>
    </rPh>
    <rPh sb="193" eb="194">
      <t>デ</t>
    </rPh>
    <rPh sb="198" eb="199">
      <t>オモ</t>
    </rPh>
    <rPh sb="206" eb="209">
      <t>ロウキュウカ</t>
    </rPh>
    <rPh sb="209" eb="211">
      <t>タイサク</t>
    </rPh>
    <rPh sb="214" eb="215">
      <t>ハヤ</t>
    </rPh>
    <rPh sb="216" eb="217">
      <t>ト</t>
    </rPh>
    <rPh sb="218" eb="219">
      <t>ク</t>
    </rPh>
    <rPh sb="225" eb="227">
      <t>カンキョ</t>
    </rPh>
    <rPh sb="228" eb="229">
      <t>イマ</t>
    </rPh>
    <rPh sb="233" eb="235">
      <t>ミウ</t>
    </rPh>
    <rPh sb="242" eb="244">
      <t>コンゴ</t>
    </rPh>
    <rPh sb="245" eb="247">
      <t>ジンコウ</t>
    </rPh>
    <rPh sb="247" eb="249">
      <t>ゲンショウ</t>
    </rPh>
    <rPh sb="249" eb="251">
      <t>シャカイ</t>
    </rPh>
    <rPh sb="252" eb="254">
      <t>ミス</t>
    </rPh>
    <rPh sb="256" eb="258">
      <t>コウキョウ</t>
    </rPh>
    <rPh sb="258" eb="261">
      <t>ゲスイドウ</t>
    </rPh>
    <rPh sb="261" eb="263">
      <t>ジギョウ</t>
    </rPh>
    <rPh sb="265" eb="267">
      <t>オスイ</t>
    </rPh>
    <rPh sb="267" eb="269">
      <t>ショリ</t>
    </rPh>
    <rPh sb="269" eb="271">
      <t>シセツ</t>
    </rPh>
    <rPh sb="272" eb="274">
      <t>トウゴウ</t>
    </rPh>
    <rPh sb="275" eb="277">
      <t>ケントウ</t>
    </rPh>
    <rPh sb="282" eb="284">
      <t>ショウライ</t>
    </rPh>
    <rPh sb="285" eb="287">
      <t>ミス</t>
    </rPh>
    <rPh sb="289" eb="292">
      <t>コウリツテキ</t>
    </rPh>
    <rPh sb="294" eb="296">
      <t>コウカ</t>
    </rPh>
    <rPh sb="296" eb="297">
      <t>テキ</t>
    </rPh>
    <rPh sb="298" eb="301">
      <t>ロウキュウカ</t>
    </rPh>
    <rPh sb="301" eb="303">
      <t>タイサク</t>
    </rPh>
    <rPh sb="304" eb="305">
      <t>ト</t>
    </rPh>
    <rPh sb="306" eb="307">
      <t>ク</t>
    </rPh>
    <phoneticPr fontId="7"/>
  </si>
  <si>
    <t>　新規整備が完了している事業であるため、現在の最優先課題は水洗化率の向上となっている。この課題が解決されることで、必然的に経費回収率も向上すると期待される。一方で、法定耐用年数未到達の管渠において、経年劣化に伴う不明水の流入が増加しており、これが維持管理費を押し上げる要因となっている。今後は、収支の均衡を図りながら計画的に修繕を実施していくとともに、必要に応じて下水道使用料改定も含めた計画的かつ効率的な経営に努めたい。また、経営戦略については平成30年度の策定を目途に取り組んでいきたい。</t>
    <rPh sb="1" eb="3">
      <t>シンキ</t>
    </rPh>
    <rPh sb="3" eb="5">
      <t>セイビ</t>
    </rPh>
    <rPh sb="6" eb="8">
      <t>カンリョウ</t>
    </rPh>
    <rPh sb="12" eb="14">
      <t>ジギョウ</t>
    </rPh>
    <rPh sb="20" eb="22">
      <t>ゲンザイ</t>
    </rPh>
    <rPh sb="23" eb="24">
      <t>サイ</t>
    </rPh>
    <rPh sb="24" eb="26">
      <t>ユウセン</t>
    </rPh>
    <rPh sb="26" eb="28">
      <t>カダイ</t>
    </rPh>
    <rPh sb="29" eb="32">
      <t>スイセンカ</t>
    </rPh>
    <rPh sb="32" eb="33">
      <t>リツ</t>
    </rPh>
    <rPh sb="34" eb="36">
      <t>コウジョウ</t>
    </rPh>
    <rPh sb="45" eb="47">
      <t>カダイ</t>
    </rPh>
    <rPh sb="48" eb="50">
      <t>カイケツ</t>
    </rPh>
    <rPh sb="57" eb="60">
      <t>ヒツゼンテキ</t>
    </rPh>
    <rPh sb="61" eb="63">
      <t>ケイヒ</t>
    </rPh>
    <rPh sb="63" eb="65">
      <t>カイシュウ</t>
    </rPh>
    <rPh sb="65" eb="66">
      <t>リツ</t>
    </rPh>
    <rPh sb="67" eb="69">
      <t>コウジョウ</t>
    </rPh>
    <rPh sb="72" eb="74">
      <t>キタイ</t>
    </rPh>
    <rPh sb="78" eb="80">
      <t>イッポウ</t>
    </rPh>
    <rPh sb="82" eb="84">
      <t>ホウテイ</t>
    </rPh>
    <rPh sb="84" eb="86">
      <t>タイヨウ</t>
    </rPh>
    <rPh sb="86" eb="88">
      <t>ネンスウ</t>
    </rPh>
    <rPh sb="88" eb="91">
      <t>ミトウタツ</t>
    </rPh>
    <rPh sb="92" eb="94">
      <t>カンキョ</t>
    </rPh>
    <rPh sb="99" eb="101">
      <t>ケイネン</t>
    </rPh>
    <rPh sb="101" eb="103">
      <t>レッカ</t>
    </rPh>
    <rPh sb="104" eb="105">
      <t>トモナ</t>
    </rPh>
    <rPh sb="106" eb="108">
      <t>フメイ</t>
    </rPh>
    <rPh sb="108" eb="109">
      <t>スイ</t>
    </rPh>
    <rPh sb="110" eb="112">
      <t>リュウニュウ</t>
    </rPh>
    <rPh sb="123" eb="125">
      <t>イジ</t>
    </rPh>
    <rPh sb="125" eb="128">
      <t>カンリヒ</t>
    </rPh>
    <rPh sb="129" eb="130">
      <t>オ</t>
    </rPh>
    <rPh sb="131" eb="132">
      <t>ア</t>
    </rPh>
    <rPh sb="134" eb="136">
      <t>ヨウイン</t>
    </rPh>
    <rPh sb="143" eb="145">
      <t>コンゴ</t>
    </rPh>
    <rPh sb="147" eb="149">
      <t>シュウシ</t>
    </rPh>
    <rPh sb="150" eb="152">
      <t>キンコウ</t>
    </rPh>
    <rPh sb="153" eb="154">
      <t>ハカ</t>
    </rPh>
    <rPh sb="158" eb="161">
      <t>ケイカクテキ</t>
    </rPh>
    <rPh sb="162" eb="164">
      <t>シュウゼン</t>
    </rPh>
    <rPh sb="165" eb="167">
      <t>ジッシ</t>
    </rPh>
    <rPh sb="176" eb="178">
      <t>ヒツヨウ</t>
    </rPh>
    <rPh sb="179" eb="180">
      <t>オウ</t>
    </rPh>
    <rPh sb="182" eb="185">
      <t>ゲスイドウ</t>
    </rPh>
    <rPh sb="185" eb="188">
      <t>シヨウリョウ</t>
    </rPh>
    <rPh sb="188" eb="190">
      <t>カイテイ</t>
    </rPh>
    <rPh sb="191" eb="192">
      <t>フク</t>
    </rPh>
    <rPh sb="194" eb="197">
      <t>ケイカクテキ</t>
    </rPh>
    <rPh sb="199" eb="202">
      <t>コウリツテキ</t>
    </rPh>
    <rPh sb="203" eb="205">
      <t>ケイエイ</t>
    </rPh>
    <rPh sb="206" eb="207">
      <t>ツト</t>
    </rPh>
    <rPh sb="214" eb="216">
      <t>ケイエイ</t>
    </rPh>
    <rPh sb="216" eb="218">
      <t>センリャク</t>
    </rPh>
    <rPh sb="223" eb="225">
      <t>ヘイセイ</t>
    </rPh>
    <rPh sb="227" eb="229">
      <t>ネンド</t>
    </rPh>
    <rPh sb="230" eb="232">
      <t>サクテイ</t>
    </rPh>
    <rPh sb="233" eb="235">
      <t>メド</t>
    </rPh>
    <rPh sb="236" eb="237">
      <t>ト</t>
    </rPh>
    <rPh sb="238" eb="239">
      <t>ク</t>
    </rPh>
    <phoneticPr fontId="7"/>
  </si>
  <si>
    <t>①平成26年度より、一般会計繰入金の充当先を企業債元金償還金から減価償却費に変更したため、経常収支が改善され、100％を超えている。
②平成25年度以前は、減価償却費に対する充当財源がないため、減価償却費相当額が欠損金として計上されている。
③平成26年度より、1年以内に返済期限が到来する債務（企業債等）を流動負債に計上することとしたため100％を下回ることになったが、支払原資として一般会計繰入金等が予定されている。
④予定地域の整備が平成23年度で完了したため、その後の新たな企業債の発行はない。なお、企業債残高のうち一般会計負担分の割合が大きくなったため、値が著しく減少した。
⑤平成23年度以降、建設改良費の計上がないため資本費は年々減少しているが、経年劣化等により維持管理に要する経費が増加しているため、値が減少した。
⑥平成23年度以降、建設改良費の計上がないため資本費は年々減少しているが、経年劣化等により維持管理に要する経費が増加しているため、値が増加した。
⑦未接続世帯が多いため、値が低迷している。
⑧未接続世帯が多いため、値が低迷している。
　供用開始後20年未満の地域が大半を占め、処理区域内既存住宅では浄化槽が使用されている。これらの住宅に対して、順次接続するよう働きかけを実施しているところではあるが、思うように接続戸数が伸びていない。これは、経費回収率や汚水処理原価をさらに悪化させる要因となり得るため、引き続き接続率向上のための働きかけを継続していきたい。</t>
    <rPh sb="1" eb="3">
      <t>ヘイセイ</t>
    </rPh>
    <rPh sb="5" eb="7">
      <t>ネンド</t>
    </rPh>
    <rPh sb="10" eb="12">
      <t>イッパン</t>
    </rPh>
    <rPh sb="12" eb="14">
      <t>カイケイ</t>
    </rPh>
    <rPh sb="14" eb="16">
      <t>クリイレ</t>
    </rPh>
    <rPh sb="16" eb="17">
      <t>キン</t>
    </rPh>
    <rPh sb="18" eb="20">
      <t>ジュウトウ</t>
    </rPh>
    <rPh sb="20" eb="21">
      <t>サキ</t>
    </rPh>
    <rPh sb="22" eb="24">
      <t>キギョウ</t>
    </rPh>
    <rPh sb="24" eb="25">
      <t>サイ</t>
    </rPh>
    <rPh sb="25" eb="27">
      <t>ガンキン</t>
    </rPh>
    <rPh sb="27" eb="29">
      <t>ショウカン</t>
    </rPh>
    <rPh sb="29" eb="30">
      <t>キン</t>
    </rPh>
    <rPh sb="32" eb="34">
      <t>ゲンカ</t>
    </rPh>
    <rPh sb="34" eb="36">
      <t>ショウキャク</t>
    </rPh>
    <rPh sb="36" eb="37">
      <t>ヒ</t>
    </rPh>
    <rPh sb="38" eb="40">
      <t>ヘンコウ</t>
    </rPh>
    <rPh sb="45" eb="47">
      <t>ケイジョウ</t>
    </rPh>
    <rPh sb="47" eb="49">
      <t>シュウシ</t>
    </rPh>
    <rPh sb="50" eb="52">
      <t>カイゼン</t>
    </rPh>
    <rPh sb="60" eb="61">
      <t>コ</t>
    </rPh>
    <rPh sb="68" eb="70">
      <t>ヘイセイ</t>
    </rPh>
    <rPh sb="72" eb="74">
      <t>ネンド</t>
    </rPh>
    <rPh sb="74" eb="76">
      <t>イゼン</t>
    </rPh>
    <rPh sb="78" eb="80">
      <t>ゲンカ</t>
    </rPh>
    <rPh sb="80" eb="82">
      <t>ショウキャク</t>
    </rPh>
    <rPh sb="82" eb="83">
      <t>ヒ</t>
    </rPh>
    <rPh sb="84" eb="85">
      <t>タイ</t>
    </rPh>
    <rPh sb="87" eb="89">
      <t>ジュウトウ</t>
    </rPh>
    <rPh sb="89" eb="91">
      <t>ザイゲン</t>
    </rPh>
    <rPh sb="97" eb="99">
      <t>ゲンカ</t>
    </rPh>
    <rPh sb="99" eb="101">
      <t>ショウキャク</t>
    </rPh>
    <rPh sb="101" eb="102">
      <t>ヒ</t>
    </rPh>
    <rPh sb="102" eb="104">
      <t>ソウトウ</t>
    </rPh>
    <rPh sb="104" eb="105">
      <t>ガク</t>
    </rPh>
    <rPh sb="106" eb="109">
      <t>ケッソンキン</t>
    </rPh>
    <rPh sb="112" eb="114">
      <t>ケイジョウ</t>
    </rPh>
    <rPh sb="122" eb="124">
      <t>ヘイセイ</t>
    </rPh>
    <rPh sb="126" eb="128">
      <t>ネンド</t>
    </rPh>
    <rPh sb="132" eb="133">
      <t>ネン</t>
    </rPh>
    <rPh sb="133" eb="135">
      <t>イナイ</t>
    </rPh>
    <rPh sb="136" eb="138">
      <t>ヘンサイ</t>
    </rPh>
    <rPh sb="138" eb="140">
      <t>キゲン</t>
    </rPh>
    <rPh sb="141" eb="143">
      <t>トウライ</t>
    </rPh>
    <rPh sb="145" eb="147">
      <t>サイム</t>
    </rPh>
    <rPh sb="148" eb="150">
      <t>キギョウ</t>
    </rPh>
    <rPh sb="150" eb="151">
      <t>サイ</t>
    </rPh>
    <rPh sb="151" eb="152">
      <t>トウ</t>
    </rPh>
    <rPh sb="154" eb="156">
      <t>リュウドウ</t>
    </rPh>
    <rPh sb="156" eb="158">
      <t>フサイ</t>
    </rPh>
    <rPh sb="159" eb="161">
      <t>ケイジョウ</t>
    </rPh>
    <rPh sb="175" eb="177">
      <t>シタマワ</t>
    </rPh>
    <rPh sb="186" eb="188">
      <t>シハライ</t>
    </rPh>
    <rPh sb="188" eb="190">
      <t>ゲンシ</t>
    </rPh>
    <rPh sb="193" eb="195">
      <t>イッパン</t>
    </rPh>
    <rPh sb="195" eb="197">
      <t>カイケイ</t>
    </rPh>
    <rPh sb="197" eb="199">
      <t>クリイレ</t>
    </rPh>
    <rPh sb="199" eb="200">
      <t>キン</t>
    </rPh>
    <rPh sb="200" eb="201">
      <t>トウ</t>
    </rPh>
    <rPh sb="202" eb="204">
      <t>ヨテイ</t>
    </rPh>
    <rPh sb="212" eb="214">
      <t>ヨテイ</t>
    </rPh>
    <rPh sb="214" eb="216">
      <t>チイキ</t>
    </rPh>
    <rPh sb="217" eb="219">
      <t>セイビ</t>
    </rPh>
    <rPh sb="220" eb="222">
      <t>ヘイセイ</t>
    </rPh>
    <rPh sb="224" eb="226">
      <t>ネンド</t>
    </rPh>
    <rPh sb="227" eb="229">
      <t>カンリョウ</t>
    </rPh>
    <rPh sb="236" eb="237">
      <t>ゴ</t>
    </rPh>
    <rPh sb="238" eb="239">
      <t>アラ</t>
    </rPh>
    <rPh sb="241" eb="243">
      <t>キギョウ</t>
    </rPh>
    <rPh sb="243" eb="244">
      <t>サイ</t>
    </rPh>
    <rPh sb="245" eb="247">
      <t>ハッコウ</t>
    </rPh>
    <rPh sb="273" eb="274">
      <t>オオ</t>
    </rPh>
    <rPh sb="284" eb="285">
      <t>イチジル</t>
    </rPh>
    <rPh sb="287" eb="289">
      <t>ゲンショウ</t>
    </rPh>
    <rPh sb="294" eb="296">
      <t>ヘイセイ</t>
    </rPh>
    <rPh sb="298" eb="300">
      <t>ネンド</t>
    </rPh>
    <rPh sb="300" eb="302">
      <t>イコウ</t>
    </rPh>
    <rPh sb="303" eb="305">
      <t>ケンセツ</t>
    </rPh>
    <rPh sb="305" eb="307">
      <t>カイリョウ</t>
    </rPh>
    <rPh sb="307" eb="308">
      <t>ヒ</t>
    </rPh>
    <rPh sb="309" eb="311">
      <t>ケイジョウ</t>
    </rPh>
    <rPh sb="316" eb="318">
      <t>シホン</t>
    </rPh>
    <rPh sb="318" eb="319">
      <t>ヒ</t>
    </rPh>
    <rPh sb="320" eb="322">
      <t>ネンネン</t>
    </rPh>
    <rPh sb="322" eb="324">
      <t>ゲンショウ</t>
    </rPh>
    <rPh sb="330" eb="332">
      <t>ケイネン</t>
    </rPh>
    <rPh sb="332" eb="334">
      <t>レッカ</t>
    </rPh>
    <rPh sb="334" eb="335">
      <t>トウ</t>
    </rPh>
    <rPh sb="338" eb="340">
      <t>イジ</t>
    </rPh>
    <rPh sb="433" eb="435">
      <t>ゾウカ</t>
    </rPh>
    <rPh sb="440" eb="443">
      <t>ミセツゾク</t>
    </rPh>
    <rPh sb="443" eb="445">
      <t>セタイ</t>
    </rPh>
    <rPh sb="446" eb="447">
      <t>オオ</t>
    </rPh>
    <rPh sb="451" eb="452">
      <t>アタイ</t>
    </rPh>
    <rPh sb="453" eb="455">
      <t>テイメイ</t>
    </rPh>
    <rPh sb="532" eb="534">
      <t>ジュウタク</t>
    </rPh>
    <rPh sb="539" eb="541">
      <t>ジュンジ</t>
    </rPh>
    <rPh sb="567" eb="568">
      <t>オモ</t>
    </rPh>
    <rPh sb="572" eb="574">
      <t>セツゾク</t>
    </rPh>
    <rPh sb="574" eb="576">
      <t>コスウ</t>
    </rPh>
    <rPh sb="577" eb="578">
      <t>ノ</t>
    </rPh>
    <rPh sb="588" eb="590">
      <t>ケイヒ</t>
    </rPh>
    <rPh sb="590" eb="592">
      <t>カイシュウ</t>
    </rPh>
    <rPh sb="592" eb="593">
      <t>リツ</t>
    </rPh>
    <rPh sb="594" eb="596">
      <t>オスイ</t>
    </rPh>
    <rPh sb="596" eb="598">
      <t>ショリ</t>
    </rPh>
    <rPh sb="598" eb="600">
      <t>ゲンカ</t>
    </rPh>
    <rPh sb="604" eb="606">
      <t>アッカ</t>
    </rPh>
    <rPh sb="609" eb="611">
      <t>ヨウイン</t>
    </rPh>
    <rPh sb="614" eb="615">
      <t>ウ</t>
    </rPh>
    <rPh sb="619" eb="620">
      <t>ヒ</t>
    </rPh>
    <rPh sb="621" eb="622">
      <t>ツヅ</t>
    </rPh>
    <rPh sb="623" eb="625">
      <t>セツゾク</t>
    </rPh>
    <rPh sb="625" eb="626">
      <t>リツ</t>
    </rPh>
    <rPh sb="626" eb="628">
      <t>コウジョウ</t>
    </rPh>
    <rPh sb="632" eb="633">
      <t>ハタラ</t>
    </rPh>
    <rPh sb="637" eb="639">
      <t>ケイゾク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</si>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</sst>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0.01</c:v>
                </c:pt>
                <c:pt idx="4">
                  <c:v>0</c:v>
                </c:pt>
              </c:numCache>
            </c:numRef>
          </c:val>
        </c:ser>
        <c:dLbls>
          <c:showLegendKey val="0"/>
          <c:showVal val="0"/>
          <c:showCatName val="0"/>
          <c:showSerName val="0"/>
          <c:showPercent val="0"/>
          <c:showBubbleSize val="0"/>
        </c:dLbls>
        <c:gapWidth val="150"/>
        <c:axId val="167592840"/>
        <c:axId val="16759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67592840"/>
        <c:axId val="167593232"/>
      </c:lineChart>
      <c:dateAx>
        <c:axId val="167592840"/>
        <c:scaling>
          <c:orientation val="minMax"/>
        </c:scaling>
        <c:delete val="1"/>
        <c:axPos val="b"/>
        <c:numFmt formatCode="ge" sourceLinked="1"/>
        <c:majorTickMark val="none"/>
        <c:minorTickMark val="none"/>
        <c:tickLblPos val="none"/>
        <c:crossAx val="167593232"/>
        <c:crosses val="autoZero"/>
        <c:auto val="1"/>
        <c:lblOffset val="100"/>
        <c:baseTimeUnit val="years"/>
      </c:dateAx>
      <c:valAx>
        <c:axId val="16759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9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58.98</c:v>
                </c:pt>
                <c:pt idx="1">
                  <c:v>62.26</c:v>
                </c:pt>
                <c:pt idx="2">
                  <c:v>62.47</c:v>
                </c:pt>
                <c:pt idx="3">
                  <c:v>64.069999999999993</c:v>
                </c:pt>
                <c:pt idx="4">
                  <c:v>60.92</c:v>
                </c:pt>
              </c:numCache>
            </c:numRef>
          </c:val>
        </c:ser>
        <c:dLbls>
          <c:showLegendKey val="0"/>
          <c:showVal val="0"/>
          <c:showCatName val="0"/>
          <c:showSerName val="0"/>
          <c:showPercent val="0"/>
          <c:showBubbleSize val="0"/>
        </c:dLbls>
        <c:gapWidth val="150"/>
        <c:axId val="236571168"/>
        <c:axId val="23657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36571168"/>
        <c:axId val="236571560"/>
      </c:lineChart>
      <c:dateAx>
        <c:axId val="236571168"/>
        <c:scaling>
          <c:orientation val="minMax"/>
        </c:scaling>
        <c:delete val="1"/>
        <c:axPos val="b"/>
        <c:numFmt formatCode="ge" sourceLinked="1"/>
        <c:majorTickMark val="none"/>
        <c:minorTickMark val="none"/>
        <c:tickLblPos val="none"/>
        <c:crossAx val="236571560"/>
        <c:crosses val="autoZero"/>
        <c:auto val="1"/>
        <c:lblOffset val="100"/>
        <c:baseTimeUnit val="years"/>
      </c:dateAx>
      <c:valAx>
        <c:axId val="23657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72.260000000000005</c:v>
                </c:pt>
                <c:pt idx="1">
                  <c:v>73.25</c:v>
                </c:pt>
                <c:pt idx="2">
                  <c:v>74.12</c:v>
                </c:pt>
                <c:pt idx="3">
                  <c:v>74.599999999999994</c:v>
                </c:pt>
                <c:pt idx="4">
                  <c:v>75.05</c:v>
                </c:pt>
              </c:numCache>
            </c:numRef>
          </c:val>
        </c:ser>
        <c:dLbls>
          <c:showLegendKey val="0"/>
          <c:showVal val="0"/>
          <c:showCatName val="0"/>
          <c:showSerName val="0"/>
          <c:showPercent val="0"/>
          <c:showBubbleSize val="0"/>
        </c:dLbls>
        <c:gapWidth val="150"/>
        <c:axId val="236323176"/>
        <c:axId val="23632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36323176"/>
        <c:axId val="236323568"/>
      </c:lineChart>
      <c:dateAx>
        <c:axId val="236323176"/>
        <c:scaling>
          <c:orientation val="minMax"/>
        </c:scaling>
        <c:delete val="1"/>
        <c:axPos val="b"/>
        <c:numFmt formatCode="ge" sourceLinked="1"/>
        <c:majorTickMark val="none"/>
        <c:minorTickMark val="none"/>
        <c:tickLblPos val="none"/>
        <c:crossAx val="236323568"/>
        <c:crosses val="autoZero"/>
        <c:auto val="1"/>
        <c:lblOffset val="100"/>
        <c:baseTimeUnit val="years"/>
      </c:dateAx>
      <c:valAx>
        <c:axId val="23632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2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53.23</c:v>
                </c:pt>
                <c:pt idx="1">
                  <c:v>54.23</c:v>
                </c:pt>
                <c:pt idx="2">
                  <c:v>101.23</c:v>
                </c:pt>
                <c:pt idx="3">
                  <c:v>100.89</c:v>
                </c:pt>
                <c:pt idx="4">
                  <c:v>100.55</c:v>
                </c:pt>
              </c:numCache>
            </c:numRef>
          </c:val>
        </c:ser>
        <c:dLbls>
          <c:showLegendKey val="0"/>
          <c:showVal val="0"/>
          <c:showCatName val="0"/>
          <c:showSerName val="0"/>
          <c:showPercent val="0"/>
          <c:showBubbleSize val="0"/>
        </c:dLbls>
        <c:gapWidth val="150"/>
        <c:axId val="167594408"/>
        <c:axId val="16759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67594408"/>
        <c:axId val="167594800"/>
      </c:lineChart>
      <c:dateAx>
        <c:axId val="167594408"/>
        <c:scaling>
          <c:orientation val="minMax"/>
        </c:scaling>
        <c:delete val="1"/>
        <c:axPos val="b"/>
        <c:numFmt formatCode="ge" sourceLinked="1"/>
        <c:majorTickMark val="none"/>
        <c:minorTickMark val="none"/>
        <c:tickLblPos val="none"/>
        <c:crossAx val="167594800"/>
        <c:crosses val="autoZero"/>
        <c:auto val="1"/>
        <c:lblOffset val="100"/>
        <c:baseTimeUnit val="years"/>
      </c:dateAx>
      <c:valAx>
        <c:axId val="16759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9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11.23</c:v>
                </c:pt>
                <c:pt idx="1">
                  <c:v>12.46</c:v>
                </c:pt>
                <c:pt idx="2">
                  <c:v>26.94</c:v>
                </c:pt>
                <c:pt idx="3">
                  <c:v>29.14</c:v>
                </c:pt>
                <c:pt idx="4">
                  <c:v>31.32</c:v>
                </c:pt>
              </c:numCache>
            </c:numRef>
          </c:val>
        </c:ser>
        <c:dLbls>
          <c:showLegendKey val="0"/>
          <c:showVal val="0"/>
          <c:showCatName val="0"/>
          <c:showSerName val="0"/>
          <c:showPercent val="0"/>
          <c:showBubbleSize val="0"/>
        </c:dLbls>
        <c:gapWidth val="150"/>
        <c:axId val="167595976"/>
        <c:axId val="23609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67595976"/>
        <c:axId val="236092344"/>
      </c:lineChart>
      <c:dateAx>
        <c:axId val="167595976"/>
        <c:scaling>
          <c:orientation val="minMax"/>
        </c:scaling>
        <c:delete val="1"/>
        <c:axPos val="b"/>
        <c:numFmt formatCode="ge" sourceLinked="1"/>
        <c:majorTickMark val="none"/>
        <c:minorTickMark val="none"/>
        <c:tickLblPos val="none"/>
        <c:crossAx val="236092344"/>
        <c:crosses val="autoZero"/>
        <c:auto val="1"/>
        <c:lblOffset val="100"/>
        <c:baseTimeUnit val="years"/>
      </c:dateAx>
      <c:valAx>
        <c:axId val="23609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59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093520"/>
        <c:axId val="23609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36093520"/>
        <c:axId val="236093912"/>
      </c:lineChart>
      <c:dateAx>
        <c:axId val="236093520"/>
        <c:scaling>
          <c:orientation val="minMax"/>
        </c:scaling>
        <c:delete val="1"/>
        <c:axPos val="b"/>
        <c:numFmt formatCode="ge" sourceLinked="1"/>
        <c:majorTickMark val="none"/>
        <c:minorTickMark val="none"/>
        <c:tickLblPos val="none"/>
        <c:crossAx val="236093912"/>
        <c:crosses val="autoZero"/>
        <c:auto val="1"/>
        <c:lblOffset val="100"/>
        <c:baseTimeUnit val="years"/>
      </c:dateAx>
      <c:valAx>
        <c:axId val="23609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9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226.38</c:v>
                </c:pt>
                <c:pt idx="1">
                  <c:v>207.79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36095088"/>
        <c:axId val="23609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36095088"/>
        <c:axId val="236095480"/>
      </c:lineChart>
      <c:dateAx>
        <c:axId val="236095088"/>
        <c:scaling>
          <c:orientation val="minMax"/>
        </c:scaling>
        <c:delete val="1"/>
        <c:axPos val="b"/>
        <c:numFmt formatCode="ge" sourceLinked="1"/>
        <c:majorTickMark val="none"/>
        <c:minorTickMark val="none"/>
        <c:tickLblPos val="none"/>
        <c:crossAx val="236095480"/>
        <c:crosses val="autoZero"/>
        <c:auto val="1"/>
        <c:lblOffset val="100"/>
        <c:baseTimeUnit val="years"/>
      </c:dateAx>
      <c:valAx>
        <c:axId val="23609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9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250.06</c:v>
                </c:pt>
                <c:pt idx="1">
                  <c:v>223.78</c:v>
                </c:pt>
                <c:pt idx="2">
                  <c:v>41.65</c:v>
                </c:pt>
                <c:pt idx="3">
                  <c:v>40.770000000000003</c:v>
                </c:pt>
                <c:pt idx="4">
                  <c:v>38.21</c:v>
                </c:pt>
              </c:numCache>
            </c:numRef>
          </c:val>
        </c:ser>
        <c:dLbls>
          <c:showLegendKey val="0"/>
          <c:showVal val="0"/>
          <c:showCatName val="0"/>
          <c:showSerName val="0"/>
          <c:showPercent val="0"/>
          <c:showBubbleSize val="0"/>
        </c:dLbls>
        <c:gapWidth val="150"/>
        <c:axId val="236183952"/>
        <c:axId val="23618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36183952"/>
        <c:axId val="236184344"/>
      </c:lineChart>
      <c:dateAx>
        <c:axId val="236183952"/>
        <c:scaling>
          <c:orientation val="minMax"/>
        </c:scaling>
        <c:delete val="1"/>
        <c:axPos val="b"/>
        <c:numFmt formatCode="ge" sourceLinked="1"/>
        <c:majorTickMark val="none"/>
        <c:minorTickMark val="none"/>
        <c:tickLblPos val="none"/>
        <c:crossAx val="236184344"/>
        <c:crosses val="autoZero"/>
        <c:auto val="1"/>
        <c:lblOffset val="100"/>
        <c:baseTimeUnit val="years"/>
      </c:dateAx>
      <c:valAx>
        <c:axId val="23618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8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619.29999999999995</c:v>
                </c:pt>
                <c:pt idx="1">
                  <c:v>259.32</c:v>
                </c:pt>
                <c:pt idx="2">
                  <c:v>119.46</c:v>
                </c:pt>
                <c:pt idx="3">
                  <c:v>555.94000000000005</c:v>
                </c:pt>
                <c:pt idx="4">
                  <c:v>26.43</c:v>
                </c:pt>
              </c:numCache>
            </c:numRef>
          </c:val>
        </c:ser>
        <c:dLbls>
          <c:showLegendKey val="0"/>
          <c:showVal val="0"/>
          <c:showCatName val="0"/>
          <c:showSerName val="0"/>
          <c:showPercent val="0"/>
          <c:showBubbleSize val="0"/>
        </c:dLbls>
        <c:gapWidth val="150"/>
        <c:axId val="236185520"/>
        <c:axId val="23618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36185520"/>
        <c:axId val="236185912"/>
      </c:lineChart>
      <c:dateAx>
        <c:axId val="236185520"/>
        <c:scaling>
          <c:orientation val="minMax"/>
        </c:scaling>
        <c:delete val="1"/>
        <c:axPos val="b"/>
        <c:numFmt formatCode="ge" sourceLinked="1"/>
        <c:majorTickMark val="none"/>
        <c:minorTickMark val="none"/>
        <c:tickLblPos val="none"/>
        <c:crossAx val="236185912"/>
        <c:crosses val="autoZero"/>
        <c:auto val="1"/>
        <c:lblOffset val="100"/>
        <c:baseTimeUnit val="years"/>
      </c:dateAx>
      <c:valAx>
        <c:axId val="23618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8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58.12</c:v>
                </c:pt>
                <c:pt idx="1">
                  <c:v>70.069999999999993</c:v>
                </c:pt>
                <c:pt idx="2">
                  <c:v>75.12</c:v>
                </c:pt>
                <c:pt idx="3">
                  <c:v>70.75</c:v>
                </c:pt>
                <c:pt idx="4">
                  <c:v>68.86</c:v>
                </c:pt>
              </c:numCache>
            </c:numRef>
          </c:val>
        </c:ser>
        <c:dLbls>
          <c:showLegendKey val="0"/>
          <c:showVal val="0"/>
          <c:showCatName val="0"/>
          <c:showSerName val="0"/>
          <c:showPercent val="0"/>
          <c:showBubbleSize val="0"/>
        </c:dLbls>
        <c:gapWidth val="150"/>
        <c:axId val="236183560"/>
        <c:axId val="23656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36183560"/>
        <c:axId val="236568424"/>
      </c:lineChart>
      <c:dateAx>
        <c:axId val="236183560"/>
        <c:scaling>
          <c:orientation val="minMax"/>
        </c:scaling>
        <c:delete val="1"/>
        <c:axPos val="b"/>
        <c:numFmt formatCode="ge" sourceLinked="1"/>
        <c:majorTickMark val="none"/>
        <c:minorTickMark val="none"/>
        <c:tickLblPos val="none"/>
        <c:crossAx val="236568424"/>
        <c:crosses val="autoZero"/>
        <c:auto val="1"/>
        <c:lblOffset val="100"/>
        <c:baseTimeUnit val="years"/>
      </c:dateAx>
      <c:valAx>
        <c:axId val="23656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8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173.79</c:v>
                </c:pt>
                <c:pt idx="1">
                  <c:v>144.13</c:v>
                </c:pt>
                <c:pt idx="2">
                  <c:v>134.46</c:v>
                </c:pt>
                <c:pt idx="3">
                  <c:v>142.75</c:v>
                </c:pt>
                <c:pt idx="4">
                  <c:v>146.66999999999999</c:v>
                </c:pt>
              </c:numCache>
            </c:numRef>
          </c:val>
        </c:ser>
        <c:dLbls>
          <c:showLegendKey val="0"/>
          <c:showVal val="0"/>
          <c:showCatName val="0"/>
          <c:showSerName val="0"/>
          <c:showPercent val="0"/>
          <c:showBubbleSize val="0"/>
        </c:dLbls>
        <c:gapWidth val="150"/>
        <c:axId val="236569600"/>
        <c:axId val="23656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36569600"/>
        <c:axId val="236569992"/>
      </c:lineChart>
      <c:dateAx>
        <c:axId val="236569600"/>
        <c:scaling>
          <c:orientation val="minMax"/>
        </c:scaling>
        <c:delete val="1"/>
        <c:axPos val="b"/>
        <c:numFmt formatCode="ge" sourceLinked="1"/>
        <c:majorTickMark val="none"/>
        <c:minorTickMark val="none"/>
        <c:tickLblPos val="none"/>
        <c:crossAx val="236569992"/>
        <c:crosses val="autoZero"/>
        <c:auto val="1"/>
        <c:lblOffset val="100"/>
        <c:baseTimeUnit val="years"/>
      </c:dateAx>
      <c:valAx>
        <c:axId val="23656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5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群馬県　太田市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122</v>
      </c>
      <c r="AE8" s="74"/>
      <c r="AF8" s="74"/>
      <c r="AG8" s="74"/>
      <c r="AH8" s="74"/>
      <c r="AI8" s="74"/>
      <c r="AJ8" s="74"/>
      <c r="AK8" s="4"/>
      <c r="AL8" s="68">
        <f>データ!S6</f>
        <v>223665</v>
      </c>
      <c r="AM8" s="68"/>
      <c r="AN8" s="68"/>
      <c r="AO8" s="68"/>
      <c r="AP8" s="68"/>
      <c r="AQ8" s="68"/>
      <c r="AR8" s="68"/>
      <c r="AS8" s="68"/>
      <c r="AT8" s="67">
        <f>データ!T6</f>
        <v>175.54</v>
      </c>
      <c r="AU8" s="67"/>
      <c r="AV8" s="67"/>
      <c r="AW8" s="67"/>
      <c r="AX8" s="67"/>
      <c r="AY8" s="67"/>
      <c r="AZ8" s="67"/>
      <c r="BA8" s="67"/>
      <c r="BB8" s="67">
        <f>データ!U6</f>
        <v>1274.1500000000001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68.040000000000006</v>
      </c>
      <c r="J10" s="67"/>
      <c r="K10" s="67"/>
      <c r="L10" s="67"/>
      <c r="M10" s="67"/>
      <c r="N10" s="67"/>
      <c r="O10" s="67"/>
      <c r="P10" s="67">
        <f>データ!P6</f>
        <v>7.39</v>
      </c>
      <c r="Q10" s="67"/>
      <c r="R10" s="67"/>
      <c r="S10" s="67"/>
      <c r="T10" s="67"/>
      <c r="U10" s="67"/>
      <c r="V10" s="67"/>
      <c r="W10" s="67">
        <f>データ!Q6</f>
        <v>90.27</v>
      </c>
      <c r="X10" s="67"/>
      <c r="Y10" s="67"/>
      <c r="Z10" s="67"/>
      <c r="AA10" s="67"/>
      <c r="AB10" s="67"/>
      <c r="AC10" s="67"/>
      <c r="AD10" s="68">
        <f>データ!R6</f>
        <v>2182</v>
      </c>
      <c r="AE10" s="68"/>
      <c r="AF10" s="68"/>
      <c r="AG10" s="68"/>
      <c r="AH10" s="68"/>
      <c r="AI10" s="68"/>
      <c r="AJ10" s="68"/>
      <c r="AK10" s="2"/>
      <c r="AL10" s="68">
        <f>データ!V6</f>
        <v>16546</v>
      </c>
      <c r="AM10" s="68"/>
      <c r="AN10" s="68"/>
      <c r="AO10" s="68"/>
      <c r="AP10" s="68"/>
      <c r="AQ10" s="68"/>
      <c r="AR10" s="68"/>
      <c r="AS10" s="68"/>
      <c r="AT10" s="67">
        <f>データ!W6</f>
        <v>10.220000000000001</v>
      </c>
      <c r="AU10" s="67"/>
      <c r="AV10" s="67"/>
      <c r="AW10" s="67"/>
      <c r="AX10" s="67"/>
      <c r="AY10" s="67"/>
      <c r="AZ10" s="67"/>
      <c r="BA10" s="67"/>
      <c r="BB10" s="67">
        <f>データ!X6</f>
        <v>1618.98</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102059</v>
      </c>
      <c r="D6" s="34">
        <f t="shared" si="3"/>
        <v>46</v>
      </c>
      <c r="E6" s="34">
        <f t="shared" si="3"/>
        <v>17</v>
      </c>
      <c r="F6" s="34">
        <f t="shared" si="3"/>
        <v>5</v>
      </c>
      <c r="G6" s="34">
        <f t="shared" si="3"/>
        <v>0</v>
      </c>
      <c r="H6" s="34" t="str">
        <f t="shared" si="3"/>
        <v>群馬県　太田市</v>
      </c>
      <c r="I6" s="34" t="str">
        <f t="shared" si="3"/>
        <v>法適用</v>
      </c>
      <c r="J6" s="34" t="str">
        <f t="shared" si="3"/>
        <v>下水道事業</v>
      </c>
      <c r="K6" s="34" t="str">
        <f t="shared" si="3"/>
        <v>農業集落排水</v>
      </c>
      <c r="L6" s="34" t="str">
        <f t="shared" si="3"/>
        <v>F2</v>
      </c>
      <c r="M6" s="34">
        <f t="shared" si="3"/>
        <v>0</v>
      </c>
      <c r="N6" s="35" t="str">
        <f t="shared" si="3"/>
        <v>-</v>
      </c>
      <c r="O6" s="35">
        <f t="shared" si="3"/>
        <v>68.040000000000006</v>
      </c>
      <c r="P6" s="35">
        <f t="shared" si="3"/>
        <v>7.39</v>
      </c>
      <c r="Q6" s="35">
        <f t="shared" si="3"/>
        <v>90.27</v>
      </c>
      <c r="R6" s="35">
        <f t="shared" si="3"/>
        <v>2182</v>
      </c>
      <c r="S6" s="35">
        <f t="shared" si="3"/>
        <v>223665</v>
      </c>
      <c r="T6" s="35">
        <f t="shared" si="3"/>
        <v>175.54</v>
      </c>
      <c r="U6" s="35">
        <f t="shared" si="3"/>
        <v>1274.1500000000001</v>
      </c>
      <c r="V6" s="35">
        <f t="shared" si="3"/>
        <v>16546</v>
      </c>
      <c r="W6" s="35">
        <f t="shared" si="3"/>
        <v>10.220000000000001</v>
      </c>
      <c r="X6" s="35">
        <f t="shared" si="3"/>
        <v>1618.98</v>
      </c>
      <c r="Y6" s="36">
        <f>IF(Y7="",NA(),Y7)</f>
        <v>53.23</v>
      </c>
      <c r="Z6" s="36">
        <f t="shared" ref="Z6:AH6" si="4">IF(Z7="",NA(),Z7)</f>
        <v>54.23</v>
      </c>
      <c r="AA6" s="36">
        <f t="shared" si="4"/>
        <v>101.23</v>
      </c>
      <c r="AB6" s="36">
        <f t="shared" si="4"/>
        <v>100.89</v>
      </c>
      <c r="AC6" s="36">
        <f t="shared" si="4"/>
        <v>100.55</v>
      </c>
      <c r="AD6" s="36">
        <f t="shared" si="4"/>
        <v>92.74</v>
      </c>
      <c r="AE6" s="36">
        <f t="shared" si="4"/>
        <v>93.62</v>
      </c>
      <c r="AF6" s="36">
        <f t="shared" si="4"/>
        <v>97.53</v>
      </c>
      <c r="AG6" s="36">
        <f t="shared" si="4"/>
        <v>99.64</v>
      </c>
      <c r="AH6" s="36">
        <f t="shared" si="4"/>
        <v>99.66</v>
      </c>
      <c r="AI6" s="35" t="str">
        <f>IF(AI7="","",IF(AI7="-","【-】","【"&amp;SUBSTITUTE(TEXT(AI7,"#,##0.00"),"-","△")&amp;"】"))</f>
        <v>【99.11】</v>
      </c>
      <c r="AJ6" s="36">
        <f>IF(AJ7="",NA(),AJ7)</f>
        <v>226.38</v>
      </c>
      <c r="AK6" s="36">
        <f t="shared" ref="AK6:AS6" si="5">IF(AK7="",NA(),AK7)</f>
        <v>207.79</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250.06</v>
      </c>
      <c r="AV6" s="36">
        <f t="shared" ref="AV6:BD6" si="6">IF(AV7="",NA(),AV7)</f>
        <v>223.78</v>
      </c>
      <c r="AW6" s="36">
        <f t="shared" si="6"/>
        <v>41.65</v>
      </c>
      <c r="AX6" s="36">
        <f t="shared" si="6"/>
        <v>40.770000000000003</v>
      </c>
      <c r="AY6" s="36">
        <f t="shared" si="6"/>
        <v>38.21</v>
      </c>
      <c r="AZ6" s="36">
        <f t="shared" si="6"/>
        <v>162.52000000000001</v>
      </c>
      <c r="BA6" s="36">
        <f t="shared" si="6"/>
        <v>124.2</v>
      </c>
      <c r="BB6" s="36">
        <f t="shared" si="6"/>
        <v>33.03</v>
      </c>
      <c r="BC6" s="36">
        <f t="shared" si="6"/>
        <v>29.45</v>
      </c>
      <c r="BD6" s="36">
        <f t="shared" si="6"/>
        <v>31.84</v>
      </c>
      <c r="BE6" s="35" t="str">
        <f>IF(BE7="","",IF(BE7="-","【-】","【"&amp;SUBSTITUTE(TEXT(BE7,"#,##0.00"),"-","△")&amp;"】"))</f>
        <v>【34.54】</v>
      </c>
      <c r="BF6" s="36">
        <f>IF(BF7="",NA(),BF7)</f>
        <v>619.29999999999995</v>
      </c>
      <c r="BG6" s="36">
        <f t="shared" ref="BG6:BO6" si="7">IF(BG7="",NA(),BG7)</f>
        <v>259.32</v>
      </c>
      <c r="BH6" s="36">
        <f t="shared" si="7"/>
        <v>119.46</v>
      </c>
      <c r="BI6" s="36">
        <f t="shared" si="7"/>
        <v>555.94000000000005</v>
      </c>
      <c r="BJ6" s="36">
        <f t="shared" si="7"/>
        <v>26.43</v>
      </c>
      <c r="BK6" s="36">
        <f t="shared" si="7"/>
        <v>1197.82</v>
      </c>
      <c r="BL6" s="36">
        <f t="shared" si="7"/>
        <v>1126.77</v>
      </c>
      <c r="BM6" s="36">
        <f t="shared" si="7"/>
        <v>1044.8</v>
      </c>
      <c r="BN6" s="36">
        <f t="shared" si="7"/>
        <v>1081.8</v>
      </c>
      <c r="BO6" s="36">
        <f t="shared" si="7"/>
        <v>974.93</v>
      </c>
      <c r="BP6" s="35" t="str">
        <f>IF(BP7="","",IF(BP7="-","【-】","【"&amp;SUBSTITUTE(TEXT(BP7,"#,##0.00"),"-","△")&amp;"】"))</f>
        <v>【914.53】</v>
      </c>
      <c r="BQ6" s="36">
        <f>IF(BQ7="",NA(),BQ7)</f>
        <v>58.12</v>
      </c>
      <c r="BR6" s="36">
        <f t="shared" ref="BR6:BZ6" si="8">IF(BR7="",NA(),BR7)</f>
        <v>70.069999999999993</v>
      </c>
      <c r="BS6" s="36">
        <f t="shared" si="8"/>
        <v>75.12</v>
      </c>
      <c r="BT6" s="36">
        <f t="shared" si="8"/>
        <v>70.75</v>
      </c>
      <c r="BU6" s="36">
        <f t="shared" si="8"/>
        <v>68.86</v>
      </c>
      <c r="BV6" s="36">
        <f t="shared" si="8"/>
        <v>51.03</v>
      </c>
      <c r="BW6" s="36">
        <f t="shared" si="8"/>
        <v>50.9</v>
      </c>
      <c r="BX6" s="36">
        <f t="shared" si="8"/>
        <v>50.82</v>
      </c>
      <c r="BY6" s="36">
        <f t="shared" si="8"/>
        <v>52.19</v>
      </c>
      <c r="BZ6" s="36">
        <f t="shared" si="8"/>
        <v>55.32</v>
      </c>
      <c r="CA6" s="35" t="str">
        <f>IF(CA7="","",IF(CA7="-","【-】","【"&amp;SUBSTITUTE(TEXT(CA7,"#,##0.00"),"-","△")&amp;"】"))</f>
        <v>【55.73】</v>
      </c>
      <c r="CB6" s="36">
        <f>IF(CB7="",NA(),CB7)</f>
        <v>173.79</v>
      </c>
      <c r="CC6" s="36">
        <f t="shared" ref="CC6:CK6" si="9">IF(CC7="",NA(),CC7)</f>
        <v>144.13</v>
      </c>
      <c r="CD6" s="36">
        <f t="shared" si="9"/>
        <v>134.46</v>
      </c>
      <c r="CE6" s="36">
        <f t="shared" si="9"/>
        <v>142.75</v>
      </c>
      <c r="CF6" s="36">
        <f t="shared" si="9"/>
        <v>146.66999999999999</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58.98</v>
      </c>
      <c r="CN6" s="36">
        <f t="shared" ref="CN6:CV6" si="10">IF(CN7="",NA(),CN7)</f>
        <v>62.26</v>
      </c>
      <c r="CO6" s="36">
        <f t="shared" si="10"/>
        <v>62.47</v>
      </c>
      <c r="CP6" s="36">
        <f t="shared" si="10"/>
        <v>64.069999999999993</v>
      </c>
      <c r="CQ6" s="36">
        <f t="shared" si="10"/>
        <v>60.92</v>
      </c>
      <c r="CR6" s="36">
        <f t="shared" si="10"/>
        <v>54.74</v>
      </c>
      <c r="CS6" s="36">
        <f t="shared" si="10"/>
        <v>53.78</v>
      </c>
      <c r="CT6" s="36">
        <f t="shared" si="10"/>
        <v>53.24</v>
      </c>
      <c r="CU6" s="36">
        <f t="shared" si="10"/>
        <v>52.31</v>
      </c>
      <c r="CV6" s="36">
        <f t="shared" si="10"/>
        <v>60.65</v>
      </c>
      <c r="CW6" s="35" t="str">
        <f>IF(CW7="","",IF(CW7="-","【-】","【"&amp;SUBSTITUTE(TEXT(CW7,"#,##0.00"),"-","△")&amp;"】"))</f>
        <v>【59.15】</v>
      </c>
      <c r="CX6" s="36">
        <f>IF(CX7="",NA(),CX7)</f>
        <v>72.260000000000005</v>
      </c>
      <c r="CY6" s="36">
        <f t="shared" ref="CY6:DG6" si="11">IF(CY7="",NA(),CY7)</f>
        <v>73.25</v>
      </c>
      <c r="CZ6" s="36">
        <f t="shared" si="11"/>
        <v>74.12</v>
      </c>
      <c r="DA6" s="36">
        <f t="shared" si="11"/>
        <v>74.599999999999994</v>
      </c>
      <c r="DB6" s="36">
        <f t="shared" si="11"/>
        <v>75.05</v>
      </c>
      <c r="DC6" s="36">
        <f t="shared" si="11"/>
        <v>83.88</v>
      </c>
      <c r="DD6" s="36">
        <f t="shared" si="11"/>
        <v>84.06</v>
      </c>
      <c r="DE6" s="36">
        <f t="shared" si="11"/>
        <v>84.07</v>
      </c>
      <c r="DF6" s="36">
        <f t="shared" si="11"/>
        <v>84.32</v>
      </c>
      <c r="DG6" s="36">
        <f t="shared" si="11"/>
        <v>84.58</v>
      </c>
      <c r="DH6" s="35" t="str">
        <f>IF(DH7="","",IF(DH7="-","【-】","【"&amp;SUBSTITUTE(TEXT(DH7,"#,##0.00"),"-","△")&amp;"】"))</f>
        <v>【85.01】</v>
      </c>
      <c r="DI6" s="36">
        <f>IF(DI7="",NA(),DI7)</f>
        <v>11.23</v>
      </c>
      <c r="DJ6" s="36">
        <f t="shared" ref="DJ6:DR6" si="12">IF(DJ7="",NA(),DJ7)</f>
        <v>12.46</v>
      </c>
      <c r="DK6" s="36">
        <f t="shared" si="12"/>
        <v>26.94</v>
      </c>
      <c r="DL6" s="36">
        <f t="shared" si="12"/>
        <v>29.14</v>
      </c>
      <c r="DM6" s="36">
        <f t="shared" si="12"/>
        <v>31.32</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6">
        <f t="shared" si="14"/>
        <v>0.01</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102059</v>
      </c>
      <c r="D7" s="38">
        <v>46</v>
      </c>
      <c r="E7" s="38">
        <v>17</v>
      </c>
      <c r="F7" s="38">
        <v>5</v>
      </c>
      <c r="G7" s="38">
        <v>0</v>
      </c>
      <c r="H7" s="38" t="s">
        <v>108</v>
      </c>
      <c r="I7" s="38" t="s">
        <v>109</v>
      </c>
      <c r="J7" s="38" t="s">
        <v>110</v>
      </c>
      <c r="K7" s="38" t="s">
        <v>111</v>
      </c>
      <c r="L7" s="38" t="s">
        <v>112</v>
      </c>
      <c r="M7" s="38"/>
      <c r="N7" s="39" t="s">
        <v>113</v>
      </c>
      <c r="O7" s="39">
        <v>68.040000000000006</v>
      </c>
      <c r="P7" s="39">
        <v>7.39</v>
      </c>
      <c r="Q7" s="39">
        <v>90.27</v>
      </c>
      <c r="R7" s="39">
        <v>2182</v>
      </c>
      <c r="S7" s="39">
        <v>223665</v>
      </c>
      <c r="T7" s="39">
        <v>175.54</v>
      </c>
      <c r="U7" s="39">
        <v>1274.1500000000001</v>
      </c>
      <c r="V7" s="39">
        <v>16546</v>
      </c>
      <c r="W7" s="39">
        <v>10.220000000000001</v>
      </c>
      <c r="X7" s="39">
        <v>1618.98</v>
      </c>
      <c r="Y7" s="39">
        <v>53.23</v>
      </c>
      <c r="Z7" s="39">
        <v>54.23</v>
      </c>
      <c r="AA7" s="39">
        <v>101.23</v>
      </c>
      <c r="AB7" s="39">
        <v>100.89</v>
      </c>
      <c r="AC7" s="39">
        <v>100.55</v>
      </c>
      <c r="AD7" s="39">
        <v>92.74</v>
      </c>
      <c r="AE7" s="39">
        <v>93.62</v>
      </c>
      <c r="AF7" s="39">
        <v>97.53</v>
      </c>
      <c r="AG7" s="39">
        <v>99.64</v>
      </c>
      <c r="AH7" s="39">
        <v>99.66</v>
      </c>
      <c r="AI7" s="39">
        <v>99.11</v>
      </c>
      <c r="AJ7" s="39">
        <v>226.38</v>
      </c>
      <c r="AK7" s="39">
        <v>207.79</v>
      </c>
      <c r="AL7" s="39">
        <v>0</v>
      </c>
      <c r="AM7" s="39">
        <v>0</v>
      </c>
      <c r="AN7" s="39">
        <v>0</v>
      </c>
      <c r="AO7" s="39">
        <v>243.13</v>
      </c>
      <c r="AP7" s="39">
        <v>280.08</v>
      </c>
      <c r="AQ7" s="39">
        <v>223.09</v>
      </c>
      <c r="AR7" s="39">
        <v>214.61</v>
      </c>
      <c r="AS7" s="39">
        <v>225.39</v>
      </c>
      <c r="AT7" s="39">
        <v>206.58</v>
      </c>
      <c r="AU7" s="39">
        <v>250.06</v>
      </c>
      <c r="AV7" s="39">
        <v>223.78</v>
      </c>
      <c r="AW7" s="39">
        <v>41.65</v>
      </c>
      <c r="AX7" s="39">
        <v>40.770000000000003</v>
      </c>
      <c r="AY7" s="39">
        <v>38.21</v>
      </c>
      <c r="AZ7" s="39">
        <v>162.52000000000001</v>
      </c>
      <c r="BA7" s="39">
        <v>124.2</v>
      </c>
      <c r="BB7" s="39">
        <v>33.03</v>
      </c>
      <c r="BC7" s="39">
        <v>29.45</v>
      </c>
      <c r="BD7" s="39">
        <v>31.84</v>
      </c>
      <c r="BE7" s="39">
        <v>34.54</v>
      </c>
      <c r="BF7" s="39">
        <v>619.29999999999995</v>
      </c>
      <c r="BG7" s="39">
        <v>259.32</v>
      </c>
      <c r="BH7" s="39">
        <v>119.46</v>
      </c>
      <c r="BI7" s="39">
        <v>555.94000000000005</v>
      </c>
      <c r="BJ7" s="39">
        <v>26.43</v>
      </c>
      <c r="BK7" s="39">
        <v>1197.82</v>
      </c>
      <c r="BL7" s="39">
        <v>1126.77</v>
      </c>
      <c r="BM7" s="39">
        <v>1044.8</v>
      </c>
      <c r="BN7" s="39">
        <v>1081.8</v>
      </c>
      <c r="BO7" s="39">
        <v>974.93</v>
      </c>
      <c r="BP7" s="39">
        <v>914.53</v>
      </c>
      <c r="BQ7" s="39">
        <v>58.12</v>
      </c>
      <c r="BR7" s="39">
        <v>70.069999999999993</v>
      </c>
      <c r="BS7" s="39">
        <v>75.12</v>
      </c>
      <c r="BT7" s="39">
        <v>70.75</v>
      </c>
      <c r="BU7" s="39">
        <v>68.86</v>
      </c>
      <c r="BV7" s="39">
        <v>51.03</v>
      </c>
      <c r="BW7" s="39">
        <v>50.9</v>
      </c>
      <c r="BX7" s="39">
        <v>50.82</v>
      </c>
      <c r="BY7" s="39">
        <v>52.19</v>
      </c>
      <c r="BZ7" s="39">
        <v>55.32</v>
      </c>
      <c r="CA7" s="39">
        <v>55.73</v>
      </c>
      <c r="CB7" s="39">
        <v>173.79</v>
      </c>
      <c r="CC7" s="39">
        <v>144.13</v>
      </c>
      <c r="CD7" s="39">
        <v>134.46</v>
      </c>
      <c r="CE7" s="39">
        <v>142.75</v>
      </c>
      <c r="CF7" s="39">
        <v>146.66999999999999</v>
      </c>
      <c r="CG7" s="39">
        <v>289.60000000000002</v>
      </c>
      <c r="CH7" s="39">
        <v>293.27</v>
      </c>
      <c r="CI7" s="39">
        <v>300.52</v>
      </c>
      <c r="CJ7" s="39">
        <v>296.14</v>
      </c>
      <c r="CK7" s="39">
        <v>283.17</v>
      </c>
      <c r="CL7" s="39">
        <v>276.77999999999997</v>
      </c>
      <c r="CM7" s="39">
        <v>58.98</v>
      </c>
      <c r="CN7" s="39">
        <v>62.26</v>
      </c>
      <c r="CO7" s="39">
        <v>62.47</v>
      </c>
      <c r="CP7" s="39">
        <v>64.069999999999993</v>
      </c>
      <c r="CQ7" s="39">
        <v>60.92</v>
      </c>
      <c r="CR7" s="39">
        <v>54.74</v>
      </c>
      <c r="CS7" s="39">
        <v>53.78</v>
      </c>
      <c r="CT7" s="39">
        <v>53.24</v>
      </c>
      <c r="CU7" s="39">
        <v>52.31</v>
      </c>
      <c r="CV7" s="39">
        <v>60.65</v>
      </c>
      <c r="CW7" s="39">
        <v>59.15</v>
      </c>
      <c r="CX7" s="39">
        <v>72.260000000000005</v>
      </c>
      <c r="CY7" s="39">
        <v>73.25</v>
      </c>
      <c r="CZ7" s="39">
        <v>74.12</v>
      </c>
      <c r="DA7" s="39">
        <v>74.599999999999994</v>
      </c>
      <c r="DB7" s="39">
        <v>75.05</v>
      </c>
      <c r="DC7" s="39">
        <v>83.88</v>
      </c>
      <c r="DD7" s="39">
        <v>84.06</v>
      </c>
      <c r="DE7" s="39">
        <v>84.07</v>
      </c>
      <c r="DF7" s="39">
        <v>84.32</v>
      </c>
      <c r="DG7" s="39">
        <v>84.58</v>
      </c>
      <c r="DH7" s="39">
        <v>85.01</v>
      </c>
      <c r="DI7" s="39">
        <v>11.23</v>
      </c>
      <c r="DJ7" s="39">
        <v>12.46</v>
      </c>
      <c r="DK7" s="39">
        <v>26.94</v>
      </c>
      <c r="DL7" s="39">
        <v>29.14</v>
      </c>
      <c r="DM7" s="39">
        <v>31.32</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0.01</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2017-12-25T01:57:50Z</dcterms:created>
  <dcterms:modified xsi:type="dcterms:W3CDTF">2018-02-23T01:53:43Z</dcterms:modified>
  <cp:category/>
</cp:coreProperties>
</file>