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1 前橋市\上下水道\"/>
    </mc:Choice>
  </mc:AlternateContent>
  <workbookProtection workbookPassword="B319" lockStructure="1"/>
  <bookViews>
    <workbookView xWindow="-30" yWindow="6015" windowWidth="19230" windowHeight="594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G86" i="4"/>
  <c r="W10" i="4"/>
  <c r="BB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<sst xmlns="http://schemas.openxmlformats.org/spreadsheetml/2006/main" count="235" uniqueCount="123">
  <si>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</si>
  <si>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</si>
  <si>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</si>
  <si>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</si>
  <si>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</si>
  <si>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</si>
  <si>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</si>
  <si>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</si>
  <si>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</si>
  <si>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</si>
  <si>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</si>
  <si>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</si>
  <si>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</si>
  <si>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</si>
  <si>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</si>
  <si>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</si>
  <si>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</si>
  <si>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</si>
  <si>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</si>
  <si>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</si>
  <si>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</si>
  <si>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</si>
  <si>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</si>
  <si>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</si>
  <si>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</si>
  <si>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</si>
  <si>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</si>
  <si>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</si>
  <si>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</si>
  <si>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</si>
  <si>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</si>
  <si>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</si>
  <si>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</si>
  <si>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</si>
  <si>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</si>
  <si>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</si>
  <si>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</si>
  <si>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</si>
  <si>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</si>
  <si>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</si>
  <si>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</si>
  <si>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</si>
  <si>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</si>
  <si>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</si>
  <si>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</si>
  <si>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</si>
  <si>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</si>
  <si>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</si>
  <si>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</si>
  <si>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</si>
  <si>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</si>
  <si>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</si>
  <si>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</si>
  <si>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</si>
  <si>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</si>
  <si>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</si>
  <si>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</si>
  <si>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</si>
  <si>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</si>
  <si>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</si>
  <si>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</si>
  <si>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</si>
  <si>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</si>
  <si>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</si>
  <si>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</si>
  <si>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</si>
  <si>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</si>
  <si>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</si>
  <si>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</si>
  <si>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</si>
  <si>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</si>
  <si>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</si>
  <si>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</si>
  <si>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</si>
  <si>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</si>
  <si>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</si>
  <si>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</si>
  <si>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</si>
  <si>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</si>
  <si>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</si>
  <si>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</si>
  <si>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</si>
  <si>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</si>
  <si>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</si>
  <si>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</si>
  <si>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</si>
  <si>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</si>
  <si>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</si>
  <si>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</si>
  <si>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</si>
  <si>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</si>
  <si>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</si>
  <si>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</si>
  <si>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</si>
  <si>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</si>
  <si>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</si>
  <si>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</si>
  <si>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</si>
  <si>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</si>
  <si>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</si>
  <si>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</si>
  <si>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</si>
  <si>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</si>
  <si>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</si>
  <si>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</si>
  <si>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</si>
  <si>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</si>
  <si>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</si>
  <si>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前橋市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</si>
  <si>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</si>
  <si>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</si>
  <si>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</si>
  <si>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</si>
  <si>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</si>
  <si>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</si>
  <si>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</si>
  <si>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</si>
  <si>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</si>
  <si>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</si>
  <si>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・経常収支比率は、100％を上回っているが、類似団体平均をやや下回るため、引き続き収益の確保、費用の縮減に努め、さらなる改善を図る。
・累積欠損金比率は、H26から0％を維持し、引き続き収益の確保、費用の縮減に努める。
・流動比率は、H26から微増しているものの、100％を下回っていることから改善が必要である。引き続き収益の確保、費用の縮減に努めるとともに、事業規模に見合った借入を行い支払能力の改善に努める。
・企業債残高対事業規模比率は、H26から微減しているものの、類似団体平均を上回っている。事業規模に見合った借入を行っており直ちに借入を減らす必要はない。引き続き収益の確保、事業規模に見合った借入に努める。
・経費回収率は、H26から100％を上回ったことから、使用料水準は適切である。引き続き収益の確保、費用の縮減に努め、さらなる改善を図る。
・汚水処理原価は、年々減少し、類似団体平均を下回っていることから、現時点で問題はない。
・施設利用率は、H26から100％超の利用率となり、類似団体平均を上回っている。施設の老朽化が進んでいるため、計画的な施設の更新が必要である。
・水洗化率は、H27と変わらず、改善類似団体平均を上回っているが、100％は下回っている。引き続き整備、啓発を進め水洗化率の向上に努める。</t>
    <rPh sb="122" eb="124">
      <t>ビゾウ</t>
    </rPh>
    <rPh sb="227" eb="229">
      <t>ビゲン</t>
    </rPh>
    <rPh sb="388" eb="390">
      <t>ネンネン</t>
    </rPh>
    <rPh sb="506" eb="507">
      <t>カ</t>
    </rPh>
    <phoneticPr fontId="4"/>
  </si>
  <si>
    <t>・有形固定資産減価償却率は、年々上昇しており、類似団体平均を上回っている。管渠老朽化率と管渠改善率の状況も踏まえ、引き続き財政計画や長寿命化計画に基づき、施設の改築・更新に努める。
・管渠老朽化率は、年々上昇しているが、類似団体平均を下回った。長寿命化計画に基づき調査を行い、老朽化の進んだ管渠の改築・更新を進めており、引き続き老朽化の進んだ管渠の改築・更新に努める。
・管渠改善率は、H27より改善したものの、すべての管を更新するのに50年かかるペースである2％に達しておらず、類似団体平均を下回っている。法定耐用年数を経過した管渠延長が年々上昇している中、引き続き財政計画や長寿命化計画に基づき調査を実施し、老朽化の進んだ管渠を優先的に改築・更新していく。</t>
    <rPh sb="198" eb="200">
      <t>カイゼン</t>
    </rPh>
    <phoneticPr fontId="4"/>
  </si>
  <si>
    <t>・経営の健全性については、H27とH28の比較で改善傾向にあるが、流動比率が100％を下回り、支払能力を高めるための経営改善に努める必要がある。また、経営の効率性については、類似団体との比較から効率的な経営がなされている。引き続き、収益の確保、費用の縮減に努め、さらに経営の健全性・効率性を高める。
・老朽化の状況については、長寿命化計画に基づき管渠の改築・更新を進めているが、法定耐用年数を経過した管渠延長が年々上昇しているなか、管渠改善率は、すべての管を更新するのに50年かかるペースである2％にはほど遠い。今後、長寿命化計画からストックマネジメント計画に移行するが、少しずつでも老朽化の改善につながるよう、引き続き調査を実施し、老朽化の進んだ管渠を優先的に改築・更新していく。</t>
    <rPh sb="253" eb="254">
      <t>トオ</t>
    </rPh>
    <rPh sb="256" eb="258">
      <t>コンゴ</t>
    </rPh>
    <rPh sb="259" eb="260">
      <t>チョウ</t>
    </rPh>
    <rPh sb="260" eb="263">
      <t>ジュミョウカ</t>
    </rPh>
    <rPh sb="263" eb="265">
      <t>ケイカク</t>
    </rPh>
    <rPh sb="277" eb="279">
      <t>ケイカク</t>
    </rPh>
    <rPh sb="280" eb="282">
      <t>イコウ</t>
    </rPh>
    <phoneticPr fontId="4"/>
  </si>
  <si>
    <t>自治体職員　その他</t>
    <rPh sb="0" eb="3">
      <t>ジチタイ</t>
    </rPh>
    <rPh sb="3" eb="5">
      <t>ショクイン</t>
    </rPh>
    <rPh sb="8" eb="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</si>
</sst>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0.14000000000000001</c:v>
                </c:pt>
                <c:pt idx="1">
                  <c:v>0.18</c:v>
                </c:pt>
                <c:pt idx="2">
                  <c:v>0.06</c:v>
                </c:pt>
                <c:pt idx="3">
                  <c:v>0.2</c:v>
                </c:pt>
                <c:pt idx="4">
                  <c:v>0.24</c:v>
                </c:pt>
              </c:numCache>
            </c:numRef>
          </c:val>
        </c:ser>
        <c:dLbls>
          <c:showLegendKey val="0"/>
          <c:showVal val="0"/>
          <c:showCatName val="0"/>
          <c:showSerName val="0"/>
          <c:showPercent val="0"/>
          <c:showBubbleSize val="0"/>
        </c:dLbls>
        <c:gapWidth val="150"/>
        <c:axId val="182798232"/>
        <c:axId val="18199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182798232"/>
        <c:axId val="181994232"/>
      </c:lineChart>
      <c:dateAx>
        <c:axId val="182798232"/>
        <c:scaling>
          <c:orientation val="minMax"/>
        </c:scaling>
        <c:delete val="1"/>
        <c:axPos val="b"/>
        <c:numFmt formatCode="ge" sourceLinked="1"/>
        <c:majorTickMark val="none"/>
        <c:minorTickMark val="none"/>
        <c:tickLblPos val="none"/>
        <c:crossAx val="181994232"/>
        <c:crosses val="autoZero"/>
        <c:auto val="1"/>
        <c:lblOffset val="100"/>
        <c:baseTimeUnit val="years"/>
      </c:dateAx>
      <c:valAx>
        <c:axId val="18199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9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103.53</c:v>
                </c:pt>
                <c:pt idx="1">
                  <c:v>98.95</c:v>
                </c:pt>
                <c:pt idx="2">
                  <c:v>106.88</c:v>
                </c:pt>
                <c:pt idx="3">
                  <c:v>107.8</c:v>
                </c:pt>
                <c:pt idx="4">
                  <c:v>102.7</c:v>
                </c:pt>
              </c:numCache>
            </c:numRef>
          </c:val>
        </c:ser>
        <c:dLbls>
          <c:showLegendKey val="0"/>
          <c:showVal val="0"/>
          <c:showCatName val="0"/>
          <c:showSerName val="0"/>
          <c:showPercent val="0"/>
          <c:showBubbleSize val="0"/>
        </c:dLbls>
        <c:gapWidth val="150"/>
        <c:axId val="185694824"/>
        <c:axId val="1856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85694824"/>
        <c:axId val="185695216"/>
      </c:lineChart>
      <c:dateAx>
        <c:axId val="185694824"/>
        <c:scaling>
          <c:orientation val="minMax"/>
        </c:scaling>
        <c:delete val="1"/>
        <c:axPos val="b"/>
        <c:numFmt formatCode="ge" sourceLinked="1"/>
        <c:majorTickMark val="none"/>
        <c:minorTickMark val="none"/>
        <c:tickLblPos val="none"/>
        <c:crossAx val="185695216"/>
        <c:crosses val="autoZero"/>
        <c:auto val="1"/>
        <c:lblOffset val="100"/>
        <c:baseTimeUnit val="years"/>
      </c:dateAx>
      <c:valAx>
        <c:axId val="18569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c:v>
                </c:pt>
                <c:pt idx="1">
                  <c:v>96.24</c:v>
                </c:pt>
                <c:pt idx="2">
                  <c:v>96.58</c:v>
                </c:pt>
                <c:pt idx="3">
                  <c:v>96.67</c:v>
                </c:pt>
                <c:pt idx="4">
                  <c:v>96.67</c:v>
                </c:pt>
              </c:numCache>
            </c:numRef>
          </c:val>
        </c:ser>
        <c:dLbls>
          <c:showLegendKey val="0"/>
          <c:showVal val="0"/>
          <c:showCatName val="0"/>
          <c:showSerName val="0"/>
          <c:showPercent val="0"/>
          <c:showBubbleSize val="0"/>
        </c:dLbls>
        <c:gapWidth val="150"/>
        <c:axId val="185688288"/>
        <c:axId val="18568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185688288"/>
        <c:axId val="185688680"/>
      </c:lineChart>
      <c:dateAx>
        <c:axId val="185688288"/>
        <c:scaling>
          <c:orientation val="minMax"/>
        </c:scaling>
        <c:delete val="1"/>
        <c:axPos val="b"/>
        <c:numFmt formatCode="ge" sourceLinked="1"/>
        <c:majorTickMark val="none"/>
        <c:minorTickMark val="none"/>
        <c:tickLblPos val="none"/>
        <c:crossAx val="185688680"/>
        <c:crosses val="autoZero"/>
        <c:auto val="1"/>
        <c:lblOffset val="100"/>
        <c:baseTimeUnit val="years"/>
      </c:dateAx>
      <c:valAx>
        <c:axId val="18568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100.06</c:v>
                </c:pt>
                <c:pt idx="1">
                  <c:v>100.52</c:v>
                </c:pt>
                <c:pt idx="2">
                  <c:v>107.47</c:v>
                </c:pt>
                <c:pt idx="3">
                  <c:v>107.2</c:v>
                </c:pt>
                <c:pt idx="4">
                  <c:v>106.89</c:v>
                </c:pt>
              </c:numCache>
            </c:numRef>
          </c:val>
        </c:ser>
        <c:dLbls>
          <c:showLegendKey val="0"/>
          <c:showVal val="0"/>
          <c:showCatName val="0"/>
          <c:showSerName val="0"/>
          <c:showPercent val="0"/>
          <c:showBubbleSize val="0"/>
        </c:dLbls>
        <c:gapWidth val="150"/>
        <c:axId val="182401216"/>
        <c:axId val="1822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182401216"/>
        <c:axId val="182236928"/>
      </c:lineChart>
      <c:dateAx>
        <c:axId val="182401216"/>
        <c:scaling>
          <c:orientation val="minMax"/>
        </c:scaling>
        <c:delete val="1"/>
        <c:axPos val="b"/>
        <c:numFmt formatCode="ge" sourceLinked="1"/>
        <c:majorTickMark val="none"/>
        <c:minorTickMark val="none"/>
        <c:tickLblPos val="none"/>
        <c:crossAx val="182236928"/>
        <c:crosses val="autoZero"/>
        <c:auto val="1"/>
        <c:lblOffset val="100"/>
        <c:baseTimeUnit val="years"/>
      </c:dateAx>
      <c:valAx>
        <c:axId val="1822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31.87</c:v>
                </c:pt>
                <c:pt idx="1">
                  <c:v>32.53</c:v>
                </c:pt>
                <c:pt idx="2">
                  <c:v>37.08</c:v>
                </c:pt>
                <c:pt idx="3">
                  <c:v>38.409999999999997</c:v>
                </c:pt>
                <c:pt idx="4">
                  <c:v>39.18</c:v>
                </c:pt>
              </c:numCache>
            </c:numRef>
          </c:val>
        </c:ser>
        <c:dLbls>
          <c:showLegendKey val="0"/>
          <c:showVal val="0"/>
          <c:showCatName val="0"/>
          <c:showSerName val="0"/>
          <c:showPercent val="0"/>
          <c:showBubbleSize val="0"/>
        </c:dLbls>
        <c:gapWidth val="150"/>
        <c:axId val="110039576"/>
        <c:axId val="11003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110039576"/>
        <c:axId val="110039960"/>
      </c:lineChart>
      <c:dateAx>
        <c:axId val="110039576"/>
        <c:scaling>
          <c:orientation val="minMax"/>
        </c:scaling>
        <c:delete val="1"/>
        <c:axPos val="b"/>
        <c:numFmt formatCode="ge" sourceLinked="1"/>
        <c:majorTickMark val="none"/>
        <c:minorTickMark val="none"/>
        <c:tickLblPos val="none"/>
        <c:crossAx val="110039960"/>
        <c:crosses val="autoZero"/>
        <c:auto val="1"/>
        <c:lblOffset val="100"/>
        <c:baseTimeUnit val="years"/>
      </c:dateAx>
      <c:valAx>
        <c:axId val="11003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2.42</c:v>
                </c:pt>
                <c:pt idx="1">
                  <c:v>2.89</c:v>
                </c:pt>
                <c:pt idx="2">
                  <c:v>3.28</c:v>
                </c:pt>
                <c:pt idx="3">
                  <c:v>3.32</c:v>
                </c:pt>
                <c:pt idx="4">
                  <c:v>3.45</c:v>
                </c:pt>
              </c:numCache>
            </c:numRef>
          </c:val>
        </c:ser>
        <c:dLbls>
          <c:showLegendKey val="0"/>
          <c:showVal val="0"/>
          <c:showCatName val="0"/>
          <c:showSerName val="0"/>
          <c:showPercent val="0"/>
          <c:showBubbleSize val="0"/>
        </c:dLbls>
        <c:gapWidth val="150"/>
        <c:axId val="182709816"/>
        <c:axId val="1843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182709816"/>
        <c:axId val="184324432"/>
      </c:lineChart>
      <c:dateAx>
        <c:axId val="182709816"/>
        <c:scaling>
          <c:orientation val="minMax"/>
        </c:scaling>
        <c:delete val="1"/>
        <c:axPos val="b"/>
        <c:numFmt formatCode="ge" sourceLinked="1"/>
        <c:majorTickMark val="none"/>
        <c:minorTickMark val="none"/>
        <c:tickLblPos val="none"/>
        <c:crossAx val="184324432"/>
        <c:crosses val="autoZero"/>
        <c:auto val="1"/>
        <c:lblOffset val="100"/>
        <c:baseTimeUnit val="years"/>
      </c:dateAx>
      <c:valAx>
        <c:axId val="1843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0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138.16999999999999</c:v>
                </c:pt>
                <c:pt idx="1">
                  <c:v>136.79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85479256"/>
        <c:axId val="1854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185479256"/>
        <c:axId val="185479648"/>
      </c:lineChart>
      <c:dateAx>
        <c:axId val="185479256"/>
        <c:scaling>
          <c:orientation val="minMax"/>
        </c:scaling>
        <c:delete val="1"/>
        <c:axPos val="b"/>
        <c:numFmt formatCode="ge" sourceLinked="1"/>
        <c:majorTickMark val="none"/>
        <c:minorTickMark val="none"/>
        <c:tickLblPos val="none"/>
        <c:crossAx val="185479648"/>
        <c:crosses val="autoZero"/>
        <c:auto val="1"/>
        <c:lblOffset val="100"/>
        <c:baseTimeUnit val="years"/>
      </c:dateAx>
      <c:valAx>
        <c:axId val="1854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259.88</c:v>
                </c:pt>
                <c:pt idx="1">
                  <c:v>381.39</c:v>
                </c:pt>
                <c:pt idx="2">
                  <c:v>67.540000000000006</c:v>
                </c:pt>
                <c:pt idx="3">
                  <c:v>73.17</c:v>
                </c:pt>
                <c:pt idx="4">
                  <c:v>80.989999999999995</c:v>
                </c:pt>
              </c:numCache>
            </c:numRef>
          </c:val>
        </c:ser>
        <c:dLbls>
          <c:showLegendKey val="0"/>
          <c:showVal val="0"/>
          <c:showCatName val="0"/>
          <c:showSerName val="0"/>
          <c:showPercent val="0"/>
          <c:showBubbleSize val="0"/>
        </c:dLbls>
        <c:gapWidth val="150"/>
        <c:axId val="185543344"/>
        <c:axId val="18554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185543344"/>
        <c:axId val="185543736"/>
      </c:lineChart>
      <c:dateAx>
        <c:axId val="185543344"/>
        <c:scaling>
          <c:orientation val="minMax"/>
        </c:scaling>
        <c:delete val="1"/>
        <c:axPos val="b"/>
        <c:numFmt formatCode="ge" sourceLinked="1"/>
        <c:majorTickMark val="none"/>
        <c:minorTickMark val="none"/>
        <c:tickLblPos val="none"/>
        <c:crossAx val="185543736"/>
        <c:crosses val="autoZero"/>
        <c:auto val="1"/>
        <c:lblOffset val="100"/>
        <c:baseTimeUnit val="years"/>
      </c:dateAx>
      <c:valAx>
        <c:axId val="18554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4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581.57000000000005</c:v>
                </c:pt>
                <c:pt idx="1">
                  <c:v>668.06</c:v>
                </c:pt>
                <c:pt idx="2">
                  <c:v>1299.72</c:v>
                </c:pt>
                <c:pt idx="3">
                  <c:v>1261.52</c:v>
                </c:pt>
                <c:pt idx="4">
                  <c:v>1259.07</c:v>
                </c:pt>
              </c:numCache>
            </c:numRef>
          </c:val>
        </c:ser>
        <c:dLbls>
          <c:showLegendKey val="0"/>
          <c:showVal val="0"/>
          <c:showCatName val="0"/>
          <c:showSerName val="0"/>
          <c:showPercent val="0"/>
          <c:showBubbleSize val="0"/>
        </c:dLbls>
        <c:gapWidth val="150"/>
        <c:axId val="185589000"/>
        <c:axId val="18558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85589000"/>
        <c:axId val="185589392"/>
      </c:lineChart>
      <c:dateAx>
        <c:axId val="185589000"/>
        <c:scaling>
          <c:orientation val="minMax"/>
        </c:scaling>
        <c:delete val="1"/>
        <c:axPos val="b"/>
        <c:numFmt formatCode="ge" sourceLinked="1"/>
        <c:majorTickMark val="none"/>
        <c:minorTickMark val="none"/>
        <c:tickLblPos val="none"/>
        <c:crossAx val="185589392"/>
        <c:crosses val="autoZero"/>
        <c:auto val="1"/>
        <c:lblOffset val="100"/>
        <c:baseTimeUnit val="years"/>
      </c:dateAx>
      <c:valAx>
        <c:axId val="18558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98.91</c:v>
                </c:pt>
                <c:pt idx="1">
                  <c:v>99.79</c:v>
                </c:pt>
                <c:pt idx="2">
                  <c:v>108.69</c:v>
                </c:pt>
                <c:pt idx="3">
                  <c:v>111.19</c:v>
                </c:pt>
                <c:pt idx="4">
                  <c:v>115.85</c:v>
                </c:pt>
              </c:numCache>
            </c:numRef>
          </c:val>
        </c:ser>
        <c:dLbls>
          <c:showLegendKey val="0"/>
          <c:showVal val="0"/>
          <c:showCatName val="0"/>
          <c:showSerName val="0"/>
          <c:showPercent val="0"/>
          <c:showBubbleSize val="0"/>
        </c:dLbls>
        <c:gapWidth val="150"/>
        <c:axId val="185478864"/>
        <c:axId val="1854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185478864"/>
        <c:axId val="185478472"/>
      </c:lineChart>
      <c:dateAx>
        <c:axId val="185478864"/>
        <c:scaling>
          <c:orientation val="minMax"/>
        </c:scaling>
        <c:delete val="1"/>
        <c:axPos val="b"/>
        <c:numFmt formatCode="ge" sourceLinked="1"/>
        <c:majorTickMark val="none"/>
        <c:minorTickMark val="none"/>
        <c:tickLblPos val="none"/>
        <c:crossAx val="185478472"/>
        <c:crosses val="autoZero"/>
        <c:auto val="1"/>
        <c:lblOffset val="100"/>
        <c:baseTimeUnit val="years"/>
      </c:dateAx>
      <c:valAx>
        <c:axId val="18547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112.97</c:v>
                </c:pt>
                <c:pt idx="1">
                  <c:v>111.96</c:v>
                </c:pt>
                <c:pt idx="2">
                  <c:v>102.48</c:v>
                </c:pt>
                <c:pt idx="3">
                  <c:v>100.16</c:v>
                </c:pt>
                <c:pt idx="4">
                  <c:v>95.84</c:v>
                </c:pt>
              </c:numCache>
            </c:numRef>
          </c:val>
        </c:ser>
        <c:dLbls>
          <c:showLegendKey val="0"/>
          <c:showVal val="0"/>
          <c:showCatName val="0"/>
          <c:showSerName val="0"/>
          <c:showPercent val="0"/>
          <c:showBubbleSize val="0"/>
        </c:dLbls>
        <c:gapWidth val="150"/>
        <c:axId val="185469408"/>
        <c:axId val="18546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185469408"/>
        <c:axId val="185469016"/>
      </c:lineChart>
      <c:dateAx>
        <c:axId val="185469408"/>
        <c:scaling>
          <c:orientation val="minMax"/>
        </c:scaling>
        <c:delete val="1"/>
        <c:axPos val="b"/>
        <c:numFmt formatCode="ge" sourceLinked="1"/>
        <c:majorTickMark val="none"/>
        <c:minorTickMark val="none"/>
        <c:tickLblPos val="none"/>
        <c:crossAx val="185469016"/>
        <c:crosses val="autoZero"/>
        <c:auto val="1"/>
        <c:lblOffset val="100"/>
        <c:baseTimeUnit val="years"/>
      </c:dateAx>
      <c:valAx>
        <c:axId val="18546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122</v>
      </c>
      <c r="AE8" s="50"/>
      <c r="AF8" s="50"/>
      <c r="AG8" s="50"/>
      <c r="AH8" s="50"/>
      <c r="AI8" s="50"/>
      <c r="AJ8" s="50"/>
      <c r="AK8" s="4"/>
      <c r="AL8" s="51">
        <f>データ!S6</f>
        <v>338916</v>
      </c>
      <c r="AM8" s="51"/>
      <c r="AN8" s="51"/>
      <c r="AO8" s="51"/>
      <c r="AP8" s="51"/>
      <c r="AQ8" s="51"/>
      <c r="AR8" s="51"/>
      <c r="AS8" s="51"/>
      <c r="AT8" s="46">
        <f>データ!T6</f>
        <v>311.58999999999997</v>
      </c>
      <c r="AU8" s="46"/>
      <c r="AV8" s="46"/>
      <c r="AW8" s="46"/>
      <c r="AX8" s="46"/>
      <c r="AY8" s="46"/>
      <c r="AZ8" s="46"/>
      <c r="BA8" s="46"/>
      <c r="BB8" s="46">
        <f>データ!U6</f>
        <v>1087.7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55.86</v>
      </c>
      <c r="J10" s="46"/>
      <c r="K10" s="46"/>
      <c r="L10" s="46"/>
      <c r="M10" s="46"/>
      <c r="N10" s="46"/>
      <c r="O10" s="46"/>
      <c r="P10" s="46">
        <f>データ!P6</f>
        <v>70.290000000000006</v>
      </c>
      <c r="Q10" s="46"/>
      <c r="R10" s="46"/>
      <c r="S10" s="46"/>
      <c r="T10" s="46"/>
      <c r="U10" s="46"/>
      <c r="V10" s="46"/>
      <c r="W10" s="46">
        <f>データ!Q6</f>
        <v>91.46</v>
      </c>
      <c r="X10" s="46"/>
      <c r="Y10" s="46"/>
      <c r="Z10" s="46"/>
      <c r="AA10" s="46"/>
      <c r="AB10" s="46"/>
      <c r="AC10" s="46"/>
      <c r="AD10" s="51">
        <f>データ!R6</f>
        <v>2116</v>
      </c>
      <c r="AE10" s="51"/>
      <c r="AF10" s="51"/>
      <c r="AG10" s="51"/>
      <c r="AH10" s="51"/>
      <c r="AI10" s="51"/>
      <c r="AJ10" s="51"/>
      <c r="AK10" s="2"/>
      <c r="AL10" s="51">
        <f>データ!V6</f>
        <v>237670</v>
      </c>
      <c r="AM10" s="51"/>
      <c r="AN10" s="51"/>
      <c r="AO10" s="51"/>
      <c r="AP10" s="51"/>
      <c r="AQ10" s="51"/>
      <c r="AR10" s="51"/>
      <c r="AS10" s="51"/>
      <c r="AT10" s="46">
        <f>データ!W6</f>
        <v>60.22</v>
      </c>
      <c r="AU10" s="46"/>
      <c r="AV10" s="46"/>
      <c r="AW10" s="46"/>
      <c r="AX10" s="46"/>
      <c r="AY10" s="46"/>
      <c r="AZ10" s="46"/>
      <c r="BA10" s="46"/>
      <c r="BB10" s="46">
        <f>データ!X6</f>
        <v>3946.7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102016</v>
      </c>
      <c r="D6" s="34">
        <f t="shared" si="3"/>
        <v>46</v>
      </c>
      <c r="E6" s="34">
        <f t="shared" si="3"/>
        <v>17</v>
      </c>
      <c r="F6" s="34">
        <f t="shared" si="3"/>
        <v>1</v>
      </c>
      <c r="G6" s="34">
        <f t="shared" si="3"/>
        <v>0</v>
      </c>
      <c r="H6" s="34" t="str">
        <f t="shared" si="3"/>
        <v>群馬県　前橋市</v>
      </c>
      <c r="I6" s="34" t="str">
        <f t="shared" si="3"/>
        <v>法適用</v>
      </c>
      <c r="J6" s="34" t="str">
        <f t="shared" si="3"/>
        <v>下水道事業</v>
      </c>
      <c r="K6" s="34" t="str">
        <f t="shared" si="3"/>
        <v>公共下水道</v>
      </c>
      <c r="L6" s="34" t="str">
        <f t="shared" si="3"/>
        <v>Ad</v>
      </c>
      <c r="M6" s="34">
        <f t="shared" si="3"/>
        <v>0</v>
      </c>
      <c r="N6" s="35" t="str">
        <f t="shared" si="3"/>
        <v>-</v>
      </c>
      <c r="O6" s="35">
        <f t="shared" si="3"/>
        <v>55.86</v>
      </c>
      <c r="P6" s="35">
        <f t="shared" si="3"/>
        <v>70.290000000000006</v>
      </c>
      <c r="Q6" s="35">
        <f t="shared" si="3"/>
        <v>91.46</v>
      </c>
      <c r="R6" s="35">
        <f t="shared" si="3"/>
        <v>2116</v>
      </c>
      <c r="S6" s="35">
        <f t="shared" si="3"/>
        <v>338916</v>
      </c>
      <c r="T6" s="35">
        <f t="shared" si="3"/>
        <v>311.58999999999997</v>
      </c>
      <c r="U6" s="35">
        <f t="shared" si="3"/>
        <v>1087.7</v>
      </c>
      <c r="V6" s="35">
        <f t="shared" si="3"/>
        <v>237670</v>
      </c>
      <c r="W6" s="35">
        <f t="shared" si="3"/>
        <v>60.22</v>
      </c>
      <c r="X6" s="35">
        <f t="shared" si="3"/>
        <v>3946.7</v>
      </c>
      <c r="Y6" s="36">
        <f>IF(Y7="",NA(),Y7)</f>
        <v>100.06</v>
      </c>
      <c r="Z6" s="36">
        <f t="shared" ref="Z6:AH6" si="4">IF(Z7="",NA(),Z7)</f>
        <v>100.52</v>
      </c>
      <c r="AA6" s="36">
        <f t="shared" si="4"/>
        <v>107.47</v>
      </c>
      <c r="AB6" s="36">
        <f t="shared" si="4"/>
        <v>107.2</v>
      </c>
      <c r="AC6" s="36">
        <f t="shared" si="4"/>
        <v>106.89</v>
      </c>
      <c r="AD6" s="36">
        <f t="shared" si="4"/>
        <v>104.17</v>
      </c>
      <c r="AE6" s="36">
        <f t="shared" si="4"/>
        <v>105.07</v>
      </c>
      <c r="AF6" s="36">
        <f t="shared" si="4"/>
        <v>108.53</v>
      </c>
      <c r="AG6" s="36">
        <f t="shared" si="4"/>
        <v>108.52</v>
      </c>
      <c r="AH6" s="36">
        <f t="shared" si="4"/>
        <v>109.12</v>
      </c>
      <c r="AI6" s="35" t="str">
        <f>IF(AI7="","",IF(AI7="-","【-】","【"&amp;SUBSTITUTE(TEXT(AI7,"#,##0.00"),"-","△")&amp;"】"))</f>
        <v>【108.57】</v>
      </c>
      <c r="AJ6" s="36">
        <f>IF(AJ7="",NA(),AJ7)</f>
        <v>138.16999999999999</v>
      </c>
      <c r="AK6" s="36">
        <f t="shared" ref="AK6:AS6" si="5">IF(AK7="",NA(),AK7)</f>
        <v>136.79</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259.88</v>
      </c>
      <c r="AV6" s="36">
        <f t="shared" ref="AV6:BD6" si="6">IF(AV7="",NA(),AV7)</f>
        <v>381.39</v>
      </c>
      <c r="AW6" s="36">
        <f t="shared" si="6"/>
        <v>67.540000000000006</v>
      </c>
      <c r="AX6" s="36">
        <f t="shared" si="6"/>
        <v>73.17</v>
      </c>
      <c r="AY6" s="36">
        <f t="shared" si="6"/>
        <v>80.989999999999995</v>
      </c>
      <c r="AZ6" s="36">
        <f t="shared" si="6"/>
        <v>152.78</v>
      </c>
      <c r="BA6" s="36">
        <f t="shared" si="6"/>
        <v>179.3</v>
      </c>
      <c r="BB6" s="36">
        <f t="shared" si="6"/>
        <v>45.99</v>
      </c>
      <c r="BC6" s="36">
        <f t="shared" si="6"/>
        <v>47.32</v>
      </c>
      <c r="BD6" s="36">
        <f t="shared" si="6"/>
        <v>49.96</v>
      </c>
      <c r="BE6" s="35" t="str">
        <f>IF(BE7="","",IF(BE7="-","【-】","【"&amp;SUBSTITUTE(TEXT(BE7,"#,##0.00"),"-","△")&amp;"】"))</f>
        <v>【59.95】</v>
      </c>
      <c r="BF6" s="36">
        <f>IF(BF7="",NA(),BF7)</f>
        <v>581.57000000000005</v>
      </c>
      <c r="BG6" s="36">
        <f t="shared" ref="BG6:BO6" si="7">IF(BG7="",NA(),BG7)</f>
        <v>668.06</v>
      </c>
      <c r="BH6" s="36">
        <f t="shared" si="7"/>
        <v>1299.72</v>
      </c>
      <c r="BI6" s="36">
        <f t="shared" si="7"/>
        <v>1261.52</v>
      </c>
      <c r="BJ6" s="36">
        <f t="shared" si="7"/>
        <v>1259.07</v>
      </c>
      <c r="BK6" s="36">
        <f t="shared" si="7"/>
        <v>935.65</v>
      </c>
      <c r="BL6" s="36">
        <f t="shared" si="7"/>
        <v>924.44</v>
      </c>
      <c r="BM6" s="36">
        <f t="shared" si="7"/>
        <v>963.16</v>
      </c>
      <c r="BN6" s="36">
        <f t="shared" si="7"/>
        <v>1017.47</v>
      </c>
      <c r="BO6" s="36">
        <f t="shared" si="7"/>
        <v>970.35</v>
      </c>
      <c r="BP6" s="35" t="str">
        <f>IF(BP7="","",IF(BP7="-","【-】","【"&amp;SUBSTITUTE(TEXT(BP7,"#,##0.00"),"-","△")&amp;"】"))</f>
        <v>【728.30】</v>
      </c>
      <c r="BQ6" s="36">
        <f>IF(BQ7="",NA(),BQ7)</f>
        <v>98.91</v>
      </c>
      <c r="BR6" s="36">
        <f t="shared" ref="BR6:BZ6" si="8">IF(BR7="",NA(),BR7)</f>
        <v>99.79</v>
      </c>
      <c r="BS6" s="36">
        <f t="shared" si="8"/>
        <v>108.69</v>
      </c>
      <c r="BT6" s="36">
        <f t="shared" si="8"/>
        <v>111.19</v>
      </c>
      <c r="BU6" s="36">
        <f t="shared" si="8"/>
        <v>115.85</v>
      </c>
      <c r="BV6" s="36">
        <f t="shared" si="8"/>
        <v>90.14</v>
      </c>
      <c r="BW6" s="36">
        <f t="shared" si="8"/>
        <v>90.24</v>
      </c>
      <c r="BX6" s="36">
        <f t="shared" si="8"/>
        <v>94.82</v>
      </c>
      <c r="BY6" s="36">
        <f t="shared" si="8"/>
        <v>96.37</v>
      </c>
      <c r="BZ6" s="36">
        <f t="shared" si="8"/>
        <v>99.26</v>
      </c>
      <c r="CA6" s="35" t="str">
        <f>IF(CA7="","",IF(CA7="-","【-】","【"&amp;SUBSTITUTE(TEXT(CA7,"#,##0.00"),"-","△")&amp;"】"))</f>
        <v>【100.04】</v>
      </c>
      <c r="CB6" s="36">
        <f>IF(CB7="",NA(),CB7)</f>
        <v>112.97</v>
      </c>
      <c r="CC6" s="36">
        <f t="shared" ref="CC6:CK6" si="9">IF(CC7="",NA(),CC7)</f>
        <v>111.96</v>
      </c>
      <c r="CD6" s="36">
        <f t="shared" si="9"/>
        <v>102.48</v>
      </c>
      <c r="CE6" s="36">
        <f t="shared" si="9"/>
        <v>100.16</v>
      </c>
      <c r="CF6" s="36">
        <f t="shared" si="9"/>
        <v>95.84</v>
      </c>
      <c r="CG6" s="36">
        <f t="shared" si="9"/>
        <v>169.64</v>
      </c>
      <c r="CH6" s="36">
        <f t="shared" si="9"/>
        <v>170.22</v>
      </c>
      <c r="CI6" s="36">
        <f t="shared" si="9"/>
        <v>162.88</v>
      </c>
      <c r="CJ6" s="36">
        <f t="shared" si="9"/>
        <v>162.65</v>
      </c>
      <c r="CK6" s="36">
        <f t="shared" si="9"/>
        <v>159.53</v>
      </c>
      <c r="CL6" s="35" t="str">
        <f>IF(CL7="","",IF(CL7="-","【-】","【"&amp;SUBSTITUTE(TEXT(CL7,"#,##0.00"),"-","△")&amp;"】"))</f>
        <v>【137.82】</v>
      </c>
      <c r="CM6" s="36">
        <f>IF(CM7="",NA(),CM7)</f>
        <v>103.53</v>
      </c>
      <c r="CN6" s="36">
        <f t="shared" ref="CN6:CV6" si="10">IF(CN7="",NA(),CN7)</f>
        <v>98.95</v>
      </c>
      <c r="CO6" s="36">
        <f t="shared" si="10"/>
        <v>106.88</v>
      </c>
      <c r="CP6" s="36">
        <f t="shared" si="10"/>
        <v>107.8</v>
      </c>
      <c r="CQ6" s="36">
        <f t="shared" si="10"/>
        <v>102.7</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94.8</v>
      </c>
      <c r="CY6" s="36">
        <f t="shared" ref="CY6:DG6" si="11">IF(CY7="",NA(),CY7)</f>
        <v>96.24</v>
      </c>
      <c r="CZ6" s="36">
        <f t="shared" si="11"/>
        <v>96.58</v>
      </c>
      <c r="DA6" s="36">
        <f t="shared" si="11"/>
        <v>96.67</v>
      </c>
      <c r="DB6" s="36">
        <f t="shared" si="11"/>
        <v>96.67</v>
      </c>
      <c r="DC6" s="36">
        <f t="shared" si="11"/>
        <v>92.87</v>
      </c>
      <c r="DD6" s="36">
        <f t="shared" si="11"/>
        <v>93.01</v>
      </c>
      <c r="DE6" s="36">
        <f t="shared" si="11"/>
        <v>93.12</v>
      </c>
      <c r="DF6" s="36">
        <f t="shared" si="11"/>
        <v>93.38</v>
      </c>
      <c r="DG6" s="36">
        <f t="shared" si="11"/>
        <v>93.5</v>
      </c>
      <c r="DH6" s="35" t="str">
        <f>IF(DH7="","",IF(DH7="-","【-】","【"&amp;SUBSTITUTE(TEXT(DH7,"#,##0.00"),"-","△")&amp;"】"))</f>
        <v>【94.90】</v>
      </c>
      <c r="DI6" s="36">
        <f>IF(DI7="",NA(),DI7)</f>
        <v>31.87</v>
      </c>
      <c r="DJ6" s="36">
        <f t="shared" ref="DJ6:DR6" si="12">IF(DJ7="",NA(),DJ7)</f>
        <v>32.53</v>
      </c>
      <c r="DK6" s="36">
        <f t="shared" si="12"/>
        <v>37.08</v>
      </c>
      <c r="DL6" s="36">
        <f t="shared" si="12"/>
        <v>38.409999999999997</v>
      </c>
      <c r="DM6" s="36">
        <f t="shared" si="12"/>
        <v>39.18</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2.42</v>
      </c>
      <c r="DU6" s="36">
        <f t="shared" ref="DU6:EC6" si="13">IF(DU7="",NA(),DU7)</f>
        <v>2.89</v>
      </c>
      <c r="DV6" s="36">
        <f t="shared" si="13"/>
        <v>3.28</v>
      </c>
      <c r="DW6" s="36">
        <f t="shared" si="13"/>
        <v>3.32</v>
      </c>
      <c r="DX6" s="36">
        <f t="shared" si="13"/>
        <v>3.45</v>
      </c>
      <c r="DY6" s="36">
        <f t="shared" si="13"/>
        <v>2.68</v>
      </c>
      <c r="DZ6" s="36">
        <f t="shared" si="13"/>
        <v>2.82</v>
      </c>
      <c r="EA6" s="36">
        <f t="shared" si="13"/>
        <v>3.05</v>
      </c>
      <c r="EB6" s="36">
        <f t="shared" si="13"/>
        <v>3.4</v>
      </c>
      <c r="EC6" s="36">
        <f t="shared" si="13"/>
        <v>3.84</v>
      </c>
      <c r="ED6" s="35" t="str">
        <f>IF(ED7="","",IF(ED7="-","【-】","【"&amp;SUBSTITUTE(TEXT(ED7,"#,##0.00"),"-","△")&amp;"】"))</f>
        <v>【4.96】</v>
      </c>
      <c r="EE6" s="36">
        <f>IF(EE7="",NA(),EE7)</f>
        <v>0.14000000000000001</v>
      </c>
      <c r="EF6" s="36">
        <f t="shared" ref="EF6:EN6" si="14">IF(EF7="",NA(),EF7)</f>
        <v>0.18</v>
      </c>
      <c r="EG6" s="36">
        <f t="shared" si="14"/>
        <v>0.06</v>
      </c>
      <c r="EH6" s="36">
        <f t="shared" si="14"/>
        <v>0.2</v>
      </c>
      <c r="EI6" s="36">
        <f t="shared" si="14"/>
        <v>0.24</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102016</v>
      </c>
      <c r="D7" s="38">
        <v>46</v>
      </c>
      <c r="E7" s="38">
        <v>17</v>
      </c>
      <c r="F7" s="38">
        <v>1</v>
      </c>
      <c r="G7" s="38">
        <v>0</v>
      </c>
      <c r="H7" s="38" t="s">
        <v>108</v>
      </c>
      <c r="I7" s="38" t="s">
        <v>109</v>
      </c>
      <c r="J7" s="38" t="s">
        <v>110</v>
      </c>
      <c r="K7" s="38" t="s">
        <v>111</v>
      </c>
      <c r="L7" s="38" t="s">
        <v>112</v>
      </c>
      <c r="M7" s="38"/>
      <c r="N7" s="39" t="s">
        <v>113</v>
      </c>
      <c r="O7" s="39">
        <v>55.86</v>
      </c>
      <c r="P7" s="39">
        <v>70.290000000000006</v>
      </c>
      <c r="Q7" s="39">
        <v>91.46</v>
      </c>
      <c r="R7" s="39">
        <v>2116</v>
      </c>
      <c r="S7" s="39">
        <v>338916</v>
      </c>
      <c r="T7" s="39">
        <v>311.58999999999997</v>
      </c>
      <c r="U7" s="39">
        <v>1087.7</v>
      </c>
      <c r="V7" s="39">
        <v>237670</v>
      </c>
      <c r="W7" s="39">
        <v>60.22</v>
      </c>
      <c r="X7" s="39">
        <v>3946.7</v>
      </c>
      <c r="Y7" s="39">
        <v>100.06</v>
      </c>
      <c r="Z7" s="39">
        <v>100.52</v>
      </c>
      <c r="AA7" s="39">
        <v>107.47</v>
      </c>
      <c r="AB7" s="39">
        <v>107.2</v>
      </c>
      <c r="AC7" s="39">
        <v>106.89</v>
      </c>
      <c r="AD7" s="39">
        <v>104.17</v>
      </c>
      <c r="AE7" s="39">
        <v>105.07</v>
      </c>
      <c r="AF7" s="39">
        <v>108.53</v>
      </c>
      <c r="AG7" s="39">
        <v>108.52</v>
      </c>
      <c r="AH7" s="39">
        <v>109.12</v>
      </c>
      <c r="AI7" s="39">
        <v>108.57</v>
      </c>
      <c r="AJ7" s="39">
        <v>138.16999999999999</v>
      </c>
      <c r="AK7" s="39">
        <v>136.79</v>
      </c>
      <c r="AL7" s="39">
        <v>0</v>
      </c>
      <c r="AM7" s="39">
        <v>0</v>
      </c>
      <c r="AN7" s="39">
        <v>0</v>
      </c>
      <c r="AO7" s="39">
        <v>19.97</v>
      </c>
      <c r="AP7" s="39">
        <v>23.32</v>
      </c>
      <c r="AQ7" s="39">
        <v>4.72</v>
      </c>
      <c r="AR7" s="39">
        <v>4.87</v>
      </c>
      <c r="AS7" s="39">
        <v>3.8</v>
      </c>
      <c r="AT7" s="39">
        <v>4.38</v>
      </c>
      <c r="AU7" s="39">
        <v>259.88</v>
      </c>
      <c r="AV7" s="39">
        <v>381.39</v>
      </c>
      <c r="AW7" s="39">
        <v>67.540000000000006</v>
      </c>
      <c r="AX7" s="39">
        <v>73.17</v>
      </c>
      <c r="AY7" s="39">
        <v>80.989999999999995</v>
      </c>
      <c r="AZ7" s="39">
        <v>152.78</v>
      </c>
      <c r="BA7" s="39">
        <v>179.3</v>
      </c>
      <c r="BB7" s="39">
        <v>45.99</v>
      </c>
      <c r="BC7" s="39">
        <v>47.32</v>
      </c>
      <c r="BD7" s="39">
        <v>49.96</v>
      </c>
      <c r="BE7" s="39">
        <v>59.95</v>
      </c>
      <c r="BF7" s="39">
        <v>581.57000000000005</v>
      </c>
      <c r="BG7" s="39">
        <v>668.06</v>
      </c>
      <c r="BH7" s="39">
        <v>1299.72</v>
      </c>
      <c r="BI7" s="39">
        <v>1261.52</v>
      </c>
      <c r="BJ7" s="39">
        <v>1259.07</v>
      </c>
      <c r="BK7" s="39">
        <v>935.65</v>
      </c>
      <c r="BL7" s="39">
        <v>924.44</v>
      </c>
      <c r="BM7" s="39">
        <v>963.16</v>
      </c>
      <c r="BN7" s="39">
        <v>1017.47</v>
      </c>
      <c r="BO7" s="39">
        <v>970.35</v>
      </c>
      <c r="BP7" s="39">
        <v>728.3</v>
      </c>
      <c r="BQ7" s="39">
        <v>98.91</v>
      </c>
      <c r="BR7" s="39">
        <v>99.79</v>
      </c>
      <c r="BS7" s="39">
        <v>108.69</v>
      </c>
      <c r="BT7" s="39">
        <v>111.19</v>
      </c>
      <c r="BU7" s="39">
        <v>115.85</v>
      </c>
      <c r="BV7" s="39">
        <v>90.14</v>
      </c>
      <c r="BW7" s="39">
        <v>90.24</v>
      </c>
      <c r="BX7" s="39">
        <v>94.82</v>
      </c>
      <c r="BY7" s="39">
        <v>96.37</v>
      </c>
      <c r="BZ7" s="39">
        <v>99.26</v>
      </c>
      <c r="CA7" s="39">
        <v>100.04</v>
      </c>
      <c r="CB7" s="39">
        <v>112.97</v>
      </c>
      <c r="CC7" s="39">
        <v>111.96</v>
      </c>
      <c r="CD7" s="39">
        <v>102.48</v>
      </c>
      <c r="CE7" s="39">
        <v>100.16</v>
      </c>
      <c r="CF7" s="39">
        <v>95.84</v>
      </c>
      <c r="CG7" s="39">
        <v>169.64</v>
      </c>
      <c r="CH7" s="39">
        <v>170.22</v>
      </c>
      <c r="CI7" s="39">
        <v>162.88</v>
      </c>
      <c r="CJ7" s="39">
        <v>162.65</v>
      </c>
      <c r="CK7" s="39">
        <v>159.53</v>
      </c>
      <c r="CL7" s="39">
        <v>137.82</v>
      </c>
      <c r="CM7" s="39">
        <v>103.53</v>
      </c>
      <c r="CN7" s="39">
        <v>98.95</v>
      </c>
      <c r="CO7" s="39">
        <v>106.88</v>
      </c>
      <c r="CP7" s="39">
        <v>107.8</v>
      </c>
      <c r="CQ7" s="39">
        <v>102.7</v>
      </c>
      <c r="CR7" s="39">
        <v>67.569999999999993</v>
      </c>
      <c r="CS7" s="39">
        <v>67.099999999999994</v>
      </c>
      <c r="CT7" s="39">
        <v>67.95</v>
      </c>
      <c r="CU7" s="39">
        <v>66.63</v>
      </c>
      <c r="CV7" s="39">
        <v>67.040000000000006</v>
      </c>
      <c r="CW7" s="39">
        <v>60.09</v>
      </c>
      <c r="CX7" s="39">
        <v>94.8</v>
      </c>
      <c r="CY7" s="39">
        <v>96.24</v>
      </c>
      <c r="CZ7" s="39">
        <v>96.58</v>
      </c>
      <c r="DA7" s="39">
        <v>96.67</v>
      </c>
      <c r="DB7" s="39">
        <v>96.67</v>
      </c>
      <c r="DC7" s="39">
        <v>92.87</v>
      </c>
      <c r="DD7" s="39">
        <v>93.01</v>
      </c>
      <c r="DE7" s="39">
        <v>93.12</v>
      </c>
      <c r="DF7" s="39">
        <v>93.38</v>
      </c>
      <c r="DG7" s="39">
        <v>93.5</v>
      </c>
      <c r="DH7" s="39">
        <v>94.9</v>
      </c>
      <c r="DI7" s="39">
        <v>31.87</v>
      </c>
      <c r="DJ7" s="39">
        <v>32.53</v>
      </c>
      <c r="DK7" s="39">
        <v>37.08</v>
      </c>
      <c r="DL7" s="39">
        <v>38.409999999999997</v>
      </c>
      <c r="DM7" s="39">
        <v>39.18</v>
      </c>
      <c r="DN7" s="39">
        <v>16.02</v>
      </c>
      <c r="DO7" s="39">
        <v>16.559999999999999</v>
      </c>
      <c r="DP7" s="39">
        <v>28.35</v>
      </c>
      <c r="DQ7" s="39">
        <v>27.96</v>
      </c>
      <c r="DR7" s="39">
        <v>28.81</v>
      </c>
      <c r="DS7" s="39">
        <v>37.36</v>
      </c>
      <c r="DT7" s="39">
        <v>2.42</v>
      </c>
      <c r="DU7" s="39">
        <v>2.89</v>
      </c>
      <c r="DV7" s="39">
        <v>3.28</v>
      </c>
      <c r="DW7" s="39">
        <v>3.32</v>
      </c>
      <c r="DX7" s="39">
        <v>3.45</v>
      </c>
      <c r="DY7" s="39">
        <v>2.68</v>
      </c>
      <c r="DZ7" s="39">
        <v>2.82</v>
      </c>
      <c r="EA7" s="39">
        <v>3.05</v>
      </c>
      <c r="EB7" s="39">
        <v>3.4</v>
      </c>
      <c r="EC7" s="39">
        <v>3.84</v>
      </c>
      <c r="ED7" s="39">
        <v>4.96</v>
      </c>
      <c r="EE7" s="39">
        <v>0.14000000000000001</v>
      </c>
      <c r="EF7" s="39">
        <v>0.18</v>
      </c>
      <c r="EG7" s="39">
        <v>0.06</v>
      </c>
      <c r="EH7" s="39">
        <v>0.2</v>
      </c>
      <c r="EI7" s="39">
        <v>0.24</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2018-02-22T09:20:18Z</cp:lastPrinted>
  <dcterms:created xsi:type="dcterms:W3CDTF">2017-12-25T01:50:16Z</dcterms:created>
  <dcterms:modified xsi:type="dcterms:W3CDTF">2018-02-22T09:20:20Z</dcterms:modified>
  <cp:category/>
</cp:coreProperties>
</file>