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4_市町村回答\19 甘楽町\"/>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<sst xmlns="http://schemas.openxmlformats.org/spreadsheetml/2006/main" count="232" uniqueCount="120">
  <si>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</si>
  <si>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</si>
  <si>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</si>
  <si>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</si>
  <si>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</si>
  <si>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</si>
  <si>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</si>
  <si>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</si>
  <si>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</si>
  <si>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</si>
  <si>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</si>
  <si>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</si>
  <si>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</si>
  <si>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</si>
  <si>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</si>
  <si>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</si>
  <si>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</si>
  <si>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</si>
  <si>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</si>
  <si>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</si>
  <si>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</si>
  <si>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</si>
  <si>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</si>
  <si>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</si>
  <si>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</si>
  <si>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</si>
  <si>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</si>
  <si>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</si>
  <si>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</si>
  <si>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</si>
  <si>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</si>
  <si>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</si>
  <si>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</si>
  <si>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</si>
  <si>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</si>
  <si>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</si>
  <si>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</si>
  <si>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</si>
  <si>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</si>
  <si>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</si>
  <si>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</si>
  <si>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</si>
  <si>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</si>
  <si>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</si>
  <si>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</si>
  <si>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</si>
  <si>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</si>
  <si>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</si>
  <si>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</si>
  <si>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</si>
  <si>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</si>
  <si>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</si>
  <si>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</si>
  <si>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</si>
  <si>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</si>
  <si>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</si>
  <si>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</si>
  <si>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</si>
  <si>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</si>
  <si>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</si>
  <si>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</si>
  <si>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</si>
  <si>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</si>
  <si>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</si>
  <si>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</si>
  <si>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</si>
  <si>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</si>
  <si>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</si>
  <si>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</si>
  <si>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</si>
  <si>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</si>
  <si>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</si>
  <si>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</si>
  <si>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</si>
  <si>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</si>
  <si>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</si>
  <si>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</si>
  <si>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</si>
  <si>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</si>
  <si>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</si>
  <si>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</si>
  <si>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</si>
  <si>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</si>
  <si>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</si>
  <si>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</si>
  <si>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</si>
  <si>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</si>
  <si>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</si>
  <si>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</si>
  <si>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</si>
  <si>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</si>
  <si>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</si>
  <si>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</si>
  <si>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</si>
  <si>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</si>
  <si>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</si>
  <si>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</si>
  <si>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</si>
  <si>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</si>
  <si>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</si>
  <si>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</si>
  <si>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</si>
  <si>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</si>
  <si>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</si>
  <si>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</si>
  <si>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甘楽町</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</si>
  <si>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</si>
  <si>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</si>
  <si>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</si>
  <si>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</si>
  <si>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</si>
  <si>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</si>
  <si>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</si>
  <si>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</si>
  <si>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</si>
  <si>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</si>
  <si>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①老朽化した配水管等の布設替えを進めており、償却対象の固定資産が増加したことで数値が上昇している。
②老朽化した管路から計画的に更新工事を進めているため、数値の上昇が低く抑えられている。
③平成25年度から積極的に老朽路の布設替え工事を実施しているため、数値が上昇傾向にある。
平成25年度から基幹となる管路を中心として、老朽化した配水管の布設替え工事を実施している。また、下水道管布設工事に合わせて老朽管の布設替え工事も効率的に進めている。　　　　</t>
    <rPh sb="1" eb="4">
      <t>ロウキュウカ</t>
    </rPh>
    <rPh sb="6" eb="9">
      <t>ハイスイカン</t>
    </rPh>
    <rPh sb="9" eb="10">
      <t>トウ</t>
    </rPh>
    <rPh sb="11" eb="14">
      <t>フセツガ</t>
    </rPh>
    <rPh sb="16" eb="17">
      <t>スス</t>
    </rPh>
    <rPh sb="22" eb="24">
      <t>ショウキャク</t>
    </rPh>
    <rPh sb="24" eb="26">
      <t>タイショウ</t>
    </rPh>
    <rPh sb="27" eb="31">
      <t>コテイシサン</t>
    </rPh>
    <rPh sb="32" eb="34">
      <t>ゾウカ</t>
    </rPh>
    <rPh sb="39" eb="41">
      <t>スウチ</t>
    </rPh>
    <rPh sb="42" eb="44">
      <t>ジョウショウ</t>
    </rPh>
    <rPh sb="51" eb="54">
      <t>ロウキュウカ</t>
    </rPh>
    <rPh sb="56" eb="58">
      <t>カンロ</t>
    </rPh>
    <rPh sb="60" eb="63">
      <t>ケイカクテキ</t>
    </rPh>
    <rPh sb="64" eb="66">
      <t>コウシン</t>
    </rPh>
    <rPh sb="66" eb="68">
      <t>コウジ</t>
    </rPh>
    <rPh sb="69" eb="70">
      <t>スス</t>
    </rPh>
    <rPh sb="77" eb="79">
      <t>スウチ</t>
    </rPh>
    <rPh sb="80" eb="82">
      <t>ジョウショウ</t>
    </rPh>
    <rPh sb="83" eb="84">
      <t>ヒク</t>
    </rPh>
    <rPh sb="85" eb="86">
      <t>オサ</t>
    </rPh>
    <rPh sb="95" eb="97">
      <t>ヘイセイ</t>
    </rPh>
    <rPh sb="99" eb="101">
      <t>ネンド</t>
    </rPh>
    <rPh sb="103" eb="106">
      <t>セッキョクテキ</t>
    </rPh>
    <rPh sb="111" eb="114">
      <t>フセツガ</t>
    </rPh>
    <rPh sb="115" eb="117">
      <t>コウジ</t>
    </rPh>
    <rPh sb="118" eb="120">
      <t>ジッシ</t>
    </rPh>
    <rPh sb="127" eb="129">
      <t>スウチ</t>
    </rPh>
    <rPh sb="130" eb="132">
      <t>ジョウショウ</t>
    </rPh>
    <rPh sb="132" eb="134">
      <t>ケイコウ</t>
    </rPh>
    <rPh sb="140" eb="142">
      <t>ヘイセイ</t>
    </rPh>
    <rPh sb="144" eb="146">
      <t>ネンド</t>
    </rPh>
    <rPh sb="148" eb="150">
      <t>キカン</t>
    </rPh>
    <rPh sb="153" eb="155">
      <t>カンロ</t>
    </rPh>
    <rPh sb="156" eb="158">
      <t>チュウシン</t>
    </rPh>
    <rPh sb="162" eb="165">
      <t>ロウキュウカ</t>
    </rPh>
    <rPh sb="171" eb="174">
      <t>フセツガ</t>
    </rPh>
    <rPh sb="175" eb="177">
      <t>コウジ</t>
    </rPh>
    <rPh sb="178" eb="180">
      <t>ジッシ</t>
    </rPh>
    <rPh sb="188" eb="191">
      <t>ゲスイドウ</t>
    </rPh>
    <rPh sb="191" eb="192">
      <t>カン</t>
    </rPh>
    <rPh sb="194" eb="196">
      <t>コウジ</t>
    </rPh>
    <rPh sb="197" eb="198">
      <t>ア</t>
    </rPh>
    <rPh sb="201" eb="203">
      <t>ロウキュウ</t>
    </rPh>
    <rPh sb="203" eb="204">
      <t>カン</t>
    </rPh>
    <rPh sb="205" eb="208">
      <t>フセツガ</t>
    </rPh>
    <rPh sb="209" eb="211">
      <t>コウジ</t>
    </rPh>
    <rPh sb="212" eb="215">
      <t>コウリツテキ</t>
    </rPh>
    <rPh sb="216" eb="217">
      <t>スス</t>
    </rPh>
    <phoneticPr fontId="4"/>
  </si>
  <si>
    <t>少子高齢化に伴う給水人口の減少や節水思考により、給水収益は今後減少していくことが予想される。引き続き維持管理費等の経費削減に努めていくとともに、給水原価に応じた料金の再設定も視野に入れながら経営の健全性を維持していく必要がある。老朽管の更新に伴う費用の増加については、更新すべきところを正確に把握した上で、計画的に管路更新の工事を実施していくとともに、企業債の借入れを縮減していく必要がある。</t>
    <rPh sb="0" eb="5">
      <t>ショウシコウレイカ</t>
    </rPh>
    <rPh sb="6" eb="7">
      <t>トモナ</t>
    </rPh>
    <rPh sb="8" eb="12">
      <t>キュウスイジンコウ</t>
    </rPh>
    <rPh sb="13" eb="15">
      <t>ゲンショウ</t>
    </rPh>
    <rPh sb="16" eb="18">
      <t>セッスイ</t>
    </rPh>
    <rPh sb="18" eb="20">
      <t>シコウ</t>
    </rPh>
    <rPh sb="24" eb="26">
      <t>キュウスイ</t>
    </rPh>
    <rPh sb="26" eb="28">
      <t>シュウエキ</t>
    </rPh>
    <rPh sb="29" eb="31">
      <t>コンゴ</t>
    </rPh>
    <rPh sb="31" eb="33">
      <t>ゲンショウ</t>
    </rPh>
    <rPh sb="40" eb="42">
      <t>ヨソウ</t>
    </rPh>
    <rPh sb="46" eb="47">
      <t>ヒ</t>
    </rPh>
    <rPh sb="48" eb="49">
      <t>ツヅ</t>
    </rPh>
    <rPh sb="50" eb="52">
      <t>イジ</t>
    </rPh>
    <rPh sb="52" eb="55">
      <t>カンリヒ</t>
    </rPh>
    <rPh sb="55" eb="56">
      <t>トウ</t>
    </rPh>
    <rPh sb="57" eb="59">
      <t>ケイヒ</t>
    </rPh>
    <rPh sb="59" eb="61">
      <t>サクゲン</t>
    </rPh>
    <rPh sb="62" eb="63">
      <t>ツト</t>
    </rPh>
    <rPh sb="72" eb="74">
      <t>キュウスイ</t>
    </rPh>
    <rPh sb="74" eb="76">
      <t>ゲンカ</t>
    </rPh>
    <rPh sb="77" eb="78">
      <t>オウ</t>
    </rPh>
    <rPh sb="80" eb="82">
      <t>リョウキン</t>
    </rPh>
    <rPh sb="83" eb="86">
      <t>サイセッテイ</t>
    </rPh>
    <rPh sb="87" eb="89">
      <t>シヤ</t>
    </rPh>
    <rPh sb="90" eb="91">
      <t>イ</t>
    </rPh>
    <rPh sb="95" eb="97">
      <t>ケイエイ</t>
    </rPh>
    <rPh sb="98" eb="101">
      <t>ケンゼンセイ</t>
    </rPh>
    <rPh sb="102" eb="104">
      <t>イジ</t>
    </rPh>
    <rPh sb="108" eb="110">
      <t>ヒツヨウ</t>
    </rPh>
    <rPh sb="114" eb="116">
      <t>ロウキュウ</t>
    </rPh>
    <rPh sb="116" eb="117">
      <t>カン</t>
    </rPh>
    <rPh sb="118" eb="120">
      <t>コウシン</t>
    </rPh>
    <rPh sb="121" eb="122">
      <t>トモナ</t>
    </rPh>
    <rPh sb="123" eb="125">
      <t>ヒヨウ</t>
    </rPh>
    <rPh sb="126" eb="128">
      <t>ゾウカ</t>
    </rPh>
    <rPh sb="134" eb="136">
      <t>コウシン</t>
    </rPh>
    <rPh sb="143" eb="145">
      <t>セイカク</t>
    </rPh>
    <rPh sb="146" eb="148">
      <t>ハアク</t>
    </rPh>
    <rPh sb="150" eb="151">
      <t>ウエ</t>
    </rPh>
    <rPh sb="153" eb="156">
      <t>ケイカクテキ</t>
    </rPh>
    <rPh sb="157" eb="159">
      <t>カンロ</t>
    </rPh>
    <rPh sb="159" eb="161">
      <t>コウシン</t>
    </rPh>
    <rPh sb="162" eb="164">
      <t>コウジ</t>
    </rPh>
    <rPh sb="165" eb="167">
      <t>ジッシ</t>
    </rPh>
    <rPh sb="176" eb="179">
      <t>キギョウサイ</t>
    </rPh>
    <rPh sb="180" eb="181">
      <t>カ</t>
    </rPh>
    <rPh sb="181" eb="182">
      <t>イ</t>
    </rPh>
    <rPh sb="184" eb="186">
      <t>シュクゲン</t>
    </rPh>
    <rPh sb="190" eb="192">
      <t>ヒツヨウ</t>
    </rPh>
    <phoneticPr fontId="4"/>
  </si>
  <si>
    <t>自治体職員</t>
    <rPh sb="0" eb="3">
      <t>ジチタイ</t>
    </rPh>
    <rPh sb="3" eb="5">
      <t>ショクイン</t>
    </rPh>
    <phoneticPr fontId="4"/>
  </si>
  <si>
    <t>①一般住宅やアパート等の新築が進み、水道加入戸数が増加したことに加え、大口企業の拡張による使用料の増加で営業収益が増加し、前年度と比較して数値が上昇した。
②－
③平成25年度より実施している配水管整備事業に資金を充てているため現金預金等の流動資産が減少したが、それ以上に未払金等の流動負債が減少したため数値が上昇した。
④配水管整備事業の実施に伴い、前年度より数値は減少したが、近年は右肩上がりで増加傾向にある。　
⑤固定資産減価償却費等の営業費用が増加したが、それ以上に営業収益が増加したため、結果的に前年度と比較して数値が上昇した。
⑥年間総有収水量が増加したことで数値が下降した。
⑦年間総配水量が増加したため、前年度と比較し数値が上昇した。
⑧老朽管の布設替え工事や修繕により漏水が減少し、有収率の改善に繋がっている。
少子高齢化に伴う給水人口の減少や節水思考により営業収益は減少していくことが予想される。また、老朽化した施設や管路の更新費用も増加することが見込まれるため、経営は今後厳しくなると考えられる。　　　　</t>
    <rPh sb="1" eb="3">
      <t>イッパン</t>
    </rPh>
    <rPh sb="3" eb="5">
      <t>ジュウタク</t>
    </rPh>
    <rPh sb="10" eb="11">
      <t>トウ</t>
    </rPh>
    <rPh sb="12" eb="14">
      <t>シンチク</t>
    </rPh>
    <rPh sb="15" eb="16">
      <t>スス</t>
    </rPh>
    <rPh sb="18" eb="20">
      <t>スイドウ</t>
    </rPh>
    <rPh sb="20" eb="22">
      <t>カニュウ</t>
    </rPh>
    <rPh sb="22" eb="24">
      <t>コスウ</t>
    </rPh>
    <rPh sb="25" eb="27">
      <t>ゾウカ</t>
    </rPh>
    <rPh sb="32" eb="33">
      <t>クワ</t>
    </rPh>
    <rPh sb="35" eb="37">
      <t>オオグチ</t>
    </rPh>
    <rPh sb="37" eb="39">
      <t>キギョウ</t>
    </rPh>
    <rPh sb="40" eb="42">
      <t>カクチョウ</t>
    </rPh>
    <rPh sb="45" eb="48">
      <t>シヨウリョウ</t>
    </rPh>
    <rPh sb="49" eb="51">
      <t>ゾウカ</t>
    </rPh>
    <rPh sb="52" eb="54">
      <t>エイギョウ</t>
    </rPh>
    <rPh sb="54" eb="56">
      <t>シュウエキ</t>
    </rPh>
    <rPh sb="57" eb="59">
      <t>ゾウカ</t>
    </rPh>
    <rPh sb="61" eb="64">
      <t>ゼンネンド</t>
    </rPh>
    <rPh sb="65" eb="67">
      <t>ヒカク</t>
    </rPh>
    <rPh sb="69" eb="71">
      <t>スウチ</t>
    </rPh>
    <rPh sb="72" eb="74">
      <t>ジョウショウ</t>
    </rPh>
    <rPh sb="82" eb="84">
      <t>ヘイセイ</t>
    </rPh>
    <rPh sb="86" eb="88">
      <t>ネンド</t>
    </rPh>
    <rPh sb="90" eb="92">
      <t>ジッシ</t>
    </rPh>
    <rPh sb="96" eb="99">
      <t>ハイスイカン</t>
    </rPh>
    <rPh sb="99" eb="101">
      <t>セイビ</t>
    </rPh>
    <rPh sb="101" eb="103">
      <t>ジギョウ</t>
    </rPh>
    <rPh sb="104" eb="106">
      <t>シキン</t>
    </rPh>
    <rPh sb="107" eb="108">
      <t>ア</t>
    </rPh>
    <rPh sb="114" eb="116">
      <t>ゲンキン</t>
    </rPh>
    <rPh sb="116" eb="118">
      <t>ヨキン</t>
    </rPh>
    <rPh sb="118" eb="119">
      <t>トウ</t>
    </rPh>
    <rPh sb="120" eb="122">
      <t>リュウドウ</t>
    </rPh>
    <rPh sb="122" eb="124">
      <t>シサン</t>
    </rPh>
    <rPh sb="125" eb="127">
      <t>ゲンショウ</t>
    </rPh>
    <rPh sb="133" eb="135">
      <t>イジョウ</t>
    </rPh>
    <rPh sb="136" eb="138">
      <t>ミバライ</t>
    </rPh>
    <rPh sb="138" eb="139">
      <t>キン</t>
    </rPh>
    <rPh sb="139" eb="140">
      <t>トウ</t>
    </rPh>
    <rPh sb="141" eb="143">
      <t>リュウドウ</t>
    </rPh>
    <rPh sb="143" eb="145">
      <t>フサイ</t>
    </rPh>
    <rPh sb="146" eb="148">
      <t>ゲンショウ</t>
    </rPh>
    <rPh sb="152" eb="154">
      <t>スウチ</t>
    </rPh>
    <rPh sb="155" eb="157">
      <t>ジョウショウ</t>
    </rPh>
    <rPh sb="162" eb="165">
      <t>ハイスイカン</t>
    </rPh>
    <rPh sb="165" eb="167">
      <t>セイビ</t>
    </rPh>
    <rPh sb="167" eb="169">
      <t>ジギョウ</t>
    </rPh>
    <rPh sb="170" eb="172">
      <t>ジッシ</t>
    </rPh>
    <rPh sb="173" eb="174">
      <t>トモナ</t>
    </rPh>
    <rPh sb="176" eb="179">
      <t>ゼンネンド</t>
    </rPh>
    <rPh sb="181" eb="183">
      <t>スウチ</t>
    </rPh>
    <rPh sb="184" eb="186">
      <t>ゲンショウ</t>
    </rPh>
    <rPh sb="190" eb="192">
      <t>キンネン</t>
    </rPh>
    <rPh sb="193" eb="195">
      <t>ミギカタ</t>
    </rPh>
    <rPh sb="195" eb="196">
      <t>ア</t>
    </rPh>
    <rPh sb="199" eb="201">
      <t>ゾウカ</t>
    </rPh>
    <rPh sb="201" eb="203">
      <t>ケイコウ</t>
    </rPh>
    <rPh sb="210" eb="214">
      <t>コテイシサン</t>
    </rPh>
    <rPh sb="214" eb="216">
      <t>ゲンカ</t>
    </rPh>
    <rPh sb="216" eb="218">
      <t>ショウキャク</t>
    </rPh>
    <rPh sb="218" eb="219">
      <t>ヒ</t>
    </rPh>
    <rPh sb="219" eb="220">
      <t>トウ</t>
    </rPh>
    <rPh sb="221" eb="223">
      <t>エイギョウ</t>
    </rPh>
    <rPh sb="223" eb="225">
      <t>ヒヨウ</t>
    </rPh>
    <rPh sb="226" eb="228">
      <t>ゾウカ</t>
    </rPh>
    <rPh sb="234" eb="236">
      <t>イジョウ</t>
    </rPh>
    <rPh sb="237" eb="239">
      <t>エイギョウ</t>
    </rPh>
    <rPh sb="239" eb="241">
      <t>シュウエキ</t>
    </rPh>
    <rPh sb="242" eb="244">
      <t>ゾウカ</t>
    </rPh>
    <rPh sb="249" eb="252">
      <t>ケッカテキ</t>
    </rPh>
    <rPh sb="253" eb="256">
      <t>ゼンネンド</t>
    </rPh>
    <rPh sb="257" eb="259">
      <t>ヒカク</t>
    </rPh>
    <rPh sb="261" eb="263">
      <t>スウチ</t>
    </rPh>
    <rPh sb="264" eb="266">
      <t>ジョウショウ</t>
    </rPh>
    <rPh sb="271" eb="273">
      <t>ネンカン</t>
    </rPh>
    <rPh sb="273" eb="274">
      <t>ソウ</t>
    </rPh>
    <rPh sb="274" eb="276">
      <t>ユウシュウ</t>
    </rPh>
    <rPh sb="276" eb="278">
      <t>スイリョウ</t>
    </rPh>
    <rPh sb="286" eb="288">
      <t>スウチ</t>
    </rPh>
    <rPh sb="289" eb="291">
      <t>カコウ</t>
    </rPh>
    <rPh sb="296" eb="298">
      <t>ネンカン</t>
    </rPh>
    <rPh sb="298" eb="299">
      <t>ソウ</t>
    </rPh>
    <rPh sb="299" eb="301">
      <t>ハイスイ</t>
    </rPh>
    <rPh sb="301" eb="302">
      <t>リョウ</t>
    </rPh>
    <rPh sb="303" eb="305">
      <t>ゾウカ</t>
    </rPh>
    <rPh sb="310" eb="313">
      <t>ゼンネンド</t>
    </rPh>
    <rPh sb="314" eb="316">
      <t>ヒカク</t>
    </rPh>
    <rPh sb="317" eb="319">
      <t>スウチ</t>
    </rPh>
    <rPh sb="320" eb="322">
      <t>ジョウショウ</t>
    </rPh>
    <rPh sb="331" eb="334">
      <t>フセツガ</t>
    </rPh>
    <rPh sb="335" eb="337">
      <t>コウジ</t>
    </rPh>
    <rPh sb="338" eb="340">
      <t>シュウゼン</t>
    </rPh>
    <rPh sb="343" eb="345">
      <t>ロウスイ</t>
    </rPh>
    <rPh sb="346" eb="348">
      <t>ゲンショウ</t>
    </rPh>
    <rPh sb="350" eb="353">
      <t>ユウシュウリツ</t>
    </rPh>
    <rPh sb="354" eb="356">
      <t>カイゼン</t>
    </rPh>
    <rPh sb="357" eb="358">
      <t>ツナ</t>
    </rPh>
    <rPh sb="366" eb="368">
      <t>ショウシ</t>
    </rPh>
    <rPh sb="368" eb="371">
      <t>コウレイカ</t>
    </rPh>
    <rPh sb="372" eb="373">
      <t>トモナ</t>
    </rPh>
    <rPh sb="374" eb="376">
      <t>キュウスイ</t>
    </rPh>
    <rPh sb="376" eb="378">
      <t>ジンコウ</t>
    </rPh>
    <rPh sb="379" eb="381">
      <t>ゲンショウ</t>
    </rPh>
    <rPh sb="382" eb="384">
      <t>セッスイ</t>
    </rPh>
    <rPh sb="384" eb="386">
      <t>シコウ</t>
    </rPh>
    <rPh sb="389" eb="391">
      <t>エイギョウ</t>
    </rPh>
    <rPh sb="391" eb="393">
      <t>シュウエキ</t>
    </rPh>
    <rPh sb="394" eb="396">
      <t>ゲンショウ</t>
    </rPh>
    <rPh sb="403" eb="405">
      <t>ヨソウ</t>
    </rPh>
    <rPh sb="412" eb="415">
      <t>ロウキュウカ</t>
    </rPh>
    <rPh sb="417" eb="419">
      <t>シセツ</t>
    </rPh>
    <rPh sb="420" eb="422">
      <t>カンロ</t>
    </rPh>
    <rPh sb="423" eb="425">
      <t>コウシン</t>
    </rPh>
    <rPh sb="425" eb="427">
      <t>ヒヨウ</t>
    </rPh>
    <rPh sb="428" eb="430">
      <t>ゾウカ</t>
    </rPh>
    <rPh sb="435" eb="437">
      <t>ミコ</t>
    </rPh>
    <rPh sb="443" eb="445">
      <t>ケイエイ</t>
    </rPh>
    <rPh sb="446" eb="448">
      <t>コンゴ</t>
    </rPh>
    <rPh sb="448" eb="449">
      <t>キビ</t>
    </rPh>
    <rPh sb="454" eb="45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</si>
</sst>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38" fontId="5" fillId="0" borderId="9" xfId="2" applyFont="1" applyBorder="1" applyAlignment="1" applyProtection="1">
      <alignment horizontal="left" vertical="top" wrapText="1"/>
      <protection locked="0"/>
    </xf>
    <xf numFmtId="38" fontId="5" fillId="0" borderId="0" xfId="2" applyFont="1" applyBorder="1" applyAlignment="1" applyProtection="1">
      <alignment horizontal="left" vertical="top" wrapText="1"/>
      <protection locked="0"/>
    </xf>
    <xf numFmtId="38" fontId="5" fillId="0" borderId="10" xfId="2"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
                  <c:v>0</c:v>
                </c:pt>
                <c:pt idx="1">
                  <c:v>1.73</c:v>
                </c:pt>
                <c:pt idx="2">
                  <c:v>3.26</c:v>
                </c:pt>
                <c:pt idx="3">
                  <c:v>1.1499999999999999</c:v>
                </c:pt>
                <c:pt idx="4">
                  <c:v>0.99</c:v>
                </c:pt>
              </c:numCache>
            </c:numRef>
          </c:val>
          <c:extLst xmlns:c16r2="http://schemas.microsoft.com/office/drawing/2015/06/chart">
            <c:ext xmlns:c16="http://schemas.microsoft.com/office/drawing/2014/chart" uri="{C3380CC4-5D6E-409C-BE32-E72D297353CC}">
              <c16:uniqueId val="{00000000-D550-417E-AF56-421DE388AE9A}"/>
            </c:ext>
          </c:extLst>
        </c:ser>
        <c:dLbls>
          <c:showLegendKey val="0"/>
          <c:showVal val="0"/>
          <c:showCatName val="0"/>
          <c:showSerName val="0"/>
          <c:showPercent val="0"/>
          <c:showBubbleSize val="0"/>
        </c:dLbls>
        <c:gapWidth val="150"/>
        <c:axId val="168855264"/>
        <c:axId val="16746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0.47</c:v>
                </c:pt>
              </c:numCache>
            </c:numRef>
          </c:val>
          <c:smooth val="0"/>
          <c:extLst xmlns:c16r2="http://schemas.microsoft.com/office/drawing/2015/06/chart">
            <c:ext xmlns:c16="http://schemas.microsoft.com/office/drawing/2014/chart" uri="{C3380CC4-5D6E-409C-BE32-E72D297353CC}">
              <c16:uniqueId val="{00000001-D550-417E-AF56-421DE388AE9A}"/>
            </c:ext>
          </c:extLst>
        </c:ser>
        <c:dLbls>
          <c:showLegendKey val="0"/>
          <c:showVal val="0"/>
          <c:showCatName val="0"/>
          <c:showSerName val="0"/>
          <c:showPercent val="0"/>
          <c:showBubbleSize val="0"/>
        </c:dLbls>
        <c:marker val="1"/>
        <c:smooth val="0"/>
        <c:axId val="168855264"/>
        <c:axId val="167463456"/>
      </c:lineChart>
      <c:dateAx>
        <c:axId val="168855264"/>
        <c:scaling>
          <c:orientation val="minMax"/>
        </c:scaling>
        <c:delete val="1"/>
        <c:axPos val="b"/>
        <c:numFmt formatCode="ge" sourceLinked="1"/>
        <c:majorTickMark val="none"/>
        <c:minorTickMark val="none"/>
        <c:tickLblPos val="none"/>
        <c:crossAx val="167463456"/>
        <c:crosses val="autoZero"/>
        <c:auto val="1"/>
        <c:lblOffset val="100"/>
        <c:baseTimeUnit val="years"/>
      </c:dateAx>
      <c:valAx>
        <c:axId val="16746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85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80.27</c:v>
                </c:pt>
                <c:pt idx="1">
                  <c:v>81.96</c:v>
                </c:pt>
                <c:pt idx="2">
                  <c:v>75.78</c:v>
                </c:pt>
                <c:pt idx="3">
                  <c:v>78.84</c:v>
                </c:pt>
                <c:pt idx="4">
                  <c:v>82.24</c:v>
                </c:pt>
              </c:numCache>
            </c:numRef>
          </c:val>
          <c:extLst xmlns:c16r2="http://schemas.microsoft.com/office/drawing/2015/06/chart">
            <c:ext xmlns:c16="http://schemas.microsoft.com/office/drawing/2014/chart" uri="{C3380CC4-5D6E-409C-BE32-E72D297353CC}">
              <c16:uniqueId val="{00000000-054F-47E8-8811-ACF08D0B7A1D}"/>
            </c:ext>
          </c:extLst>
        </c:ser>
        <c:dLbls>
          <c:showLegendKey val="0"/>
          <c:showVal val="0"/>
          <c:showCatName val="0"/>
          <c:showSerName val="0"/>
          <c:showPercent val="0"/>
          <c:showBubbleSize val="0"/>
        </c:dLbls>
        <c:gapWidth val="150"/>
        <c:axId val="168002528"/>
        <c:axId val="249034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54.24</c:v>
                </c:pt>
              </c:numCache>
            </c:numRef>
          </c:val>
          <c:smooth val="0"/>
          <c:extLst xmlns:c16r2="http://schemas.microsoft.com/office/drawing/2015/06/chart">
            <c:ext xmlns:c16="http://schemas.microsoft.com/office/drawing/2014/chart" uri="{C3380CC4-5D6E-409C-BE32-E72D297353CC}">
              <c16:uniqueId val="{00000001-054F-47E8-8811-ACF08D0B7A1D}"/>
            </c:ext>
          </c:extLst>
        </c:ser>
        <c:dLbls>
          <c:showLegendKey val="0"/>
          <c:showVal val="0"/>
          <c:showCatName val="0"/>
          <c:showSerName val="0"/>
          <c:showPercent val="0"/>
          <c:showBubbleSize val="0"/>
        </c:dLbls>
        <c:marker val="1"/>
        <c:smooth val="0"/>
        <c:axId val="168002528"/>
        <c:axId val="249034840"/>
      </c:lineChart>
      <c:dateAx>
        <c:axId val="168002528"/>
        <c:scaling>
          <c:orientation val="minMax"/>
        </c:scaling>
        <c:delete val="1"/>
        <c:axPos val="b"/>
        <c:numFmt formatCode="ge" sourceLinked="1"/>
        <c:majorTickMark val="none"/>
        <c:minorTickMark val="none"/>
        <c:tickLblPos val="none"/>
        <c:crossAx val="249034840"/>
        <c:crosses val="autoZero"/>
        <c:auto val="1"/>
        <c:lblOffset val="100"/>
        <c:baseTimeUnit val="years"/>
      </c:dateAx>
      <c:valAx>
        <c:axId val="249034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00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78.37</c:v>
                </c:pt>
                <c:pt idx="1">
                  <c:v>78.37</c:v>
                </c:pt>
                <c:pt idx="2">
                  <c:v>82.01</c:v>
                </c:pt>
                <c:pt idx="3">
                  <c:v>81.489999999999995</c:v>
                </c:pt>
                <c:pt idx="4">
                  <c:v>79.599999999999994</c:v>
                </c:pt>
              </c:numCache>
            </c:numRef>
          </c:val>
          <c:extLst xmlns:c16r2="http://schemas.microsoft.com/office/drawing/2015/06/chart">
            <c:ext xmlns:c16="http://schemas.microsoft.com/office/drawing/2014/chart" uri="{C3380CC4-5D6E-409C-BE32-E72D297353CC}">
              <c16:uniqueId val="{00000000-1551-464C-95C8-E31E2FF6F5DE}"/>
            </c:ext>
          </c:extLst>
        </c:ser>
        <c:dLbls>
          <c:showLegendKey val="0"/>
          <c:showVal val="0"/>
          <c:showCatName val="0"/>
          <c:showSerName val="0"/>
          <c:showPercent val="0"/>
          <c:showBubbleSize val="0"/>
        </c:dLbls>
        <c:gapWidth val="150"/>
        <c:axId val="249036016"/>
        <c:axId val="249036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81.680000000000007</c:v>
                </c:pt>
              </c:numCache>
            </c:numRef>
          </c:val>
          <c:smooth val="0"/>
          <c:extLst xmlns:c16r2="http://schemas.microsoft.com/office/drawing/2015/06/chart">
            <c:ext xmlns:c16="http://schemas.microsoft.com/office/drawing/2014/chart" uri="{C3380CC4-5D6E-409C-BE32-E72D297353CC}">
              <c16:uniqueId val="{00000001-1551-464C-95C8-E31E2FF6F5DE}"/>
            </c:ext>
          </c:extLst>
        </c:ser>
        <c:dLbls>
          <c:showLegendKey val="0"/>
          <c:showVal val="0"/>
          <c:showCatName val="0"/>
          <c:showSerName val="0"/>
          <c:showPercent val="0"/>
          <c:showBubbleSize val="0"/>
        </c:dLbls>
        <c:marker val="1"/>
        <c:smooth val="0"/>
        <c:axId val="249036016"/>
        <c:axId val="249036408"/>
      </c:lineChart>
      <c:dateAx>
        <c:axId val="249036016"/>
        <c:scaling>
          <c:orientation val="minMax"/>
        </c:scaling>
        <c:delete val="1"/>
        <c:axPos val="b"/>
        <c:numFmt formatCode="ge" sourceLinked="1"/>
        <c:majorTickMark val="none"/>
        <c:minorTickMark val="none"/>
        <c:tickLblPos val="none"/>
        <c:crossAx val="249036408"/>
        <c:crosses val="autoZero"/>
        <c:auto val="1"/>
        <c:lblOffset val="100"/>
        <c:baseTimeUnit val="years"/>
      </c:dateAx>
      <c:valAx>
        <c:axId val="249036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03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119.45</c:v>
                </c:pt>
                <c:pt idx="1">
                  <c:v>120.11</c:v>
                </c:pt>
                <c:pt idx="2">
                  <c:v>105.2</c:v>
                </c:pt>
                <c:pt idx="3">
                  <c:v>114.87</c:v>
                </c:pt>
                <c:pt idx="4">
                  <c:v>115.49</c:v>
                </c:pt>
              </c:numCache>
            </c:numRef>
          </c:val>
          <c:extLst xmlns:c16r2="http://schemas.microsoft.com/office/drawing/2015/06/chart">
            <c:ext xmlns:c16="http://schemas.microsoft.com/office/drawing/2014/chart" uri="{C3380CC4-5D6E-409C-BE32-E72D297353CC}">
              <c16:uniqueId val="{00000000-231B-4C64-8E43-E9121FCE51CB}"/>
            </c:ext>
          </c:extLst>
        </c:ser>
        <c:dLbls>
          <c:showLegendKey val="0"/>
          <c:showVal val="0"/>
          <c:showCatName val="0"/>
          <c:showSerName val="0"/>
          <c:showPercent val="0"/>
          <c:showBubbleSize val="0"/>
        </c:dLbls>
        <c:gapWidth val="150"/>
        <c:axId val="169781968"/>
        <c:axId val="10772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111.34</c:v>
                </c:pt>
              </c:numCache>
            </c:numRef>
          </c:val>
          <c:smooth val="0"/>
          <c:extLst xmlns:c16r2="http://schemas.microsoft.com/office/drawing/2015/06/chart">
            <c:ext xmlns:c16="http://schemas.microsoft.com/office/drawing/2014/chart" uri="{C3380CC4-5D6E-409C-BE32-E72D297353CC}">
              <c16:uniqueId val="{00000001-231B-4C64-8E43-E9121FCE51CB}"/>
            </c:ext>
          </c:extLst>
        </c:ser>
        <c:dLbls>
          <c:showLegendKey val="0"/>
          <c:showVal val="0"/>
          <c:showCatName val="0"/>
          <c:showSerName val="0"/>
          <c:showPercent val="0"/>
          <c:showBubbleSize val="0"/>
        </c:dLbls>
        <c:marker val="1"/>
        <c:smooth val="0"/>
        <c:axId val="169781968"/>
        <c:axId val="107726192"/>
      </c:lineChart>
      <c:dateAx>
        <c:axId val="169781968"/>
        <c:scaling>
          <c:orientation val="minMax"/>
        </c:scaling>
        <c:delete val="1"/>
        <c:axPos val="b"/>
        <c:numFmt formatCode="ge" sourceLinked="1"/>
        <c:majorTickMark val="none"/>
        <c:minorTickMark val="none"/>
        <c:tickLblPos val="none"/>
        <c:crossAx val="107726192"/>
        <c:crosses val="autoZero"/>
        <c:auto val="1"/>
        <c:lblOffset val="100"/>
        <c:baseTimeUnit val="years"/>
      </c:dateAx>
      <c:valAx>
        <c:axId val="107726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978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50.21</c:v>
                </c:pt>
                <c:pt idx="1">
                  <c:v>50.03</c:v>
                </c:pt>
                <c:pt idx="2">
                  <c:v>45.74</c:v>
                </c:pt>
                <c:pt idx="3">
                  <c:v>45.11</c:v>
                </c:pt>
                <c:pt idx="4">
                  <c:v>46.55</c:v>
                </c:pt>
              </c:numCache>
            </c:numRef>
          </c:val>
          <c:extLst xmlns:c16r2="http://schemas.microsoft.com/office/drawing/2015/06/chart">
            <c:ext xmlns:c16="http://schemas.microsoft.com/office/drawing/2014/chart" uri="{C3380CC4-5D6E-409C-BE32-E72D297353CC}">
              <c16:uniqueId val="{00000000-D526-4763-A6DC-FBCC311F58A2}"/>
            </c:ext>
          </c:extLst>
        </c:ser>
        <c:dLbls>
          <c:showLegendKey val="0"/>
          <c:showVal val="0"/>
          <c:showCatName val="0"/>
          <c:showSerName val="0"/>
          <c:showPercent val="0"/>
          <c:showBubbleSize val="0"/>
        </c:dLbls>
        <c:gapWidth val="150"/>
        <c:axId val="107727368"/>
        <c:axId val="10772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48.14</c:v>
                </c:pt>
              </c:numCache>
            </c:numRef>
          </c:val>
          <c:smooth val="0"/>
          <c:extLst xmlns:c16r2="http://schemas.microsoft.com/office/drawing/2015/06/chart">
            <c:ext xmlns:c16="http://schemas.microsoft.com/office/drawing/2014/chart" uri="{C3380CC4-5D6E-409C-BE32-E72D297353CC}">
              <c16:uniqueId val="{00000001-D526-4763-A6DC-FBCC311F58A2}"/>
            </c:ext>
          </c:extLst>
        </c:ser>
        <c:dLbls>
          <c:showLegendKey val="0"/>
          <c:showVal val="0"/>
          <c:showCatName val="0"/>
          <c:showSerName val="0"/>
          <c:showPercent val="0"/>
          <c:showBubbleSize val="0"/>
        </c:dLbls>
        <c:marker val="1"/>
        <c:smooth val="0"/>
        <c:axId val="107727368"/>
        <c:axId val="107727760"/>
      </c:lineChart>
      <c:dateAx>
        <c:axId val="107727368"/>
        <c:scaling>
          <c:orientation val="minMax"/>
        </c:scaling>
        <c:delete val="1"/>
        <c:axPos val="b"/>
        <c:numFmt formatCode="ge" sourceLinked="1"/>
        <c:majorTickMark val="none"/>
        <c:minorTickMark val="none"/>
        <c:tickLblPos val="none"/>
        <c:crossAx val="107727760"/>
        <c:crosses val="autoZero"/>
        <c:auto val="1"/>
        <c:lblOffset val="100"/>
        <c:baseTimeUnit val="years"/>
      </c:dateAx>
      <c:valAx>
        <c:axId val="10772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27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2.0499999999999998</c:v>
                </c:pt>
                <c:pt idx="1">
                  <c:v>2.02</c:v>
                </c:pt>
                <c:pt idx="2">
                  <c:v>1.95</c:v>
                </c:pt>
                <c:pt idx="3">
                  <c:v>0.22</c:v>
                </c:pt>
                <c:pt idx="4">
                  <c:v>0.84</c:v>
                </c:pt>
              </c:numCache>
            </c:numRef>
          </c:val>
          <c:extLst xmlns:c16r2="http://schemas.microsoft.com/office/drawing/2015/06/chart">
            <c:ext xmlns:c16="http://schemas.microsoft.com/office/drawing/2014/chart" uri="{C3380CC4-5D6E-409C-BE32-E72D297353CC}">
              <c16:uniqueId val="{00000000-65BB-43AE-9722-254B5EC18C05}"/>
            </c:ext>
          </c:extLst>
        </c:ser>
        <c:dLbls>
          <c:showLegendKey val="0"/>
          <c:showVal val="0"/>
          <c:showCatName val="0"/>
          <c:showSerName val="0"/>
          <c:showPercent val="0"/>
          <c:showBubbleSize val="0"/>
        </c:dLbls>
        <c:gapWidth val="150"/>
        <c:axId val="109053824"/>
        <c:axId val="109054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11.13</c:v>
                </c:pt>
              </c:numCache>
            </c:numRef>
          </c:val>
          <c:smooth val="0"/>
          <c:extLst xmlns:c16r2="http://schemas.microsoft.com/office/drawing/2015/06/chart">
            <c:ext xmlns:c16="http://schemas.microsoft.com/office/drawing/2014/chart" uri="{C3380CC4-5D6E-409C-BE32-E72D297353CC}">
              <c16:uniqueId val="{00000001-65BB-43AE-9722-254B5EC18C05}"/>
            </c:ext>
          </c:extLst>
        </c:ser>
        <c:dLbls>
          <c:showLegendKey val="0"/>
          <c:showVal val="0"/>
          <c:showCatName val="0"/>
          <c:showSerName val="0"/>
          <c:showPercent val="0"/>
          <c:showBubbleSize val="0"/>
        </c:dLbls>
        <c:marker val="1"/>
        <c:smooth val="0"/>
        <c:axId val="109053824"/>
        <c:axId val="109054216"/>
      </c:lineChart>
      <c:dateAx>
        <c:axId val="109053824"/>
        <c:scaling>
          <c:orientation val="minMax"/>
        </c:scaling>
        <c:delete val="1"/>
        <c:axPos val="b"/>
        <c:numFmt formatCode="ge" sourceLinked="1"/>
        <c:majorTickMark val="none"/>
        <c:minorTickMark val="none"/>
        <c:tickLblPos val="none"/>
        <c:crossAx val="109054216"/>
        <c:crosses val="autoZero"/>
        <c:auto val="1"/>
        <c:lblOffset val="100"/>
        <c:baseTimeUnit val="years"/>
      </c:dateAx>
      <c:valAx>
        <c:axId val="109054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5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036-41A0-97CD-C0AE9F3BE6D3}"/>
            </c:ext>
          </c:extLst>
        </c:ser>
        <c:dLbls>
          <c:showLegendKey val="0"/>
          <c:showVal val="0"/>
          <c:showCatName val="0"/>
          <c:showSerName val="0"/>
          <c:showPercent val="0"/>
          <c:showBubbleSize val="0"/>
        </c:dLbls>
        <c:gapWidth val="150"/>
        <c:axId val="248762528"/>
        <c:axId val="248762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10.130000000000001</c:v>
                </c:pt>
              </c:numCache>
            </c:numRef>
          </c:val>
          <c:smooth val="0"/>
          <c:extLst xmlns:c16r2="http://schemas.microsoft.com/office/drawing/2015/06/chart">
            <c:ext xmlns:c16="http://schemas.microsoft.com/office/drawing/2014/chart" uri="{C3380CC4-5D6E-409C-BE32-E72D297353CC}">
              <c16:uniqueId val="{00000001-5036-41A0-97CD-C0AE9F3BE6D3}"/>
            </c:ext>
          </c:extLst>
        </c:ser>
        <c:dLbls>
          <c:showLegendKey val="0"/>
          <c:showVal val="0"/>
          <c:showCatName val="0"/>
          <c:showSerName val="0"/>
          <c:showPercent val="0"/>
          <c:showBubbleSize val="0"/>
        </c:dLbls>
        <c:marker val="1"/>
        <c:smooth val="0"/>
        <c:axId val="248762528"/>
        <c:axId val="248762920"/>
      </c:lineChart>
      <c:dateAx>
        <c:axId val="248762528"/>
        <c:scaling>
          <c:orientation val="minMax"/>
        </c:scaling>
        <c:delete val="1"/>
        <c:axPos val="b"/>
        <c:numFmt formatCode="ge" sourceLinked="1"/>
        <c:majorTickMark val="none"/>
        <c:minorTickMark val="none"/>
        <c:tickLblPos val="none"/>
        <c:crossAx val="248762920"/>
        <c:crosses val="autoZero"/>
        <c:auto val="1"/>
        <c:lblOffset val="100"/>
        <c:baseTimeUnit val="years"/>
      </c:dateAx>
      <c:valAx>
        <c:axId val="248762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876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3125.83</c:v>
                </c:pt>
                <c:pt idx="1">
                  <c:v>2034.78</c:v>
                </c:pt>
                <c:pt idx="2">
                  <c:v>678.78</c:v>
                </c:pt>
                <c:pt idx="3">
                  <c:v>292.01</c:v>
                </c:pt>
                <c:pt idx="4">
                  <c:v>790.81</c:v>
                </c:pt>
              </c:numCache>
            </c:numRef>
          </c:val>
          <c:extLst xmlns:c16r2="http://schemas.microsoft.com/office/drawing/2015/06/chart">
            <c:ext xmlns:c16="http://schemas.microsoft.com/office/drawing/2014/chart" uri="{C3380CC4-5D6E-409C-BE32-E72D297353CC}">
              <c16:uniqueId val="{00000000-8910-4C0D-B814-7D5E505A2768}"/>
            </c:ext>
          </c:extLst>
        </c:ser>
        <c:dLbls>
          <c:showLegendKey val="0"/>
          <c:showVal val="0"/>
          <c:showCatName val="0"/>
          <c:showSerName val="0"/>
          <c:showPercent val="0"/>
          <c:showBubbleSize val="0"/>
        </c:dLbls>
        <c:gapWidth val="150"/>
        <c:axId val="248764096"/>
        <c:axId val="168288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388.67</c:v>
                </c:pt>
              </c:numCache>
            </c:numRef>
          </c:val>
          <c:smooth val="0"/>
          <c:extLst xmlns:c16r2="http://schemas.microsoft.com/office/drawing/2015/06/chart">
            <c:ext xmlns:c16="http://schemas.microsoft.com/office/drawing/2014/chart" uri="{C3380CC4-5D6E-409C-BE32-E72D297353CC}">
              <c16:uniqueId val="{00000001-8910-4C0D-B814-7D5E505A2768}"/>
            </c:ext>
          </c:extLst>
        </c:ser>
        <c:dLbls>
          <c:showLegendKey val="0"/>
          <c:showVal val="0"/>
          <c:showCatName val="0"/>
          <c:showSerName val="0"/>
          <c:showPercent val="0"/>
          <c:showBubbleSize val="0"/>
        </c:dLbls>
        <c:marker val="1"/>
        <c:smooth val="0"/>
        <c:axId val="248764096"/>
        <c:axId val="168288600"/>
      </c:lineChart>
      <c:dateAx>
        <c:axId val="248764096"/>
        <c:scaling>
          <c:orientation val="minMax"/>
        </c:scaling>
        <c:delete val="1"/>
        <c:axPos val="b"/>
        <c:numFmt formatCode="ge" sourceLinked="1"/>
        <c:majorTickMark val="none"/>
        <c:minorTickMark val="none"/>
        <c:tickLblPos val="none"/>
        <c:crossAx val="168288600"/>
        <c:crosses val="autoZero"/>
        <c:auto val="1"/>
        <c:lblOffset val="100"/>
        <c:baseTimeUnit val="years"/>
      </c:dateAx>
      <c:valAx>
        <c:axId val="168288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876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252.79</c:v>
                </c:pt>
                <c:pt idx="1">
                  <c:v>332.6</c:v>
                </c:pt>
                <c:pt idx="2">
                  <c:v>446.94</c:v>
                </c:pt>
                <c:pt idx="3">
                  <c:v>503.62</c:v>
                </c:pt>
                <c:pt idx="4">
                  <c:v>492.48</c:v>
                </c:pt>
              </c:numCache>
            </c:numRef>
          </c:val>
          <c:extLst xmlns:c16r2="http://schemas.microsoft.com/office/drawing/2015/06/chart">
            <c:ext xmlns:c16="http://schemas.microsoft.com/office/drawing/2014/chart" uri="{C3380CC4-5D6E-409C-BE32-E72D297353CC}">
              <c16:uniqueId val="{00000000-4B5E-40FC-9B54-27E4934B35BE}"/>
            </c:ext>
          </c:extLst>
        </c:ser>
        <c:dLbls>
          <c:showLegendKey val="0"/>
          <c:showVal val="0"/>
          <c:showCatName val="0"/>
          <c:showSerName val="0"/>
          <c:showPercent val="0"/>
          <c:showBubbleSize val="0"/>
        </c:dLbls>
        <c:gapWidth val="150"/>
        <c:axId val="168287424"/>
        <c:axId val="24888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422.5</c:v>
                </c:pt>
              </c:numCache>
            </c:numRef>
          </c:val>
          <c:smooth val="0"/>
          <c:extLst xmlns:c16r2="http://schemas.microsoft.com/office/drawing/2015/06/chart">
            <c:ext xmlns:c16="http://schemas.microsoft.com/office/drawing/2014/chart" uri="{C3380CC4-5D6E-409C-BE32-E72D297353CC}">
              <c16:uniqueId val="{00000001-4B5E-40FC-9B54-27E4934B35BE}"/>
            </c:ext>
          </c:extLst>
        </c:ser>
        <c:dLbls>
          <c:showLegendKey val="0"/>
          <c:showVal val="0"/>
          <c:showCatName val="0"/>
          <c:showSerName val="0"/>
          <c:showPercent val="0"/>
          <c:showBubbleSize val="0"/>
        </c:dLbls>
        <c:marker val="1"/>
        <c:smooth val="0"/>
        <c:axId val="168287424"/>
        <c:axId val="248883296"/>
      </c:lineChart>
      <c:dateAx>
        <c:axId val="168287424"/>
        <c:scaling>
          <c:orientation val="minMax"/>
        </c:scaling>
        <c:delete val="1"/>
        <c:axPos val="b"/>
        <c:numFmt formatCode="ge" sourceLinked="1"/>
        <c:majorTickMark val="none"/>
        <c:minorTickMark val="none"/>
        <c:tickLblPos val="none"/>
        <c:crossAx val="248883296"/>
        <c:crosses val="autoZero"/>
        <c:auto val="1"/>
        <c:lblOffset val="100"/>
        <c:baseTimeUnit val="years"/>
      </c:dateAx>
      <c:valAx>
        <c:axId val="248883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828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115.57</c:v>
                </c:pt>
                <c:pt idx="1">
                  <c:v>115.29</c:v>
                </c:pt>
                <c:pt idx="2">
                  <c:v>103.43</c:v>
                </c:pt>
                <c:pt idx="3">
                  <c:v>114.08</c:v>
                </c:pt>
                <c:pt idx="4">
                  <c:v>114.81</c:v>
                </c:pt>
              </c:numCache>
            </c:numRef>
          </c:val>
          <c:extLst xmlns:c16r2="http://schemas.microsoft.com/office/drawing/2015/06/chart">
            <c:ext xmlns:c16="http://schemas.microsoft.com/office/drawing/2014/chart" uri="{C3380CC4-5D6E-409C-BE32-E72D297353CC}">
              <c16:uniqueId val="{00000000-C1CF-445C-9A52-C06ECE37E6A7}"/>
            </c:ext>
          </c:extLst>
        </c:ser>
        <c:dLbls>
          <c:showLegendKey val="0"/>
          <c:showVal val="0"/>
          <c:showCatName val="0"/>
          <c:showSerName val="0"/>
          <c:showPercent val="0"/>
          <c:showBubbleSize val="0"/>
        </c:dLbls>
        <c:gapWidth val="150"/>
        <c:axId val="248884472"/>
        <c:axId val="24888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101.64</c:v>
                </c:pt>
              </c:numCache>
            </c:numRef>
          </c:val>
          <c:smooth val="0"/>
          <c:extLst xmlns:c16r2="http://schemas.microsoft.com/office/drawing/2015/06/chart">
            <c:ext xmlns:c16="http://schemas.microsoft.com/office/drawing/2014/chart" uri="{C3380CC4-5D6E-409C-BE32-E72D297353CC}">
              <c16:uniqueId val="{00000001-C1CF-445C-9A52-C06ECE37E6A7}"/>
            </c:ext>
          </c:extLst>
        </c:ser>
        <c:dLbls>
          <c:showLegendKey val="0"/>
          <c:showVal val="0"/>
          <c:showCatName val="0"/>
          <c:showSerName val="0"/>
          <c:showPercent val="0"/>
          <c:showBubbleSize val="0"/>
        </c:dLbls>
        <c:marker val="1"/>
        <c:smooth val="0"/>
        <c:axId val="248884472"/>
        <c:axId val="248884864"/>
      </c:lineChart>
      <c:dateAx>
        <c:axId val="248884472"/>
        <c:scaling>
          <c:orientation val="minMax"/>
        </c:scaling>
        <c:delete val="1"/>
        <c:axPos val="b"/>
        <c:numFmt formatCode="ge" sourceLinked="1"/>
        <c:majorTickMark val="none"/>
        <c:minorTickMark val="none"/>
        <c:tickLblPos val="none"/>
        <c:crossAx val="248884864"/>
        <c:crosses val="autoZero"/>
        <c:auto val="1"/>
        <c:lblOffset val="100"/>
        <c:baseTimeUnit val="years"/>
      </c:dateAx>
      <c:valAx>
        <c:axId val="24888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884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107.89</c:v>
                </c:pt>
                <c:pt idx="1">
                  <c:v>108.59</c:v>
                </c:pt>
                <c:pt idx="2">
                  <c:v>120.94</c:v>
                </c:pt>
                <c:pt idx="3">
                  <c:v>110.17</c:v>
                </c:pt>
                <c:pt idx="4">
                  <c:v>109.88</c:v>
                </c:pt>
              </c:numCache>
            </c:numRef>
          </c:val>
          <c:extLst xmlns:c16r2="http://schemas.microsoft.com/office/drawing/2015/06/chart">
            <c:ext xmlns:c16="http://schemas.microsoft.com/office/drawing/2014/chart" uri="{C3380CC4-5D6E-409C-BE32-E72D297353CC}">
              <c16:uniqueId val="{00000000-36F6-49B5-AA2A-4F15B69FF225}"/>
            </c:ext>
          </c:extLst>
        </c:ser>
        <c:dLbls>
          <c:showLegendKey val="0"/>
          <c:showVal val="0"/>
          <c:showCatName val="0"/>
          <c:showSerName val="0"/>
          <c:showPercent val="0"/>
          <c:showBubbleSize val="0"/>
        </c:dLbls>
        <c:gapWidth val="150"/>
        <c:axId val="248939400"/>
        <c:axId val="24893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179.16</c:v>
                </c:pt>
              </c:numCache>
            </c:numRef>
          </c:val>
          <c:smooth val="0"/>
          <c:extLst xmlns:c16r2="http://schemas.microsoft.com/office/drawing/2015/06/chart">
            <c:ext xmlns:c16="http://schemas.microsoft.com/office/drawing/2014/chart" uri="{C3380CC4-5D6E-409C-BE32-E72D297353CC}">
              <c16:uniqueId val="{00000001-36F6-49B5-AA2A-4F15B69FF225}"/>
            </c:ext>
          </c:extLst>
        </c:ser>
        <c:dLbls>
          <c:showLegendKey val="0"/>
          <c:showVal val="0"/>
          <c:showCatName val="0"/>
          <c:showSerName val="0"/>
          <c:showPercent val="0"/>
          <c:showBubbleSize val="0"/>
        </c:dLbls>
        <c:marker val="1"/>
        <c:smooth val="0"/>
        <c:axId val="248939400"/>
        <c:axId val="248939792"/>
      </c:lineChart>
      <c:dateAx>
        <c:axId val="248939400"/>
        <c:scaling>
          <c:orientation val="minMax"/>
        </c:scaling>
        <c:delete val="1"/>
        <c:axPos val="b"/>
        <c:numFmt formatCode="ge" sourceLinked="1"/>
        <c:majorTickMark val="none"/>
        <c:minorTickMark val="none"/>
        <c:tickLblPos val="none"/>
        <c:crossAx val="248939792"/>
        <c:crosses val="autoZero"/>
        <c:auto val="1"/>
        <c:lblOffset val="100"/>
        <c:baseTimeUnit val="years"/>
      </c:dateAx>
      <c:valAx>
        <c:axId val="24893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939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群馬県　甘楽町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60" t="s">
        <v>118</v>
      </c>
      <c r="AE8" s="60"/>
      <c r="AF8" s="60"/>
      <c r="AG8" s="60"/>
      <c r="AH8" s="60"/>
      <c r="AI8" s="60"/>
      <c r="AJ8" s="60"/>
      <c r="AK8" s="5"/>
      <c r="AL8" s="61">
        <f>データ!$R$6</f>
        <v>13413</v>
      </c>
      <c r="AM8" s="61"/>
      <c r="AN8" s="61"/>
      <c r="AO8" s="61"/>
      <c r="AP8" s="61"/>
      <c r="AQ8" s="61"/>
      <c r="AR8" s="61"/>
      <c r="AS8" s="61"/>
      <c r="AT8" s="51">
        <f>データ!$S$6</f>
        <v>58.61</v>
      </c>
      <c r="AU8" s="52"/>
      <c r="AV8" s="52"/>
      <c r="AW8" s="52"/>
      <c r="AX8" s="52"/>
      <c r="AY8" s="52"/>
      <c r="AZ8" s="52"/>
      <c r="BA8" s="52"/>
      <c r="BB8" s="53">
        <f>データ!$T$6</f>
        <v>228.85</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66.260000000000005</v>
      </c>
      <c r="J10" s="52"/>
      <c r="K10" s="52"/>
      <c r="L10" s="52"/>
      <c r="M10" s="52"/>
      <c r="N10" s="52"/>
      <c r="O10" s="64"/>
      <c r="P10" s="53">
        <f>データ!$P$6</f>
        <v>98.71</v>
      </c>
      <c r="Q10" s="53"/>
      <c r="R10" s="53"/>
      <c r="S10" s="53"/>
      <c r="T10" s="53"/>
      <c r="U10" s="53"/>
      <c r="V10" s="53"/>
      <c r="W10" s="61">
        <f>データ!$Q$6</f>
        <v>2246</v>
      </c>
      <c r="X10" s="61"/>
      <c r="Y10" s="61"/>
      <c r="Z10" s="61"/>
      <c r="AA10" s="61"/>
      <c r="AB10" s="61"/>
      <c r="AC10" s="61"/>
      <c r="AD10" s="2"/>
      <c r="AE10" s="2"/>
      <c r="AF10" s="2"/>
      <c r="AG10" s="2"/>
      <c r="AH10" s="5"/>
      <c r="AI10" s="5"/>
      <c r="AJ10" s="5"/>
      <c r="AK10" s="5"/>
      <c r="AL10" s="61">
        <f>データ!$U$6</f>
        <v>13182</v>
      </c>
      <c r="AM10" s="61"/>
      <c r="AN10" s="61"/>
      <c r="AO10" s="61"/>
      <c r="AP10" s="61"/>
      <c r="AQ10" s="61"/>
      <c r="AR10" s="61"/>
      <c r="AS10" s="61"/>
      <c r="AT10" s="51">
        <f>データ!$V$6</f>
        <v>21.4</v>
      </c>
      <c r="AU10" s="52"/>
      <c r="AV10" s="52"/>
      <c r="AW10" s="52"/>
      <c r="AX10" s="52"/>
      <c r="AY10" s="52"/>
      <c r="AZ10" s="52"/>
      <c r="BA10" s="52"/>
      <c r="BB10" s="53">
        <f>データ!$W$6</f>
        <v>615.98</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5" t="s">
        <v>116</v>
      </c>
      <c r="BM47" s="86"/>
      <c r="BN47" s="86"/>
      <c r="BO47" s="86"/>
      <c r="BP47" s="86"/>
      <c r="BQ47" s="86"/>
      <c r="BR47" s="86"/>
      <c r="BS47" s="86"/>
      <c r="BT47" s="86"/>
      <c r="BU47" s="86"/>
      <c r="BV47" s="86"/>
      <c r="BW47" s="86"/>
      <c r="BX47" s="86"/>
      <c r="BY47" s="86"/>
      <c r="BZ47" s="87"/>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5"/>
      <c r="BM48" s="86"/>
      <c r="BN48" s="86"/>
      <c r="BO48" s="86"/>
      <c r="BP48" s="86"/>
      <c r="BQ48" s="86"/>
      <c r="BR48" s="86"/>
      <c r="BS48" s="86"/>
      <c r="BT48" s="86"/>
      <c r="BU48" s="86"/>
      <c r="BV48" s="86"/>
      <c r="BW48" s="86"/>
      <c r="BX48" s="86"/>
      <c r="BY48" s="86"/>
      <c r="BZ48" s="87"/>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5"/>
      <c r="BM49" s="86"/>
      <c r="BN49" s="86"/>
      <c r="BO49" s="86"/>
      <c r="BP49" s="86"/>
      <c r="BQ49" s="86"/>
      <c r="BR49" s="86"/>
      <c r="BS49" s="86"/>
      <c r="BT49" s="86"/>
      <c r="BU49" s="86"/>
      <c r="BV49" s="86"/>
      <c r="BW49" s="86"/>
      <c r="BX49" s="86"/>
      <c r="BY49" s="86"/>
      <c r="BZ49" s="87"/>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5"/>
      <c r="BM50" s="86"/>
      <c r="BN50" s="86"/>
      <c r="BO50" s="86"/>
      <c r="BP50" s="86"/>
      <c r="BQ50" s="86"/>
      <c r="BR50" s="86"/>
      <c r="BS50" s="86"/>
      <c r="BT50" s="86"/>
      <c r="BU50" s="86"/>
      <c r="BV50" s="86"/>
      <c r="BW50" s="86"/>
      <c r="BX50" s="86"/>
      <c r="BY50" s="86"/>
      <c r="BZ50" s="87"/>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5"/>
      <c r="BM51" s="86"/>
      <c r="BN51" s="86"/>
      <c r="BO51" s="86"/>
      <c r="BP51" s="86"/>
      <c r="BQ51" s="86"/>
      <c r="BR51" s="86"/>
      <c r="BS51" s="86"/>
      <c r="BT51" s="86"/>
      <c r="BU51" s="86"/>
      <c r="BV51" s="86"/>
      <c r="BW51" s="86"/>
      <c r="BX51" s="86"/>
      <c r="BY51" s="86"/>
      <c r="BZ51" s="87"/>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5"/>
      <c r="BM52" s="86"/>
      <c r="BN52" s="86"/>
      <c r="BO52" s="86"/>
      <c r="BP52" s="86"/>
      <c r="BQ52" s="86"/>
      <c r="BR52" s="86"/>
      <c r="BS52" s="86"/>
      <c r="BT52" s="86"/>
      <c r="BU52" s="86"/>
      <c r="BV52" s="86"/>
      <c r="BW52" s="86"/>
      <c r="BX52" s="86"/>
      <c r="BY52" s="86"/>
      <c r="BZ52" s="87"/>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5"/>
      <c r="BM53" s="86"/>
      <c r="BN53" s="86"/>
      <c r="BO53" s="86"/>
      <c r="BP53" s="86"/>
      <c r="BQ53" s="86"/>
      <c r="BR53" s="86"/>
      <c r="BS53" s="86"/>
      <c r="BT53" s="86"/>
      <c r="BU53" s="86"/>
      <c r="BV53" s="86"/>
      <c r="BW53" s="86"/>
      <c r="BX53" s="86"/>
      <c r="BY53" s="86"/>
      <c r="BZ53" s="87"/>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5"/>
      <c r="BM54" s="86"/>
      <c r="BN54" s="86"/>
      <c r="BO54" s="86"/>
      <c r="BP54" s="86"/>
      <c r="BQ54" s="86"/>
      <c r="BR54" s="86"/>
      <c r="BS54" s="86"/>
      <c r="BT54" s="86"/>
      <c r="BU54" s="86"/>
      <c r="BV54" s="86"/>
      <c r="BW54" s="86"/>
      <c r="BX54" s="86"/>
      <c r="BY54" s="86"/>
      <c r="BZ54" s="87"/>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5"/>
      <c r="BM55" s="86"/>
      <c r="BN55" s="86"/>
      <c r="BO55" s="86"/>
      <c r="BP55" s="86"/>
      <c r="BQ55" s="86"/>
      <c r="BR55" s="86"/>
      <c r="BS55" s="86"/>
      <c r="BT55" s="86"/>
      <c r="BU55" s="86"/>
      <c r="BV55" s="86"/>
      <c r="BW55" s="86"/>
      <c r="BX55" s="86"/>
      <c r="BY55" s="86"/>
      <c r="BZ55" s="87"/>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5"/>
      <c r="BM56" s="86"/>
      <c r="BN56" s="86"/>
      <c r="BO56" s="86"/>
      <c r="BP56" s="86"/>
      <c r="BQ56" s="86"/>
      <c r="BR56" s="86"/>
      <c r="BS56" s="86"/>
      <c r="BT56" s="86"/>
      <c r="BU56" s="86"/>
      <c r="BV56" s="86"/>
      <c r="BW56" s="86"/>
      <c r="BX56" s="86"/>
      <c r="BY56" s="86"/>
      <c r="BZ56" s="87"/>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5"/>
      <c r="BM57" s="86"/>
      <c r="BN57" s="86"/>
      <c r="BO57" s="86"/>
      <c r="BP57" s="86"/>
      <c r="BQ57" s="86"/>
      <c r="BR57" s="86"/>
      <c r="BS57" s="86"/>
      <c r="BT57" s="86"/>
      <c r="BU57" s="86"/>
      <c r="BV57" s="86"/>
      <c r="BW57" s="86"/>
      <c r="BX57" s="86"/>
      <c r="BY57" s="86"/>
      <c r="BZ57" s="87"/>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5"/>
      <c r="BM58" s="86"/>
      <c r="BN58" s="86"/>
      <c r="BO58" s="86"/>
      <c r="BP58" s="86"/>
      <c r="BQ58" s="86"/>
      <c r="BR58" s="86"/>
      <c r="BS58" s="86"/>
      <c r="BT58" s="86"/>
      <c r="BU58" s="86"/>
      <c r="BV58" s="86"/>
      <c r="BW58" s="86"/>
      <c r="BX58" s="86"/>
      <c r="BY58" s="86"/>
      <c r="BZ58" s="87"/>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5"/>
      <c r="BM59" s="86"/>
      <c r="BN59" s="86"/>
      <c r="BO59" s="86"/>
      <c r="BP59" s="86"/>
      <c r="BQ59" s="86"/>
      <c r="BR59" s="86"/>
      <c r="BS59" s="86"/>
      <c r="BT59" s="86"/>
      <c r="BU59" s="86"/>
      <c r="BV59" s="86"/>
      <c r="BW59" s="86"/>
      <c r="BX59" s="86"/>
      <c r="BY59" s="86"/>
      <c r="BZ59" s="87"/>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5"/>
      <c r="BM62" s="86"/>
      <c r="BN62" s="86"/>
      <c r="BO62" s="86"/>
      <c r="BP62" s="86"/>
      <c r="BQ62" s="86"/>
      <c r="BR62" s="86"/>
      <c r="BS62" s="86"/>
      <c r="BT62" s="86"/>
      <c r="BU62" s="86"/>
      <c r="BV62" s="86"/>
      <c r="BW62" s="86"/>
      <c r="BX62" s="86"/>
      <c r="BY62" s="86"/>
      <c r="BZ62" s="87"/>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5"/>
      <c r="BM63" s="86"/>
      <c r="BN63" s="86"/>
      <c r="BO63" s="86"/>
      <c r="BP63" s="86"/>
      <c r="BQ63" s="86"/>
      <c r="BR63" s="86"/>
      <c r="BS63" s="86"/>
      <c r="BT63" s="86"/>
      <c r="BU63" s="86"/>
      <c r="BV63" s="86"/>
      <c r="BW63" s="86"/>
      <c r="BX63" s="86"/>
      <c r="BY63" s="86"/>
      <c r="BZ63" s="87"/>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5" t="s">
        <v>117</v>
      </c>
      <c r="BM66" s="86"/>
      <c r="BN66" s="86"/>
      <c r="BO66" s="86"/>
      <c r="BP66" s="86"/>
      <c r="BQ66" s="86"/>
      <c r="BR66" s="86"/>
      <c r="BS66" s="86"/>
      <c r="BT66" s="86"/>
      <c r="BU66" s="86"/>
      <c r="BV66" s="86"/>
      <c r="BW66" s="86"/>
      <c r="BX66" s="86"/>
      <c r="BY66" s="86"/>
      <c r="BZ66" s="87"/>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5"/>
      <c r="BM67" s="86"/>
      <c r="BN67" s="86"/>
      <c r="BO67" s="86"/>
      <c r="BP67" s="86"/>
      <c r="BQ67" s="86"/>
      <c r="BR67" s="86"/>
      <c r="BS67" s="86"/>
      <c r="BT67" s="86"/>
      <c r="BU67" s="86"/>
      <c r="BV67" s="86"/>
      <c r="BW67" s="86"/>
      <c r="BX67" s="86"/>
      <c r="BY67" s="86"/>
      <c r="BZ67" s="87"/>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5"/>
      <c r="BM68" s="86"/>
      <c r="BN68" s="86"/>
      <c r="BO68" s="86"/>
      <c r="BP68" s="86"/>
      <c r="BQ68" s="86"/>
      <c r="BR68" s="86"/>
      <c r="BS68" s="86"/>
      <c r="BT68" s="86"/>
      <c r="BU68" s="86"/>
      <c r="BV68" s="86"/>
      <c r="BW68" s="86"/>
      <c r="BX68" s="86"/>
      <c r="BY68" s="86"/>
      <c r="BZ68" s="87"/>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5"/>
      <c r="BM69" s="86"/>
      <c r="BN69" s="86"/>
      <c r="BO69" s="86"/>
      <c r="BP69" s="86"/>
      <c r="BQ69" s="86"/>
      <c r="BR69" s="86"/>
      <c r="BS69" s="86"/>
      <c r="BT69" s="86"/>
      <c r="BU69" s="86"/>
      <c r="BV69" s="86"/>
      <c r="BW69" s="86"/>
      <c r="BX69" s="86"/>
      <c r="BY69" s="86"/>
      <c r="BZ69" s="87"/>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5"/>
      <c r="BM70" s="86"/>
      <c r="BN70" s="86"/>
      <c r="BO70" s="86"/>
      <c r="BP70" s="86"/>
      <c r="BQ70" s="86"/>
      <c r="BR70" s="86"/>
      <c r="BS70" s="86"/>
      <c r="BT70" s="86"/>
      <c r="BU70" s="86"/>
      <c r="BV70" s="86"/>
      <c r="BW70" s="86"/>
      <c r="BX70" s="86"/>
      <c r="BY70" s="86"/>
      <c r="BZ70" s="87"/>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5"/>
      <c r="BM71" s="86"/>
      <c r="BN71" s="86"/>
      <c r="BO71" s="86"/>
      <c r="BP71" s="86"/>
      <c r="BQ71" s="86"/>
      <c r="BR71" s="86"/>
      <c r="BS71" s="86"/>
      <c r="BT71" s="86"/>
      <c r="BU71" s="86"/>
      <c r="BV71" s="86"/>
      <c r="BW71" s="86"/>
      <c r="BX71" s="86"/>
      <c r="BY71" s="86"/>
      <c r="BZ71" s="87"/>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5"/>
      <c r="BM72" s="86"/>
      <c r="BN72" s="86"/>
      <c r="BO72" s="86"/>
      <c r="BP72" s="86"/>
      <c r="BQ72" s="86"/>
      <c r="BR72" s="86"/>
      <c r="BS72" s="86"/>
      <c r="BT72" s="86"/>
      <c r="BU72" s="86"/>
      <c r="BV72" s="86"/>
      <c r="BW72" s="86"/>
      <c r="BX72" s="86"/>
      <c r="BY72" s="86"/>
      <c r="BZ72" s="87"/>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5"/>
      <c r="BM73" s="86"/>
      <c r="BN73" s="86"/>
      <c r="BO73" s="86"/>
      <c r="BP73" s="86"/>
      <c r="BQ73" s="86"/>
      <c r="BR73" s="86"/>
      <c r="BS73" s="86"/>
      <c r="BT73" s="86"/>
      <c r="BU73" s="86"/>
      <c r="BV73" s="86"/>
      <c r="BW73" s="86"/>
      <c r="BX73" s="86"/>
      <c r="BY73" s="86"/>
      <c r="BZ73" s="87"/>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5"/>
      <c r="BM74" s="86"/>
      <c r="BN74" s="86"/>
      <c r="BO74" s="86"/>
      <c r="BP74" s="86"/>
      <c r="BQ74" s="86"/>
      <c r="BR74" s="86"/>
      <c r="BS74" s="86"/>
      <c r="BT74" s="86"/>
      <c r="BU74" s="86"/>
      <c r="BV74" s="86"/>
      <c r="BW74" s="86"/>
      <c r="BX74" s="86"/>
      <c r="BY74" s="86"/>
      <c r="BZ74" s="87"/>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5"/>
      <c r="BM75" s="86"/>
      <c r="BN75" s="86"/>
      <c r="BO75" s="86"/>
      <c r="BP75" s="86"/>
      <c r="BQ75" s="86"/>
      <c r="BR75" s="86"/>
      <c r="BS75" s="86"/>
      <c r="BT75" s="86"/>
      <c r="BU75" s="86"/>
      <c r="BV75" s="86"/>
      <c r="BW75" s="86"/>
      <c r="BX75" s="86"/>
      <c r="BY75" s="86"/>
      <c r="BZ75" s="87"/>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5"/>
      <c r="BM76" s="86"/>
      <c r="BN76" s="86"/>
      <c r="BO76" s="86"/>
      <c r="BP76" s="86"/>
      <c r="BQ76" s="86"/>
      <c r="BR76" s="86"/>
      <c r="BS76" s="86"/>
      <c r="BT76" s="86"/>
      <c r="BU76" s="86"/>
      <c r="BV76" s="86"/>
      <c r="BW76" s="86"/>
      <c r="BX76" s="86"/>
      <c r="BY76" s="86"/>
      <c r="BZ76" s="87"/>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5"/>
      <c r="BM77" s="86"/>
      <c r="BN77" s="86"/>
      <c r="BO77" s="86"/>
      <c r="BP77" s="86"/>
      <c r="BQ77" s="86"/>
      <c r="BR77" s="86"/>
      <c r="BS77" s="86"/>
      <c r="BT77" s="86"/>
      <c r="BU77" s="86"/>
      <c r="BV77" s="86"/>
      <c r="BW77" s="86"/>
      <c r="BX77" s="86"/>
      <c r="BY77" s="86"/>
      <c r="BZ77" s="87"/>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5"/>
      <c r="BM78" s="86"/>
      <c r="BN78" s="86"/>
      <c r="BO78" s="86"/>
      <c r="BP78" s="86"/>
      <c r="BQ78" s="86"/>
      <c r="BR78" s="86"/>
      <c r="BS78" s="86"/>
      <c r="BT78" s="86"/>
      <c r="BU78" s="86"/>
      <c r="BV78" s="86"/>
      <c r="BW78" s="86"/>
      <c r="BX78" s="86"/>
      <c r="BY78" s="86"/>
      <c r="BZ78" s="87"/>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5"/>
      <c r="BM79" s="86"/>
      <c r="BN79" s="86"/>
      <c r="BO79" s="86"/>
      <c r="BP79" s="86"/>
      <c r="BQ79" s="86"/>
      <c r="BR79" s="86"/>
      <c r="BS79" s="86"/>
      <c r="BT79" s="86"/>
      <c r="BU79" s="86"/>
      <c r="BV79" s="86"/>
      <c r="BW79" s="86"/>
      <c r="BX79" s="86"/>
      <c r="BY79" s="86"/>
      <c r="BZ79" s="87"/>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5"/>
      <c r="BM80" s="86"/>
      <c r="BN80" s="86"/>
      <c r="BO80" s="86"/>
      <c r="BP80" s="86"/>
      <c r="BQ80" s="86"/>
      <c r="BR80" s="86"/>
      <c r="BS80" s="86"/>
      <c r="BT80" s="86"/>
      <c r="BU80" s="86"/>
      <c r="BV80" s="86"/>
      <c r="BW80" s="86"/>
      <c r="BX80" s="86"/>
      <c r="BY80" s="86"/>
      <c r="BZ80" s="87"/>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5"/>
      <c r="BM81" s="86"/>
      <c r="BN81" s="86"/>
      <c r="BO81" s="86"/>
      <c r="BP81" s="86"/>
      <c r="BQ81" s="86"/>
      <c r="BR81" s="86"/>
      <c r="BS81" s="86"/>
      <c r="BT81" s="86"/>
      <c r="BU81" s="86"/>
      <c r="BV81" s="86"/>
      <c r="BW81" s="86"/>
      <c r="BX81" s="86"/>
      <c r="BY81" s="86"/>
      <c r="BZ81" s="87"/>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103845</v>
      </c>
      <c r="D6" s="34">
        <f t="shared" si="3"/>
        <v>46</v>
      </c>
      <c r="E6" s="34">
        <f t="shared" si="3"/>
        <v>1</v>
      </c>
      <c r="F6" s="34">
        <f t="shared" si="3"/>
        <v>0</v>
      </c>
      <c r="G6" s="34">
        <f t="shared" si="3"/>
        <v>1</v>
      </c>
      <c r="H6" s="34" t="str">
        <f t="shared" si="3"/>
        <v>群馬県　甘楽町</v>
      </c>
      <c r="I6" s="34" t="str">
        <f t="shared" si="3"/>
        <v>法適用</v>
      </c>
      <c r="J6" s="34" t="str">
        <f t="shared" si="3"/>
        <v>水道事業</v>
      </c>
      <c r="K6" s="34" t="str">
        <f t="shared" si="3"/>
        <v>末端給水事業</v>
      </c>
      <c r="L6" s="34" t="str">
        <f t="shared" si="3"/>
        <v>A7</v>
      </c>
      <c r="M6" s="34">
        <f t="shared" si="3"/>
        <v>0</v>
      </c>
      <c r="N6" s="35" t="str">
        <f t="shared" si="3"/>
        <v>-</v>
      </c>
      <c r="O6" s="35">
        <f t="shared" si="3"/>
        <v>66.260000000000005</v>
      </c>
      <c r="P6" s="35">
        <f t="shared" si="3"/>
        <v>98.71</v>
      </c>
      <c r="Q6" s="35">
        <f t="shared" si="3"/>
        <v>2246</v>
      </c>
      <c r="R6" s="35">
        <f t="shared" si="3"/>
        <v>13413</v>
      </c>
      <c r="S6" s="35">
        <f t="shared" si="3"/>
        <v>58.61</v>
      </c>
      <c r="T6" s="35">
        <f t="shared" si="3"/>
        <v>228.85</v>
      </c>
      <c r="U6" s="35">
        <f t="shared" si="3"/>
        <v>13182</v>
      </c>
      <c r="V6" s="35">
        <f t="shared" si="3"/>
        <v>21.4</v>
      </c>
      <c r="W6" s="35">
        <f t="shared" si="3"/>
        <v>615.98</v>
      </c>
      <c r="X6" s="36">
        <f>IF(X7="",NA(),X7)</f>
        <v>119.45</v>
      </c>
      <c r="Y6" s="36">
        <f t="shared" ref="Y6:AG6" si="4">IF(Y7="",NA(),Y7)</f>
        <v>120.11</v>
      </c>
      <c r="Z6" s="36">
        <f t="shared" si="4"/>
        <v>105.2</v>
      </c>
      <c r="AA6" s="36">
        <f t="shared" si="4"/>
        <v>114.87</v>
      </c>
      <c r="AB6" s="36">
        <f t="shared" si="4"/>
        <v>115.49</v>
      </c>
      <c r="AC6" s="36">
        <f t="shared" si="4"/>
        <v>108.33</v>
      </c>
      <c r="AD6" s="36">
        <f t="shared" si="4"/>
        <v>107.95</v>
      </c>
      <c r="AE6" s="36">
        <f t="shared" si="4"/>
        <v>109.49</v>
      </c>
      <c r="AF6" s="36">
        <f t="shared" si="4"/>
        <v>111.06</v>
      </c>
      <c r="AG6" s="36">
        <f t="shared" si="4"/>
        <v>111.34</v>
      </c>
      <c r="AH6" s="35" t="str">
        <f>IF(AH7="","",IF(AH7="-","【-】","【"&amp;SUBSTITUTE(TEXT(AH7,"#,##0.00"),"-","△")&amp;"】"))</f>
        <v>【114.35】</v>
      </c>
      <c r="AI6" s="35">
        <f>IF(AI7="",NA(),AI7)</f>
        <v>0</v>
      </c>
      <c r="AJ6" s="35">
        <f t="shared" ref="AJ6:AR6" si="5">IF(AJ7="",NA(),AJ7)</f>
        <v>0</v>
      </c>
      <c r="AK6" s="35">
        <f t="shared" si="5"/>
        <v>0</v>
      </c>
      <c r="AL6" s="35">
        <f t="shared" si="5"/>
        <v>0</v>
      </c>
      <c r="AM6" s="35">
        <f t="shared" si="5"/>
        <v>0</v>
      </c>
      <c r="AN6" s="36">
        <f t="shared" si="5"/>
        <v>15.69</v>
      </c>
      <c r="AO6" s="36">
        <f t="shared" si="5"/>
        <v>13.47</v>
      </c>
      <c r="AP6" s="36">
        <f t="shared" si="5"/>
        <v>9.49</v>
      </c>
      <c r="AQ6" s="36">
        <f t="shared" si="5"/>
        <v>9.35</v>
      </c>
      <c r="AR6" s="36">
        <f t="shared" si="5"/>
        <v>10.130000000000001</v>
      </c>
      <c r="AS6" s="35" t="str">
        <f>IF(AS7="","",IF(AS7="-","【-】","【"&amp;SUBSTITUTE(TEXT(AS7,"#,##0.00"),"-","△")&amp;"】"))</f>
        <v>【0.79】</v>
      </c>
      <c r="AT6" s="36">
        <f>IF(AT7="",NA(),AT7)</f>
        <v>3125.83</v>
      </c>
      <c r="AU6" s="36">
        <f t="shared" ref="AU6:BC6" si="6">IF(AU7="",NA(),AU7)</f>
        <v>2034.78</v>
      </c>
      <c r="AV6" s="36">
        <f t="shared" si="6"/>
        <v>678.78</v>
      </c>
      <c r="AW6" s="36">
        <f t="shared" si="6"/>
        <v>292.01</v>
      </c>
      <c r="AX6" s="36">
        <f t="shared" si="6"/>
        <v>790.81</v>
      </c>
      <c r="AY6" s="36">
        <f t="shared" si="6"/>
        <v>1159.4100000000001</v>
      </c>
      <c r="AZ6" s="36">
        <f t="shared" si="6"/>
        <v>1081.23</v>
      </c>
      <c r="BA6" s="36">
        <f t="shared" si="6"/>
        <v>406.37</v>
      </c>
      <c r="BB6" s="36">
        <f t="shared" si="6"/>
        <v>398.29</v>
      </c>
      <c r="BC6" s="36">
        <f t="shared" si="6"/>
        <v>388.67</v>
      </c>
      <c r="BD6" s="35" t="str">
        <f>IF(BD7="","",IF(BD7="-","【-】","【"&amp;SUBSTITUTE(TEXT(BD7,"#,##0.00"),"-","△")&amp;"】"))</f>
        <v>【262.87】</v>
      </c>
      <c r="BE6" s="36">
        <f>IF(BE7="",NA(),BE7)</f>
        <v>252.79</v>
      </c>
      <c r="BF6" s="36">
        <f t="shared" ref="BF6:BN6" si="7">IF(BF7="",NA(),BF7)</f>
        <v>332.6</v>
      </c>
      <c r="BG6" s="36">
        <f t="shared" si="7"/>
        <v>446.94</v>
      </c>
      <c r="BH6" s="36">
        <f t="shared" si="7"/>
        <v>503.62</v>
      </c>
      <c r="BI6" s="36">
        <f t="shared" si="7"/>
        <v>492.48</v>
      </c>
      <c r="BJ6" s="36">
        <f t="shared" si="7"/>
        <v>458</v>
      </c>
      <c r="BK6" s="36">
        <f t="shared" si="7"/>
        <v>443.13</v>
      </c>
      <c r="BL6" s="36">
        <f t="shared" si="7"/>
        <v>442.54</v>
      </c>
      <c r="BM6" s="36">
        <f t="shared" si="7"/>
        <v>431</v>
      </c>
      <c r="BN6" s="36">
        <f t="shared" si="7"/>
        <v>422.5</v>
      </c>
      <c r="BO6" s="35" t="str">
        <f>IF(BO7="","",IF(BO7="-","【-】","【"&amp;SUBSTITUTE(TEXT(BO7,"#,##0.00"),"-","△")&amp;"】"))</f>
        <v>【270.87】</v>
      </c>
      <c r="BP6" s="36">
        <f>IF(BP7="",NA(),BP7)</f>
        <v>115.57</v>
      </c>
      <c r="BQ6" s="36">
        <f t="shared" ref="BQ6:BY6" si="8">IF(BQ7="",NA(),BQ7)</f>
        <v>115.29</v>
      </c>
      <c r="BR6" s="36">
        <f t="shared" si="8"/>
        <v>103.43</v>
      </c>
      <c r="BS6" s="36">
        <f t="shared" si="8"/>
        <v>114.08</v>
      </c>
      <c r="BT6" s="36">
        <f t="shared" si="8"/>
        <v>114.81</v>
      </c>
      <c r="BU6" s="36">
        <f t="shared" si="8"/>
        <v>96.27</v>
      </c>
      <c r="BV6" s="36">
        <f t="shared" si="8"/>
        <v>95.4</v>
      </c>
      <c r="BW6" s="36">
        <f t="shared" si="8"/>
        <v>98.6</v>
      </c>
      <c r="BX6" s="36">
        <f t="shared" si="8"/>
        <v>100.82</v>
      </c>
      <c r="BY6" s="36">
        <f t="shared" si="8"/>
        <v>101.64</v>
      </c>
      <c r="BZ6" s="35" t="str">
        <f>IF(BZ7="","",IF(BZ7="-","【-】","【"&amp;SUBSTITUTE(TEXT(BZ7,"#,##0.00"),"-","△")&amp;"】"))</f>
        <v>【105.59】</v>
      </c>
      <c r="CA6" s="36">
        <f>IF(CA7="",NA(),CA7)</f>
        <v>107.89</v>
      </c>
      <c r="CB6" s="36">
        <f t="shared" ref="CB6:CJ6" si="9">IF(CB7="",NA(),CB7)</f>
        <v>108.59</v>
      </c>
      <c r="CC6" s="36">
        <f t="shared" si="9"/>
        <v>120.94</v>
      </c>
      <c r="CD6" s="36">
        <f t="shared" si="9"/>
        <v>110.17</v>
      </c>
      <c r="CE6" s="36">
        <f t="shared" si="9"/>
        <v>109.88</v>
      </c>
      <c r="CF6" s="36">
        <f t="shared" si="9"/>
        <v>186.94</v>
      </c>
      <c r="CG6" s="36">
        <f t="shared" si="9"/>
        <v>186.15</v>
      </c>
      <c r="CH6" s="36">
        <f t="shared" si="9"/>
        <v>181.67</v>
      </c>
      <c r="CI6" s="36">
        <f t="shared" si="9"/>
        <v>179.55</v>
      </c>
      <c r="CJ6" s="36">
        <f t="shared" si="9"/>
        <v>179.16</v>
      </c>
      <c r="CK6" s="35" t="str">
        <f>IF(CK7="","",IF(CK7="-","【-】","【"&amp;SUBSTITUTE(TEXT(CK7,"#,##0.00"),"-","△")&amp;"】"))</f>
        <v>【163.27】</v>
      </c>
      <c r="CL6" s="36">
        <f>IF(CL7="",NA(),CL7)</f>
        <v>80.27</v>
      </c>
      <c r="CM6" s="36">
        <f t="shared" ref="CM6:CU6" si="10">IF(CM7="",NA(),CM7)</f>
        <v>81.96</v>
      </c>
      <c r="CN6" s="36">
        <f t="shared" si="10"/>
        <v>75.78</v>
      </c>
      <c r="CO6" s="36">
        <f t="shared" si="10"/>
        <v>78.84</v>
      </c>
      <c r="CP6" s="36">
        <f t="shared" si="10"/>
        <v>82.24</v>
      </c>
      <c r="CQ6" s="36">
        <f t="shared" si="10"/>
        <v>54.51</v>
      </c>
      <c r="CR6" s="36">
        <f t="shared" si="10"/>
        <v>54.47</v>
      </c>
      <c r="CS6" s="36">
        <f t="shared" si="10"/>
        <v>53.61</v>
      </c>
      <c r="CT6" s="36">
        <f t="shared" si="10"/>
        <v>53.52</v>
      </c>
      <c r="CU6" s="36">
        <f t="shared" si="10"/>
        <v>54.24</v>
      </c>
      <c r="CV6" s="35" t="str">
        <f>IF(CV7="","",IF(CV7="-","【-】","【"&amp;SUBSTITUTE(TEXT(CV7,"#,##0.00"),"-","△")&amp;"】"))</f>
        <v>【59.94】</v>
      </c>
      <c r="CW6" s="36">
        <f>IF(CW7="",NA(),CW7)</f>
        <v>78.37</v>
      </c>
      <c r="CX6" s="36">
        <f t="shared" ref="CX6:DF6" si="11">IF(CX7="",NA(),CX7)</f>
        <v>78.37</v>
      </c>
      <c r="CY6" s="36">
        <f t="shared" si="11"/>
        <v>82.01</v>
      </c>
      <c r="CZ6" s="36">
        <f t="shared" si="11"/>
        <v>81.489999999999995</v>
      </c>
      <c r="DA6" s="36">
        <f t="shared" si="11"/>
        <v>79.599999999999994</v>
      </c>
      <c r="DB6" s="36">
        <f t="shared" si="11"/>
        <v>81.790000000000006</v>
      </c>
      <c r="DC6" s="36">
        <f t="shared" si="11"/>
        <v>81.459999999999994</v>
      </c>
      <c r="DD6" s="36">
        <f t="shared" si="11"/>
        <v>81.31</v>
      </c>
      <c r="DE6" s="36">
        <f t="shared" si="11"/>
        <v>81.459999999999994</v>
      </c>
      <c r="DF6" s="36">
        <f t="shared" si="11"/>
        <v>81.680000000000007</v>
      </c>
      <c r="DG6" s="35" t="str">
        <f>IF(DG7="","",IF(DG7="-","【-】","【"&amp;SUBSTITUTE(TEXT(DG7,"#,##0.00"),"-","△")&amp;"】"))</f>
        <v>【90.22】</v>
      </c>
      <c r="DH6" s="36">
        <f>IF(DH7="",NA(),DH7)</f>
        <v>50.21</v>
      </c>
      <c r="DI6" s="36">
        <f t="shared" ref="DI6:DQ6" si="12">IF(DI7="",NA(),DI7)</f>
        <v>50.03</v>
      </c>
      <c r="DJ6" s="36">
        <f t="shared" si="12"/>
        <v>45.74</v>
      </c>
      <c r="DK6" s="36">
        <f t="shared" si="12"/>
        <v>45.11</v>
      </c>
      <c r="DL6" s="36">
        <f t="shared" si="12"/>
        <v>46.55</v>
      </c>
      <c r="DM6" s="36">
        <f t="shared" si="12"/>
        <v>37.799999999999997</v>
      </c>
      <c r="DN6" s="36">
        <f t="shared" si="12"/>
        <v>38.520000000000003</v>
      </c>
      <c r="DO6" s="36">
        <f t="shared" si="12"/>
        <v>46.67</v>
      </c>
      <c r="DP6" s="36">
        <f t="shared" si="12"/>
        <v>47.7</v>
      </c>
      <c r="DQ6" s="36">
        <f t="shared" si="12"/>
        <v>48.14</v>
      </c>
      <c r="DR6" s="35" t="str">
        <f>IF(DR7="","",IF(DR7="-","【-】","【"&amp;SUBSTITUTE(TEXT(DR7,"#,##0.00"),"-","△")&amp;"】"))</f>
        <v>【47.91】</v>
      </c>
      <c r="DS6" s="36">
        <f>IF(DS7="",NA(),DS7)</f>
        <v>2.0499999999999998</v>
      </c>
      <c r="DT6" s="36">
        <f t="shared" ref="DT6:EB6" si="13">IF(DT7="",NA(),DT7)</f>
        <v>2.02</v>
      </c>
      <c r="DU6" s="36">
        <f t="shared" si="13"/>
        <v>1.95</v>
      </c>
      <c r="DV6" s="36">
        <f t="shared" si="13"/>
        <v>0.22</v>
      </c>
      <c r="DW6" s="36">
        <f t="shared" si="13"/>
        <v>0.84</v>
      </c>
      <c r="DX6" s="36">
        <f t="shared" si="13"/>
        <v>8.2200000000000006</v>
      </c>
      <c r="DY6" s="36">
        <f t="shared" si="13"/>
        <v>9.43</v>
      </c>
      <c r="DZ6" s="36">
        <f t="shared" si="13"/>
        <v>10.029999999999999</v>
      </c>
      <c r="EA6" s="36">
        <f t="shared" si="13"/>
        <v>7.26</v>
      </c>
      <c r="EB6" s="36">
        <f t="shared" si="13"/>
        <v>11.13</v>
      </c>
      <c r="EC6" s="35" t="str">
        <f>IF(EC7="","",IF(EC7="-","【-】","【"&amp;SUBSTITUTE(TEXT(EC7,"#,##0.00"),"-","△")&amp;"】"))</f>
        <v>【15.00】</v>
      </c>
      <c r="ED6" s="35">
        <f>IF(ED7="",NA(),ED7)</f>
        <v>0</v>
      </c>
      <c r="EE6" s="36">
        <f t="shared" ref="EE6:EM6" si="14">IF(EE7="",NA(),EE7)</f>
        <v>1.73</v>
      </c>
      <c r="EF6" s="36">
        <f t="shared" si="14"/>
        <v>3.26</v>
      </c>
      <c r="EG6" s="36">
        <f t="shared" si="14"/>
        <v>1.1499999999999999</v>
      </c>
      <c r="EH6" s="36">
        <f t="shared" si="14"/>
        <v>0.99</v>
      </c>
      <c r="EI6" s="36">
        <f t="shared" si="14"/>
        <v>0.6</v>
      </c>
      <c r="EJ6" s="36">
        <f t="shared" si="14"/>
        <v>0.71</v>
      </c>
      <c r="EK6" s="36">
        <f t="shared" si="14"/>
        <v>0.68</v>
      </c>
      <c r="EL6" s="36">
        <f t="shared" si="14"/>
        <v>1.65</v>
      </c>
      <c r="EM6" s="36">
        <f t="shared" si="14"/>
        <v>0.47</v>
      </c>
      <c r="EN6" s="35" t="str">
        <f>IF(EN7="","",IF(EN7="-","【-】","【"&amp;SUBSTITUTE(TEXT(EN7,"#,##0.00"),"-","△")&amp;"】"))</f>
        <v>【0.76】</v>
      </c>
    </row>
    <row r="7" spans="1:144" s="37" customFormat="1">
      <c r="A7" s="29"/>
      <c r="B7" s="38">
        <v>2016</v>
      </c>
      <c r="C7" s="38">
        <v>103845</v>
      </c>
      <c r="D7" s="38">
        <v>46</v>
      </c>
      <c r="E7" s="38">
        <v>1</v>
      </c>
      <c r="F7" s="38">
        <v>0</v>
      </c>
      <c r="G7" s="38">
        <v>1</v>
      </c>
      <c r="H7" s="38" t="s">
        <v>105</v>
      </c>
      <c r="I7" s="38" t="s">
        <v>106</v>
      </c>
      <c r="J7" s="38" t="s">
        <v>107</v>
      </c>
      <c r="K7" s="38" t="s">
        <v>108</v>
      </c>
      <c r="L7" s="38" t="s">
        <v>109</v>
      </c>
      <c r="M7" s="38"/>
      <c r="N7" s="39" t="s">
        <v>110</v>
      </c>
      <c r="O7" s="39">
        <v>66.260000000000005</v>
      </c>
      <c r="P7" s="39">
        <v>98.71</v>
      </c>
      <c r="Q7" s="39">
        <v>2246</v>
      </c>
      <c r="R7" s="39">
        <v>13413</v>
      </c>
      <c r="S7" s="39">
        <v>58.61</v>
      </c>
      <c r="T7" s="39">
        <v>228.85</v>
      </c>
      <c r="U7" s="39">
        <v>13182</v>
      </c>
      <c r="V7" s="39">
        <v>21.4</v>
      </c>
      <c r="W7" s="39">
        <v>615.98</v>
      </c>
      <c r="X7" s="39">
        <v>119.45</v>
      </c>
      <c r="Y7" s="39">
        <v>120.11</v>
      </c>
      <c r="Z7" s="39">
        <v>105.2</v>
      </c>
      <c r="AA7" s="39">
        <v>114.87</v>
      </c>
      <c r="AB7" s="39">
        <v>115.49</v>
      </c>
      <c r="AC7" s="39">
        <v>108.33</v>
      </c>
      <c r="AD7" s="39">
        <v>107.95</v>
      </c>
      <c r="AE7" s="39">
        <v>109.49</v>
      </c>
      <c r="AF7" s="39">
        <v>111.06</v>
      </c>
      <c r="AG7" s="39">
        <v>111.34</v>
      </c>
      <c r="AH7" s="39">
        <v>114.35</v>
      </c>
      <c r="AI7" s="39">
        <v>0</v>
      </c>
      <c r="AJ7" s="39">
        <v>0</v>
      </c>
      <c r="AK7" s="39">
        <v>0</v>
      </c>
      <c r="AL7" s="39">
        <v>0</v>
      </c>
      <c r="AM7" s="39">
        <v>0</v>
      </c>
      <c r="AN7" s="39">
        <v>15.69</v>
      </c>
      <c r="AO7" s="39">
        <v>13.47</v>
      </c>
      <c r="AP7" s="39">
        <v>9.49</v>
      </c>
      <c r="AQ7" s="39">
        <v>9.35</v>
      </c>
      <c r="AR7" s="39">
        <v>10.130000000000001</v>
      </c>
      <c r="AS7" s="39">
        <v>0.79</v>
      </c>
      <c r="AT7" s="39">
        <v>3125.83</v>
      </c>
      <c r="AU7" s="39">
        <v>2034.78</v>
      </c>
      <c r="AV7" s="39">
        <v>678.78</v>
      </c>
      <c r="AW7" s="39">
        <v>292.01</v>
      </c>
      <c r="AX7" s="39">
        <v>790.81</v>
      </c>
      <c r="AY7" s="39">
        <v>1159.4100000000001</v>
      </c>
      <c r="AZ7" s="39">
        <v>1081.23</v>
      </c>
      <c r="BA7" s="39">
        <v>406.37</v>
      </c>
      <c r="BB7" s="39">
        <v>398.29</v>
      </c>
      <c r="BC7" s="39">
        <v>388.67</v>
      </c>
      <c r="BD7" s="39">
        <v>262.87</v>
      </c>
      <c r="BE7" s="39">
        <v>252.79</v>
      </c>
      <c r="BF7" s="39">
        <v>332.6</v>
      </c>
      <c r="BG7" s="39">
        <v>446.94</v>
      </c>
      <c r="BH7" s="39">
        <v>503.62</v>
      </c>
      <c r="BI7" s="39">
        <v>492.48</v>
      </c>
      <c r="BJ7" s="39">
        <v>458</v>
      </c>
      <c r="BK7" s="39">
        <v>443.13</v>
      </c>
      <c r="BL7" s="39">
        <v>442.54</v>
      </c>
      <c r="BM7" s="39">
        <v>431</v>
      </c>
      <c r="BN7" s="39">
        <v>422.5</v>
      </c>
      <c r="BO7" s="39">
        <v>270.87</v>
      </c>
      <c r="BP7" s="39">
        <v>115.57</v>
      </c>
      <c r="BQ7" s="39">
        <v>115.29</v>
      </c>
      <c r="BR7" s="39">
        <v>103.43</v>
      </c>
      <c r="BS7" s="39">
        <v>114.08</v>
      </c>
      <c r="BT7" s="39">
        <v>114.81</v>
      </c>
      <c r="BU7" s="39">
        <v>96.27</v>
      </c>
      <c r="BV7" s="39">
        <v>95.4</v>
      </c>
      <c r="BW7" s="39">
        <v>98.6</v>
      </c>
      <c r="BX7" s="39">
        <v>100.82</v>
      </c>
      <c r="BY7" s="39">
        <v>101.64</v>
      </c>
      <c r="BZ7" s="39">
        <v>105.59</v>
      </c>
      <c r="CA7" s="39">
        <v>107.89</v>
      </c>
      <c r="CB7" s="39">
        <v>108.59</v>
      </c>
      <c r="CC7" s="39">
        <v>120.94</v>
      </c>
      <c r="CD7" s="39">
        <v>110.17</v>
      </c>
      <c r="CE7" s="39">
        <v>109.88</v>
      </c>
      <c r="CF7" s="39">
        <v>186.94</v>
      </c>
      <c r="CG7" s="39">
        <v>186.15</v>
      </c>
      <c r="CH7" s="39">
        <v>181.67</v>
      </c>
      <c r="CI7" s="39">
        <v>179.55</v>
      </c>
      <c r="CJ7" s="39">
        <v>179.16</v>
      </c>
      <c r="CK7" s="39">
        <v>163.27000000000001</v>
      </c>
      <c r="CL7" s="39">
        <v>80.27</v>
      </c>
      <c r="CM7" s="39">
        <v>81.96</v>
      </c>
      <c r="CN7" s="39">
        <v>75.78</v>
      </c>
      <c r="CO7" s="39">
        <v>78.84</v>
      </c>
      <c r="CP7" s="39">
        <v>82.24</v>
      </c>
      <c r="CQ7" s="39">
        <v>54.51</v>
      </c>
      <c r="CR7" s="39">
        <v>54.47</v>
      </c>
      <c r="CS7" s="39">
        <v>53.61</v>
      </c>
      <c r="CT7" s="39">
        <v>53.52</v>
      </c>
      <c r="CU7" s="39">
        <v>54.24</v>
      </c>
      <c r="CV7" s="39">
        <v>59.94</v>
      </c>
      <c r="CW7" s="39">
        <v>78.37</v>
      </c>
      <c r="CX7" s="39">
        <v>78.37</v>
      </c>
      <c r="CY7" s="39">
        <v>82.01</v>
      </c>
      <c r="CZ7" s="39">
        <v>81.489999999999995</v>
      </c>
      <c r="DA7" s="39">
        <v>79.599999999999994</v>
      </c>
      <c r="DB7" s="39">
        <v>81.790000000000006</v>
      </c>
      <c r="DC7" s="39">
        <v>81.459999999999994</v>
      </c>
      <c r="DD7" s="39">
        <v>81.31</v>
      </c>
      <c r="DE7" s="39">
        <v>81.459999999999994</v>
      </c>
      <c r="DF7" s="39">
        <v>81.680000000000007</v>
      </c>
      <c r="DG7" s="39">
        <v>90.22</v>
      </c>
      <c r="DH7" s="39">
        <v>50.21</v>
      </c>
      <c r="DI7" s="39">
        <v>50.03</v>
      </c>
      <c r="DJ7" s="39">
        <v>45.74</v>
      </c>
      <c r="DK7" s="39">
        <v>45.11</v>
      </c>
      <c r="DL7" s="39">
        <v>46.55</v>
      </c>
      <c r="DM7" s="39">
        <v>37.799999999999997</v>
      </c>
      <c r="DN7" s="39">
        <v>38.520000000000003</v>
      </c>
      <c r="DO7" s="39">
        <v>46.67</v>
      </c>
      <c r="DP7" s="39">
        <v>47.7</v>
      </c>
      <c r="DQ7" s="39">
        <v>48.14</v>
      </c>
      <c r="DR7" s="39">
        <v>47.91</v>
      </c>
      <c r="DS7" s="39">
        <v>2.0499999999999998</v>
      </c>
      <c r="DT7" s="39">
        <v>2.02</v>
      </c>
      <c r="DU7" s="39">
        <v>1.95</v>
      </c>
      <c r="DV7" s="39">
        <v>0.22</v>
      </c>
      <c r="DW7" s="39">
        <v>0.84</v>
      </c>
      <c r="DX7" s="39">
        <v>8.2200000000000006</v>
      </c>
      <c r="DY7" s="39">
        <v>9.43</v>
      </c>
      <c r="DZ7" s="39">
        <v>10.029999999999999</v>
      </c>
      <c r="EA7" s="39">
        <v>7.26</v>
      </c>
      <c r="EB7" s="39">
        <v>11.13</v>
      </c>
      <c r="EC7" s="39">
        <v>15</v>
      </c>
      <c r="ED7" s="39">
        <v>0</v>
      </c>
      <c r="EE7" s="39">
        <v>1.73</v>
      </c>
      <c r="EF7" s="39">
        <v>3.26</v>
      </c>
      <c r="EG7" s="39">
        <v>1.1499999999999999</v>
      </c>
      <c r="EH7" s="39">
        <v>0.99</v>
      </c>
      <c r="EI7" s="39">
        <v>0.6</v>
      </c>
      <c r="EJ7" s="39">
        <v>0.71</v>
      </c>
      <c r="EK7" s="39">
        <v>0.68</v>
      </c>
      <c r="EL7" s="39">
        <v>1.65</v>
      </c>
      <c r="EM7" s="39">
        <v>0.47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2018-02-23T08:16:54Z</cp:lastPrinted>
  <dcterms:created xsi:type="dcterms:W3CDTF">2017-12-25T01:24:31Z</dcterms:created>
  <dcterms:modified xsi:type="dcterms:W3CDTF">2018-02-23T08:16:54Z</dcterms:modified>
  <cp:category/>
</cp:coreProperties>
</file>