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17 下仁田町\"/>
    </mc:Choice>
  </mc:AlternateContent>
  <workbookProtection workbookPassword="B319" lockStructure="1"/>
  <bookViews>
    <workbookView xWindow="8850" yWindow="0" windowWidth="19965" windowHeight="12765"/>
  </bookViews>
  <sheets>
    <sheet name="法適用_水道事業" sheetId="4" r:id="rId1"/>
    <sheet name="データ" sheetId="5" state="hidden" r:id="rId2"/>
  </sheets>
  <calcPr calcId="15251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<sst xmlns="http://schemas.openxmlformats.org/spreadsheetml/2006/main" count="232" uniqueCount="120">
  <si>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</si>
  <si>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</si>
  <si>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</si>
  <si>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</si>
  <si>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</si>
  <si>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</si>
  <si>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</si>
  <si>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</si>
  <si>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</si>
  <si>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</si>
  <si>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</si>
  <si>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</si>
  <si>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</si>
  <si>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</si>
  <si>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</si>
  <si>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</si>
  <si>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</si>
  <si>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</si>
  <si>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</si>
  <si>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</si>
  <si>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</si>
  <si>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</si>
  <si>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</si>
  <si>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</si>
  <si>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</si>
  <si>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</si>
  <si>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</si>
  <si>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</si>
  <si>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</si>
  <si>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</si>
  <si>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</si>
  <si>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</si>
  <si>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</si>
  <si>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</si>
  <si>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</si>
  <si>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</si>
  <si>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</si>
  <si>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</si>
  <si>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</si>
  <si>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</si>
  <si>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</si>
  <si>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</si>
  <si>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</si>
  <si>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</si>
  <si>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</si>
  <si>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</si>
  <si>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</si>
  <si>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</si>
  <si>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</si>
  <si>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</si>
  <si>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</si>
  <si>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</si>
  <si>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</si>
  <si>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</si>
  <si>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</si>
  <si>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</si>
  <si>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</si>
  <si>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</si>
  <si>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</si>
  <si>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</si>
  <si>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</si>
  <si>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</si>
  <si>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</si>
  <si>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</si>
  <si>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</si>
  <si>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</si>
  <si>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</si>
  <si>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</si>
  <si>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</si>
  <si>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</si>
  <si>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</si>
  <si>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</si>
  <si>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</si>
  <si>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</si>
  <si>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</si>
  <si>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</si>
  <si>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</si>
  <si>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</si>
  <si>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</si>
  <si>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</si>
  <si>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</si>
  <si>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</si>
  <si>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</si>
  <si>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</si>
  <si>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</si>
  <si>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</si>
  <si>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</si>
  <si>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</si>
  <si>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</si>
  <si>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</si>
  <si>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</si>
  <si>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</si>
  <si>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</si>
  <si>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</si>
  <si>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</si>
  <si>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</si>
  <si>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</si>
  <si>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</si>
  <si>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</si>
  <si>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</si>
  <si>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</si>
  <si>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</si>
  <si>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</si>
  <si>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</si>
  <si>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</si>
  <si>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下仁田町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</si>
  <si>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</si>
  <si>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</si>
  <si>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</si>
  <si>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</si>
  <si>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</si>
  <si>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</si>
  <si>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</si>
  <si>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</si>
  <si>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</si>
  <si>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</si>
  <si>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</si>
  <si>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(1)①経常収支比率：経年で見ると類似団体と同様の変動をしているが、ほぼ常に類似団体平均値を下回っている。黒字ではあるが、人口減少等を想定した改善が必要である。
②累積欠損金比率：累積欠損金は発生していないため、今後もこれを維持する必要がある。
③流動比率：緩やかな下降からH25にやや上昇したが、会計制度の見直しに伴いH26からは大きく下降し類似団体平均値を下回った。
④企業債残高対給水収益比率：企業債の償還に伴い緩やかに下降、減少しているが、類似団体平均値に比べ高い比率である。
⑤料金回収率：年度により変動するがH28は類似団体平均値を下回っている。また、全国平均値も下回っており100％を超える年度はない。
⑥給水原価：H25以外は常に類似団体平均値を上回っている。
⑦施設利用率：常に能力の50％以下で稼働していたが、H27簡水統合により向上し、類似団体平均を上回っている。
⑧有収率：常に類次団体平均値を下回っており、H23以降は下降し続けている。
(2)①に見るように経営は黒字であるが、④給水収益に対する企業債残高は大きく③支払い能力の維持が必須である。⑧については段階的に本管の布設替を行っているが、上記の理由からも大幅な向上は困難である。⑤の向上については、⑥給水原価を抑えた上で、料金制度自体の見直しが必要と考えられる。
</t>
    <rPh sb="4" eb="6">
      <t>ケイツネ</t>
    </rPh>
    <rPh sb="6" eb="8">
      <t>シュウシ</t>
    </rPh>
    <rPh sb="8" eb="10">
      <t>ヒリツ</t>
    </rPh>
    <rPh sb="61" eb="63">
      <t>ジンコウ</t>
    </rPh>
    <rPh sb="63" eb="65">
      <t>ゲンショウ</t>
    </rPh>
    <rPh sb="65" eb="66">
      <t>トウ</t>
    </rPh>
    <rPh sb="67" eb="69">
      <t>ソウテイ</t>
    </rPh>
    <rPh sb="82" eb="84">
      <t>ルイセキ</t>
    </rPh>
    <rPh sb="84" eb="87">
      <t>ケッソンキン</t>
    </rPh>
    <rPh sb="87" eb="89">
      <t>ヒリツ</t>
    </rPh>
    <rPh sb="90" eb="92">
      <t>ルイセキ</t>
    </rPh>
    <rPh sb="92" eb="95">
      <t>ケッソンキン</t>
    </rPh>
    <rPh sb="96" eb="98">
      <t>ハッセイ</t>
    </rPh>
    <rPh sb="106" eb="108">
      <t>コンゴ</t>
    </rPh>
    <rPh sb="112" eb="114">
      <t>イジ</t>
    </rPh>
    <rPh sb="116" eb="118">
      <t>ヒツヨウ</t>
    </rPh>
    <rPh sb="124" eb="126">
      <t>リュウドウ</t>
    </rPh>
    <rPh sb="126" eb="128">
      <t>ヒリツ</t>
    </rPh>
    <rPh sb="129" eb="130">
      <t>ユル</t>
    </rPh>
    <rPh sb="133" eb="135">
      <t>カコウ</t>
    </rPh>
    <rPh sb="143" eb="145">
      <t>ジョウショウ</t>
    </rPh>
    <rPh sb="149" eb="151">
      <t>カイケイ</t>
    </rPh>
    <rPh sb="151" eb="153">
      <t>セイド</t>
    </rPh>
    <rPh sb="154" eb="156">
      <t>ミナオ</t>
    </rPh>
    <rPh sb="158" eb="159">
      <t>トモナ</t>
    </rPh>
    <rPh sb="166" eb="167">
      <t>オオ</t>
    </rPh>
    <rPh sb="169" eb="171">
      <t>カコウ</t>
    </rPh>
    <rPh sb="172" eb="174">
      <t>ルイジ</t>
    </rPh>
    <rPh sb="174" eb="176">
      <t>ダンタイ</t>
    </rPh>
    <rPh sb="176" eb="179">
      <t>ヘイキンチ</t>
    </rPh>
    <rPh sb="180" eb="182">
      <t>シタマワ</t>
    </rPh>
    <rPh sb="187" eb="189">
      <t>キギョウ</t>
    </rPh>
    <rPh sb="189" eb="190">
      <t>サイ</t>
    </rPh>
    <rPh sb="190" eb="192">
      <t>ザンダカ</t>
    </rPh>
    <rPh sb="192" eb="193">
      <t>タイ</t>
    </rPh>
    <rPh sb="193" eb="195">
      <t>キュウスイ</t>
    </rPh>
    <rPh sb="195" eb="197">
      <t>シュウエキ</t>
    </rPh>
    <rPh sb="197" eb="199">
      <t>ヒリツ</t>
    </rPh>
    <rPh sb="200" eb="202">
      <t>キギョウ</t>
    </rPh>
    <rPh sb="202" eb="203">
      <t>サイ</t>
    </rPh>
    <rPh sb="204" eb="206">
      <t>ショウカン</t>
    </rPh>
    <rPh sb="207" eb="208">
      <t>トモナ</t>
    </rPh>
    <rPh sb="209" eb="210">
      <t>ユル</t>
    </rPh>
    <rPh sb="213" eb="215">
      <t>カコウ</t>
    </rPh>
    <rPh sb="216" eb="218">
      <t>ゲンショウ</t>
    </rPh>
    <rPh sb="224" eb="226">
      <t>ルイジ</t>
    </rPh>
    <rPh sb="226" eb="228">
      <t>ダンタイ</t>
    </rPh>
    <rPh sb="228" eb="231">
      <t>ヘイキンチ</t>
    </rPh>
    <rPh sb="232" eb="233">
      <t>クラ</t>
    </rPh>
    <rPh sb="234" eb="235">
      <t>タカ</t>
    </rPh>
    <rPh sb="236" eb="238">
      <t>ヒリツ</t>
    </rPh>
    <rPh sb="244" eb="246">
      <t>リョウキン</t>
    </rPh>
    <rPh sb="246" eb="248">
      <t>カイシュウ</t>
    </rPh>
    <rPh sb="248" eb="249">
      <t>リツ</t>
    </rPh>
    <rPh sb="250" eb="252">
      <t>ネンド</t>
    </rPh>
    <rPh sb="255" eb="257">
      <t>ヘンドウ</t>
    </rPh>
    <rPh sb="264" eb="266">
      <t>ルイジ</t>
    </rPh>
    <rPh sb="266" eb="268">
      <t>ダンタイ</t>
    </rPh>
    <rPh sb="268" eb="271">
      <t>ヘイキンチ</t>
    </rPh>
    <rPh sb="282" eb="284">
      <t>ゼンコク</t>
    </rPh>
    <rPh sb="284" eb="287">
      <t>ヘイキンチ</t>
    </rPh>
    <rPh sb="288" eb="290">
      <t>シタマワ</t>
    </rPh>
    <rPh sb="299" eb="300">
      <t>コ</t>
    </rPh>
    <rPh sb="302" eb="303">
      <t>ネン</t>
    </rPh>
    <rPh sb="303" eb="304">
      <t>ド</t>
    </rPh>
    <rPh sb="310" eb="312">
      <t>キュウスイ</t>
    </rPh>
    <rPh sb="312" eb="314">
      <t>ゲンカ</t>
    </rPh>
    <rPh sb="318" eb="320">
      <t>イガイ</t>
    </rPh>
    <rPh sb="321" eb="322">
      <t>ツネ</t>
    </rPh>
    <rPh sb="323" eb="325">
      <t>ルイジ</t>
    </rPh>
    <rPh sb="325" eb="327">
      <t>ダンタイ</t>
    </rPh>
    <rPh sb="327" eb="330">
      <t>ヘイキンチ</t>
    </rPh>
    <rPh sb="331" eb="333">
      <t>ウワマワ</t>
    </rPh>
    <rPh sb="340" eb="342">
      <t>シセツ</t>
    </rPh>
    <rPh sb="342" eb="345">
      <t>リヨウリツ</t>
    </rPh>
    <rPh sb="346" eb="347">
      <t>ツネ</t>
    </rPh>
    <rPh sb="348" eb="350">
      <t>ノウリョク</t>
    </rPh>
    <rPh sb="354" eb="356">
      <t>イカ</t>
    </rPh>
    <rPh sb="357" eb="359">
      <t>カドウ</t>
    </rPh>
    <rPh sb="368" eb="370">
      <t>カンスイ</t>
    </rPh>
    <rPh sb="370" eb="372">
      <t>トウゴウ</t>
    </rPh>
    <rPh sb="375" eb="377">
      <t>コウジョウ</t>
    </rPh>
    <rPh sb="379" eb="381">
      <t>ルイジ</t>
    </rPh>
    <rPh sb="381" eb="383">
      <t>ダンタイ</t>
    </rPh>
    <rPh sb="383" eb="385">
      <t>ヘイキン</t>
    </rPh>
    <rPh sb="386" eb="388">
      <t>ウワマワ</t>
    </rPh>
    <rPh sb="395" eb="397">
      <t>ユウシュウ</t>
    </rPh>
    <rPh sb="397" eb="398">
      <t>リツ</t>
    </rPh>
    <rPh sb="399" eb="400">
      <t>ツネ</t>
    </rPh>
    <rPh sb="401" eb="402">
      <t>ルイ</t>
    </rPh>
    <rPh sb="402" eb="403">
      <t>ジ</t>
    </rPh>
    <rPh sb="403" eb="405">
      <t>ダンタイ</t>
    </rPh>
    <rPh sb="405" eb="408">
      <t>ヘイキンチ</t>
    </rPh>
    <rPh sb="409" eb="411">
      <t>シタマワ</t>
    </rPh>
    <rPh sb="419" eb="421">
      <t>イコウ</t>
    </rPh>
    <rPh sb="422" eb="424">
      <t>カコウ</t>
    </rPh>
    <rPh sb="425" eb="426">
      <t>ツヅ</t>
    </rPh>
    <rPh sb="437" eb="438">
      <t>ミ</t>
    </rPh>
    <rPh sb="442" eb="444">
      <t>ケイエイ</t>
    </rPh>
    <rPh sb="445" eb="447">
      <t>クロジ</t>
    </rPh>
    <rPh sb="453" eb="455">
      <t>キュウスイ</t>
    </rPh>
    <rPh sb="455" eb="457">
      <t>シュウエキ</t>
    </rPh>
    <rPh sb="458" eb="459">
      <t>タイ</t>
    </rPh>
    <rPh sb="461" eb="463">
      <t>キギョウ</t>
    </rPh>
    <rPh sb="463" eb="464">
      <t>サイ</t>
    </rPh>
    <rPh sb="464" eb="466">
      <t>ザンダカ</t>
    </rPh>
    <rPh sb="467" eb="468">
      <t>オオ</t>
    </rPh>
    <rPh sb="471" eb="473">
      <t>シハラ</t>
    </rPh>
    <rPh sb="474" eb="476">
      <t>ノウリョク</t>
    </rPh>
    <rPh sb="532" eb="534">
      <t>コウジョウ</t>
    </rPh>
    <rPh sb="541" eb="543">
      <t>キュウスイ</t>
    </rPh>
    <rPh sb="543" eb="545">
      <t>ゲンカ</t>
    </rPh>
    <rPh sb="546" eb="547">
      <t>オサ</t>
    </rPh>
    <rPh sb="549" eb="550">
      <t>ウエ</t>
    </rPh>
    <rPh sb="552" eb="554">
      <t>リョウキン</t>
    </rPh>
    <rPh sb="554" eb="556">
      <t>セイド</t>
    </rPh>
    <rPh sb="556" eb="558">
      <t>ジタイ</t>
    </rPh>
    <rPh sb="559" eb="561">
      <t>ミナオ</t>
    </rPh>
    <rPh sb="563" eb="565">
      <t>ヒツヨウ</t>
    </rPh>
    <rPh sb="566" eb="567">
      <t>カンガ</t>
    </rPh>
    <phoneticPr fontId="4"/>
  </si>
  <si>
    <t xml:space="preserve">今後も黒字経営や支払い能力を維持したうえ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22" eb="24">
      <t>ユウシュウ</t>
    </rPh>
    <rPh sb="24" eb="25">
      <t>リツ</t>
    </rPh>
    <rPh sb="26" eb="28">
      <t>リョウキン</t>
    </rPh>
    <rPh sb="28" eb="30">
      <t>カイシュウ</t>
    </rPh>
    <rPh sb="30" eb="31">
      <t>リツ</t>
    </rPh>
    <rPh sb="32" eb="34">
      <t>イジ</t>
    </rPh>
    <rPh sb="34" eb="35">
      <t>オヨ</t>
    </rPh>
    <rPh sb="36" eb="38">
      <t>コウジョウ</t>
    </rPh>
    <rPh sb="39" eb="41">
      <t>ヒツヨウ</t>
    </rPh>
    <rPh sb="49" eb="51">
      <t>キギョウ</t>
    </rPh>
    <rPh sb="51" eb="52">
      <t>サイ</t>
    </rPh>
    <rPh sb="53" eb="55">
      <t>イゾン</t>
    </rPh>
    <rPh sb="57" eb="60">
      <t>ロウキュウカ</t>
    </rPh>
    <rPh sb="60" eb="62">
      <t>タイサク</t>
    </rPh>
    <rPh sb="63" eb="65">
      <t>シハラ</t>
    </rPh>
    <rPh sb="65" eb="67">
      <t>ノウリョク</t>
    </rPh>
    <rPh sb="68" eb="69">
      <t>コ</t>
    </rPh>
    <rPh sb="71" eb="72">
      <t>オソ</t>
    </rPh>
    <rPh sb="77" eb="79">
      <t>カンイ</t>
    </rPh>
    <rPh sb="79" eb="81">
      <t>スイドウ</t>
    </rPh>
    <rPh sb="81" eb="83">
      <t>トウゴウ</t>
    </rPh>
    <rPh sb="86" eb="88">
      <t>シセツ</t>
    </rPh>
    <rPh sb="89" eb="91">
      <t>ゾウカ</t>
    </rPh>
    <rPh sb="95" eb="97">
      <t>キュウスイ</t>
    </rPh>
    <rPh sb="97" eb="99">
      <t>ゲンカ</t>
    </rPh>
    <rPh sb="100" eb="102">
      <t>オオハバ</t>
    </rPh>
    <rPh sb="103" eb="105">
      <t>ヨクセイ</t>
    </rPh>
    <rPh sb="106" eb="108">
      <t>コンナン</t>
    </rPh>
    <rPh sb="112" eb="114">
      <t>ゲンザイ</t>
    </rPh>
    <rPh sb="114" eb="115">
      <t>スス</t>
    </rPh>
    <rPh sb="119" eb="120">
      <t>カン</t>
    </rPh>
    <rPh sb="121" eb="123">
      <t>フセツ</t>
    </rPh>
    <rPh sb="123" eb="124">
      <t>カエ</t>
    </rPh>
    <rPh sb="124" eb="125">
      <t>トウ</t>
    </rPh>
    <rPh sb="126" eb="128">
      <t>ヒツヨウ</t>
    </rPh>
    <rPh sb="129" eb="132">
      <t>チョウキテキ</t>
    </rPh>
    <rPh sb="133" eb="135">
      <t>トウシ</t>
    </rPh>
    <rPh sb="135" eb="136">
      <t>ガク</t>
    </rPh>
    <rPh sb="137" eb="139">
      <t>ショウライ</t>
    </rPh>
    <rPh sb="140" eb="142">
      <t>ケイエイ</t>
    </rPh>
    <rPh sb="142" eb="144">
      <t>ヨソク</t>
    </rPh>
    <rPh sb="145" eb="146">
      <t>タ</t>
    </rPh>
    <rPh sb="148" eb="149">
      <t>ウエ</t>
    </rPh>
    <rPh sb="150" eb="152">
      <t>サンテイ</t>
    </rPh>
    <rPh sb="154" eb="157">
      <t>ケイカクテキ</t>
    </rPh>
    <rPh sb="158" eb="160">
      <t>ジッシ</t>
    </rPh>
    <rPh sb="162" eb="164">
      <t>ヒツヨウ</t>
    </rPh>
    <phoneticPr fontId="4"/>
  </si>
  <si>
    <t>(1)
①有形固定資産減価償却率：資産の老朽化度合は類似団体平均値をやや下回っているが、前年より減価償却率は上回っている。
②管路経年化率：前年より管路経年化率は上昇したが、①と異なり、管路の老朽化度合は類似団体平均値を大きく上回っている。
③管路更新率：年度により変動するがH28は類似団体平均値を下回っている。②管路経年化率も合わせてみると、維持及び向上の努力が必要である。
(2)
全体的な老朽化の状況は数値的に、類似団体と比較しても大きく上回っている状況である。人口減少等により経営が厳しい状況の中ではあるが、今後とも計画的な更新が必要である。</t>
    <rPh sb="5" eb="7">
      <t>ユウケイ</t>
    </rPh>
    <rPh sb="7" eb="9">
      <t>コテイ</t>
    </rPh>
    <rPh sb="9" eb="11">
      <t>シサン</t>
    </rPh>
    <rPh sb="13" eb="15">
      <t>ショウキャク</t>
    </rPh>
    <rPh sb="15" eb="16">
      <t>リツ</t>
    </rPh>
    <rPh sb="17" eb="19">
      <t>シサン</t>
    </rPh>
    <rPh sb="20" eb="23">
      <t>ロウキュウカ</t>
    </rPh>
    <rPh sb="23" eb="25">
      <t>ドアイ</t>
    </rPh>
    <rPh sb="26" eb="28">
      <t>ルイジ</t>
    </rPh>
    <rPh sb="28" eb="30">
      <t>ダンタイ</t>
    </rPh>
    <rPh sb="30" eb="33">
      <t>ヘイキンチ</t>
    </rPh>
    <rPh sb="36" eb="38">
      <t>シタマワ</t>
    </rPh>
    <rPh sb="44" eb="46">
      <t>ゼンネン</t>
    </rPh>
    <rPh sb="48" eb="50">
      <t>ゲンカ</t>
    </rPh>
    <rPh sb="50" eb="53">
      <t>ショウキャクリツ</t>
    </rPh>
    <rPh sb="54" eb="56">
      <t>ウワマワ</t>
    </rPh>
    <rPh sb="63" eb="65">
      <t>カンロ</t>
    </rPh>
    <rPh sb="65" eb="68">
      <t>ケイネンカ</t>
    </rPh>
    <rPh sb="68" eb="69">
      <t>リツ</t>
    </rPh>
    <rPh sb="70" eb="72">
      <t>ゼンネン</t>
    </rPh>
    <rPh sb="74" eb="76">
      <t>カンロ</t>
    </rPh>
    <rPh sb="76" eb="79">
      <t>ケイネンカ</t>
    </rPh>
    <rPh sb="79" eb="80">
      <t>リツ</t>
    </rPh>
    <rPh sb="81" eb="83">
      <t>ジョウショウ</t>
    </rPh>
    <rPh sb="89" eb="90">
      <t>コト</t>
    </rPh>
    <rPh sb="93" eb="95">
      <t>カンロ</t>
    </rPh>
    <rPh sb="96" eb="99">
      <t>ロウキュウカ</t>
    </rPh>
    <rPh sb="99" eb="101">
      <t>ドアイ</t>
    </rPh>
    <rPh sb="102" eb="104">
      <t>ルイジ</t>
    </rPh>
    <rPh sb="104" eb="106">
      <t>ダンタイ</t>
    </rPh>
    <rPh sb="106" eb="109">
      <t>ヘイキンチ</t>
    </rPh>
    <rPh sb="109" eb="110">
      <t>カエリチ</t>
    </rPh>
    <rPh sb="110" eb="111">
      <t>オオ</t>
    </rPh>
    <rPh sb="113" eb="115">
      <t>ウワマワ</t>
    </rPh>
    <rPh sb="122" eb="124">
      <t>カンロ</t>
    </rPh>
    <rPh sb="124" eb="126">
      <t>コウシン</t>
    </rPh>
    <rPh sb="126" eb="127">
      <t>リツ</t>
    </rPh>
    <rPh sb="128" eb="130">
      <t>ネンド</t>
    </rPh>
    <rPh sb="133" eb="135">
      <t>ヘンドウ</t>
    </rPh>
    <rPh sb="142" eb="144">
      <t>ルイジ</t>
    </rPh>
    <rPh sb="144" eb="146">
      <t>ダンタイ</t>
    </rPh>
    <rPh sb="146" eb="149">
      <t>ヘイキンチ</t>
    </rPh>
    <rPh sb="158" eb="160">
      <t>カンロ</t>
    </rPh>
    <rPh sb="160" eb="163">
      <t>ケイネンカ</t>
    </rPh>
    <rPh sb="163" eb="164">
      <t>リツ</t>
    </rPh>
    <rPh sb="165" eb="166">
      <t>ア</t>
    </rPh>
    <rPh sb="173" eb="175">
      <t>イジ</t>
    </rPh>
    <rPh sb="175" eb="176">
      <t>オヨ</t>
    </rPh>
    <rPh sb="177" eb="179">
      <t>コウジョウ</t>
    </rPh>
    <rPh sb="180" eb="182">
      <t>ドリョク</t>
    </rPh>
    <rPh sb="183" eb="185">
      <t>ヒツヨウ</t>
    </rPh>
    <rPh sb="235" eb="237">
      <t>ジンコウ</t>
    </rPh>
    <rPh sb="237" eb="239">
      <t>ゲンショウ</t>
    </rPh>
    <rPh sb="239" eb="240">
      <t>トウ</t>
    </rPh>
    <rPh sb="243" eb="245">
      <t>ケイエイ</t>
    </rPh>
    <rPh sb="246" eb="247">
      <t>キビ</t>
    </rPh>
    <rPh sb="249" eb="251">
      <t>ジョウキョウ</t>
    </rPh>
    <rPh sb="252" eb="253">
      <t>ナカ</t>
    </rPh>
    <rPh sb="259" eb="261">
      <t>コンゴ</t>
    </rPh>
    <rPh sb="263" eb="265">
      <t>ケイカク</t>
    </rPh>
    <rPh sb="265" eb="266">
      <t>テキ</t>
    </rPh>
    <rPh sb="267" eb="269">
      <t>コウシン</t>
    </rPh>
    <rPh sb="270" eb="2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</si>
</sst>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0.31</c:v>
                </c:pt>
                <c:pt idx="2">
                  <c:v>0.61</c:v>
                </c:pt>
                <c:pt idx="3">
                  <c:v>0.28000000000000003</c:v>
                </c:pt>
                <c:pt idx="4">
                  <c:v>0.31</c:v>
                </c:pt>
              </c:numCache>
            </c:numRef>
          </c:val>
        </c:ser>
        <c:dLbls>
          <c:showLegendKey val="0"/>
          <c:showVal val="0"/>
          <c:showCatName val="0"/>
          <c:showSerName val="0"/>
          <c:showPercent val="0"/>
          <c:showBubbleSize val="0"/>
        </c:dLbls>
        <c:gapWidth val="150"/>
        <c:axId val="175826320"/>
        <c:axId val="17582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0.23</c:v>
                </c:pt>
                <c:pt idx="2">
                  <c:v>0.34</c:v>
                </c:pt>
                <c:pt idx="3">
                  <c:v>0.65</c:v>
                </c:pt>
                <c:pt idx="4">
                  <c:v>0.46</c:v>
                </c:pt>
              </c:numCache>
            </c:numRef>
          </c:val>
          <c:smooth val="0"/>
        </c:ser>
        <c:dLbls>
          <c:showLegendKey val="0"/>
          <c:showVal val="0"/>
          <c:showCatName val="0"/>
          <c:showSerName val="0"/>
          <c:showPercent val="0"/>
          <c:showBubbleSize val="0"/>
        </c:dLbls>
        <c:marker val="1"/>
        <c:smooth val="0"/>
        <c:axId val="175826320"/>
        <c:axId val="175826712"/>
      </c:lineChart>
      <c:dateAx>
        <c:axId val="175826320"/>
        <c:scaling>
          <c:orientation val="minMax"/>
        </c:scaling>
        <c:delete val="1"/>
        <c:axPos val="b"/>
        <c:numFmt formatCode="ge" sourceLinked="1"/>
        <c:majorTickMark val="none"/>
        <c:minorTickMark val="none"/>
        <c:tickLblPos val="none"/>
        <c:crossAx val="175826712"/>
        <c:crosses val="autoZero"/>
        <c:auto val="1"/>
        <c:lblOffset val="100"/>
        <c:baseTimeUnit val="years"/>
      </c:dateAx>
      <c:valAx>
        <c:axId val="17582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39.81</c:v>
                </c:pt>
                <c:pt idx="1">
                  <c:v>45.27</c:v>
                </c:pt>
                <c:pt idx="2">
                  <c:v>46.69</c:v>
                </c:pt>
                <c:pt idx="3">
                  <c:v>78.959999999999994</c:v>
                </c:pt>
                <c:pt idx="4">
                  <c:v>77.94</c:v>
                </c:pt>
              </c:numCache>
            </c:numRef>
          </c:val>
        </c:ser>
        <c:dLbls>
          <c:showLegendKey val="0"/>
          <c:showVal val="0"/>
          <c:showCatName val="0"/>
          <c:showSerName val="0"/>
          <c:showPercent val="0"/>
          <c:showBubbleSize val="0"/>
        </c:dLbls>
        <c:gapWidth val="150"/>
        <c:axId val="176457352"/>
        <c:axId val="17955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41.24</c:v>
                </c:pt>
                <c:pt idx="2">
                  <c:v>40.700000000000003</c:v>
                </c:pt>
                <c:pt idx="3">
                  <c:v>49.08</c:v>
                </c:pt>
                <c:pt idx="4">
                  <c:v>49.32</c:v>
                </c:pt>
              </c:numCache>
            </c:numRef>
          </c:val>
          <c:smooth val="0"/>
        </c:ser>
        <c:dLbls>
          <c:showLegendKey val="0"/>
          <c:showVal val="0"/>
          <c:showCatName val="0"/>
          <c:showSerName val="0"/>
          <c:showPercent val="0"/>
          <c:showBubbleSize val="0"/>
        </c:dLbls>
        <c:marker val="1"/>
        <c:smooth val="0"/>
        <c:axId val="176457352"/>
        <c:axId val="179559352"/>
      </c:lineChart>
      <c:dateAx>
        <c:axId val="176457352"/>
        <c:scaling>
          <c:orientation val="minMax"/>
        </c:scaling>
        <c:delete val="1"/>
        <c:axPos val="b"/>
        <c:numFmt formatCode="ge" sourceLinked="1"/>
        <c:majorTickMark val="none"/>
        <c:minorTickMark val="none"/>
        <c:tickLblPos val="none"/>
        <c:crossAx val="179559352"/>
        <c:crosses val="autoZero"/>
        <c:auto val="1"/>
        <c:lblOffset val="100"/>
        <c:baseTimeUnit val="years"/>
      </c:dateAx>
      <c:valAx>
        <c:axId val="1795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69.069999999999993</c:v>
                </c:pt>
                <c:pt idx="1">
                  <c:v>59.4</c:v>
                </c:pt>
                <c:pt idx="2">
                  <c:v>56.61</c:v>
                </c:pt>
                <c:pt idx="3">
                  <c:v>57.53</c:v>
                </c:pt>
                <c:pt idx="4">
                  <c:v>56.72</c:v>
                </c:pt>
              </c:numCache>
            </c:numRef>
          </c:val>
        </c:ser>
        <c:dLbls>
          <c:showLegendKey val="0"/>
          <c:showVal val="0"/>
          <c:showCatName val="0"/>
          <c:showSerName val="0"/>
          <c:showPercent val="0"/>
          <c:showBubbleSize val="0"/>
        </c:dLbls>
        <c:gapWidth val="150"/>
        <c:axId val="179560528"/>
        <c:axId val="17956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74.900000000000006</c:v>
                </c:pt>
                <c:pt idx="2">
                  <c:v>74.61</c:v>
                </c:pt>
                <c:pt idx="3">
                  <c:v>79.3</c:v>
                </c:pt>
                <c:pt idx="4">
                  <c:v>79.34</c:v>
                </c:pt>
              </c:numCache>
            </c:numRef>
          </c:val>
          <c:smooth val="0"/>
        </c:ser>
        <c:dLbls>
          <c:showLegendKey val="0"/>
          <c:showVal val="0"/>
          <c:showCatName val="0"/>
          <c:showSerName val="0"/>
          <c:showPercent val="0"/>
          <c:showBubbleSize val="0"/>
        </c:dLbls>
        <c:marker val="1"/>
        <c:smooth val="0"/>
        <c:axId val="179560528"/>
        <c:axId val="179560920"/>
      </c:lineChart>
      <c:dateAx>
        <c:axId val="179560528"/>
        <c:scaling>
          <c:orientation val="minMax"/>
        </c:scaling>
        <c:delete val="1"/>
        <c:axPos val="b"/>
        <c:numFmt formatCode="ge" sourceLinked="1"/>
        <c:majorTickMark val="none"/>
        <c:minorTickMark val="none"/>
        <c:tickLblPos val="none"/>
        <c:crossAx val="179560920"/>
        <c:crosses val="autoZero"/>
        <c:auto val="1"/>
        <c:lblOffset val="100"/>
        <c:baseTimeUnit val="years"/>
      </c:dateAx>
      <c:valAx>
        <c:axId val="17956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105.33</c:v>
                </c:pt>
                <c:pt idx="1">
                  <c:v>105.98</c:v>
                </c:pt>
                <c:pt idx="2">
                  <c:v>101.93</c:v>
                </c:pt>
                <c:pt idx="3">
                  <c:v>101.93</c:v>
                </c:pt>
                <c:pt idx="4">
                  <c:v>102.25</c:v>
                </c:pt>
              </c:numCache>
            </c:numRef>
          </c:val>
        </c:ser>
        <c:dLbls>
          <c:showLegendKey val="0"/>
          <c:showVal val="0"/>
          <c:showCatName val="0"/>
          <c:showSerName val="0"/>
          <c:showPercent val="0"/>
          <c:showBubbleSize val="0"/>
        </c:dLbls>
        <c:gapWidth val="150"/>
        <c:axId val="178073936"/>
        <c:axId val="17807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109.5</c:v>
                </c:pt>
                <c:pt idx="2">
                  <c:v>106.28</c:v>
                </c:pt>
                <c:pt idx="3">
                  <c:v>106.62</c:v>
                </c:pt>
                <c:pt idx="4">
                  <c:v>107.95</c:v>
                </c:pt>
              </c:numCache>
            </c:numRef>
          </c:val>
          <c:smooth val="0"/>
        </c:ser>
        <c:dLbls>
          <c:showLegendKey val="0"/>
          <c:showVal val="0"/>
          <c:showCatName val="0"/>
          <c:showSerName val="0"/>
          <c:showPercent val="0"/>
          <c:showBubbleSize val="0"/>
        </c:dLbls>
        <c:marker val="1"/>
        <c:smooth val="0"/>
        <c:axId val="178073936"/>
        <c:axId val="178074328"/>
      </c:lineChart>
      <c:dateAx>
        <c:axId val="178073936"/>
        <c:scaling>
          <c:orientation val="minMax"/>
        </c:scaling>
        <c:delete val="1"/>
        <c:axPos val="b"/>
        <c:numFmt formatCode="ge" sourceLinked="1"/>
        <c:majorTickMark val="none"/>
        <c:minorTickMark val="none"/>
        <c:tickLblPos val="none"/>
        <c:crossAx val="178074328"/>
        <c:crosses val="autoZero"/>
        <c:auto val="1"/>
        <c:lblOffset val="100"/>
        <c:baseTimeUnit val="years"/>
      </c:dateAx>
      <c:valAx>
        <c:axId val="17807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07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24.92</c:v>
                </c:pt>
                <c:pt idx="1">
                  <c:v>26.19</c:v>
                </c:pt>
                <c:pt idx="2">
                  <c:v>46.9</c:v>
                </c:pt>
                <c:pt idx="3">
                  <c:v>41.69</c:v>
                </c:pt>
                <c:pt idx="4">
                  <c:v>44.41</c:v>
                </c:pt>
              </c:numCache>
            </c:numRef>
          </c:val>
        </c:ser>
        <c:dLbls>
          <c:showLegendKey val="0"/>
          <c:showVal val="0"/>
          <c:showCatName val="0"/>
          <c:showSerName val="0"/>
          <c:showPercent val="0"/>
          <c:showBubbleSize val="0"/>
        </c:dLbls>
        <c:gapWidth val="150"/>
        <c:axId val="177892216"/>
        <c:axId val="177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39.049999999999997</c:v>
                </c:pt>
                <c:pt idx="2">
                  <c:v>50.44</c:v>
                </c:pt>
                <c:pt idx="3">
                  <c:v>47.44</c:v>
                </c:pt>
                <c:pt idx="4">
                  <c:v>48.3</c:v>
                </c:pt>
              </c:numCache>
            </c:numRef>
          </c:val>
          <c:smooth val="0"/>
        </c:ser>
        <c:dLbls>
          <c:showLegendKey val="0"/>
          <c:showVal val="0"/>
          <c:showCatName val="0"/>
          <c:showSerName val="0"/>
          <c:showPercent val="0"/>
          <c:showBubbleSize val="0"/>
        </c:dLbls>
        <c:marker val="1"/>
        <c:smooth val="0"/>
        <c:axId val="177892216"/>
        <c:axId val="177892608"/>
      </c:lineChart>
      <c:dateAx>
        <c:axId val="177892216"/>
        <c:scaling>
          <c:orientation val="minMax"/>
        </c:scaling>
        <c:delete val="1"/>
        <c:axPos val="b"/>
        <c:numFmt formatCode="ge" sourceLinked="1"/>
        <c:majorTickMark val="none"/>
        <c:minorTickMark val="none"/>
        <c:tickLblPos val="none"/>
        <c:crossAx val="177892608"/>
        <c:crosses val="autoZero"/>
        <c:auto val="1"/>
        <c:lblOffset val="100"/>
        <c:baseTimeUnit val="years"/>
      </c:dateAx>
      <c:valAx>
        <c:axId val="177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36.14</c:v>
                </c:pt>
                <c:pt idx="1">
                  <c:v>36.299999999999997</c:v>
                </c:pt>
                <c:pt idx="2">
                  <c:v>36.06</c:v>
                </c:pt>
                <c:pt idx="3">
                  <c:v>26.45</c:v>
                </c:pt>
                <c:pt idx="4">
                  <c:v>26.72</c:v>
                </c:pt>
              </c:numCache>
            </c:numRef>
          </c:val>
        </c:ser>
        <c:dLbls>
          <c:showLegendKey val="0"/>
          <c:showVal val="0"/>
          <c:showCatName val="0"/>
          <c:showSerName val="0"/>
          <c:showPercent val="0"/>
          <c:showBubbleSize val="0"/>
        </c:dLbls>
        <c:gapWidth val="150"/>
        <c:axId val="178894904"/>
        <c:axId val="1788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8.18</c:v>
                </c:pt>
                <c:pt idx="2">
                  <c:v>9.64</c:v>
                </c:pt>
                <c:pt idx="3">
                  <c:v>11.16</c:v>
                </c:pt>
                <c:pt idx="4">
                  <c:v>12.43</c:v>
                </c:pt>
              </c:numCache>
            </c:numRef>
          </c:val>
          <c:smooth val="0"/>
        </c:ser>
        <c:dLbls>
          <c:showLegendKey val="0"/>
          <c:showVal val="0"/>
          <c:showCatName val="0"/>
          <c:showSerName val="0"/>
          <c:showPercent val="0"/>
          <c:showBubbleSize val="0"/>
        </c:dLbls>
        <c:marker val="1"/>
        <c:smooth val="0"/>
        <c:axId val="178894904"/>
        <c:axId val="178895296"/>
      </c:lineChart>
      <c:dateAx>
        <c:axId val="178894904"/>
        <c:scaling>
          <c:orientation val="minMax"/>
        </c:scaling>
        <c:delete val="1"/>
        <c:axPos val="b"/>
        <c:numFmt formatCode="ge" sourceLinked="1"/>
        <c:majorTickMark val="none"/>
        <c:minorTickMark val="none"/>
        <c:tickLblPos val="none"/>
        <c:crossAx val="178895296"/>
        <c:crosses val="autoZero"/>
        <c:auto val="1"/>
        <c:lblOffset val="100"/>
        <c:baseTimeUnit val="years"/>
      </c:dateAx>
      <c:valAx>
        <c:axId val="1788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457744"/>
        <c:axId val="1798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44.3</c:v>
                </c:pt>
                <c:pt idx="2">
                  <c:v>32.31</c:v>
                </c:pt>
                <c:pt idx="3">
                  <c:v>12.59</c:v>
                </c:pt>
                <c:pt idx="4">
                  <c:v>12.44</c:v>
                </c:pt>
              </c:numCache>
            </c:numRef>
          </c:val>
          <c:smooth val="0"/>
        </c:ser>
        <c:dLbls>
          <c:showLegendKey val="0"/>
          <c:showVal val="0"/>
          <c:showCatName val="0"/>
          <c:showSerName val="0"/>
          <c:showPercent val="0"/>
          <c:showBubbleSize val="0"/>
        </c:dLbls>
        <c:marker val="1"/>
        <c:smooth val="0"/>
        <c:axId val="176457744"/>
        <c:axId val="179863568"/>
      </c:lineChart>
      <c:dateAx>
        <c:axId val="176457744"/>
        <c:scaling>
          <c:orientation val="minMax"/>
        </c:scaling>
        <c:delete val="1"/>
        <c:axPos val="b"/>
        <c:numFmt formatCode="ge" sourceLinked="1"/>
        <c:majorTickMark val="none"/>
        <c:minorTickMark val="none"/>
        <c:tickLblPos val="none"/>
        <c:crossAx val="179863568"/>
        <c:crosses val="autoZero"/>
        <c:auto val="1"/>
        <c:lblOffset val="100"/>
        <c:baseTimeUnit val="years"/>
      </c:dateAx>
      <c:valAx>
        <c:axId val="17986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5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2873.9</c:v>
                </c:pt>
                <c:pt idx="1">
                  <c:v>3081.47</c:v>
                </c:pt>
                <c:pt idx="2">
                  <c:v>123.42</c:v>
                </c:pt>
                <c:pt idx="3">
                  <c:v>119.26</c:v>
                </c:pt>
                <c:pt idx="4">
                  <c:v>126.31</c:v>
                </c:pt>
              </c:numCache>
            </c:numRef>
          </c:val>
        </c:ser>
        <c:dLbls>
          <c:showLegendKey val="0"/>
          <c:showVal val="0"/>
          <c:showCatName val="0"/>
          <c:showSerName val="0"/>
          <c:showPercent val="0"/>
          <c:showBubbleSize val="0"/>
        </c:dLbls>
        <c:gapWidth val="150"/>
        <c:axId val="179864744"/>
        <c:axId val="17986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2098.87</c:v>
                </c:pt>
                <c:pt idx="2">
                  <c:v>571.29999999999995</c:v>
                </c:pt>
                <c:pt idx="3">
                  <c:v>416.14</c:v>
                </c:pt>
                <c:pt idx="4">
                  <c:v>371.89</c:v>
                </c:pt>
              </c:numCache>
            </c:numRef>
          </c:val>
          <c:smooth val="0"/>
        </c:ser>
        <c:dLbls>
          <c:showLegendKey val="0"/>
          <c:showVal val="0"/>
          <c:showCatName val="0"/>
          <c:showSerName val="0"/>
          <c:showPercent val="0"/>
          <c:showBubbleSize val="0"/>
        </c:dLbls>
        <c:marker val="1"/>
        <c:smooth val="0"/>
        <c:axId val="179864744"/>
        <c:axId val="179865136"/>
      </c:lineChart>
      <c:dateAx>
        <c:axId val="179864744"/>
        <c:scaling>
          <c:orientation val="minMax"/>
        </c:scaling>
        <c:delete val="1"/>
        <c:axPos val="b"/>
        <c:numFmt formatCode="ge" sourceLinked="1"/>
        <c:majorTickMark val="none"/>
        <c:minorTickMark val="none"/>
        <c:tickLblPos val="none"/>
        <c:crossAx val="179865136"/>
        <c:crosses val="autoZero"/>
        <c:auto val="1"/>
        <c:lblOffset val="100"/>
        <c:baseTimeUnit val="years"/>
      </c:dateAx>
      <c:valAx>
        <c:axId val="17986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978.51</c:v>
                </c:pt>
                <c:pt idx="1">
                  <c:v>942.5</c:v>
                </c:pt>
                <c:pt idx="2">
                  <c:v>893.24</c:v>
                </c:pt>
                <c:pt idx="3">
                  <c:v>724.04</c:v>
                </c:pt>
                <c:pt idx="4">
                  <c:v>688.52</c:v>
                </c:pt>
              </c:numCache>
            </c:numRef>
          </c:val>
        </c:ser>
        <c:dLbls>
          <c:showLegendKey val="0"/>
          <c:showVal val="0"/>
          <c:showCatName val="0"/>
          <c:showSerName val="0"/>
          <c:showPercent val="0"/>
          <c:showBubbleSize val="0"/>
        </c:dLbls>
        <c:gapWidth val="150"/>
        <c:axId val="179899168"/>
        <c:axId val="17989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536.9</c:v>
                </c:pt>
                <c:pt idx="2">
                  <c:v>495.43</c:v>
                </c:pt>
                <c:pt idx="3">
                  <c:v>487.22</c:v>
                </c:pt>
                <c:pt idx="4">
                  <c:v>483.11</c:v>
                </c:pt>
              </c:numCache>
            </c:numRef>
          </c:val>
          <c:smooth val="0"/>
        </c:ser>
        <c:dLbls>
          <c:showLegendKey val="0"/>
          <c:showVal val="0"/>
          <c:showCatName val="0"/>
          <c:showSerName val="0"/>
          <c:showPercent val="0"/>
          <c:showBubbleSize val="0"/>
        </c:dLbls>
        <c:marker val="1"/>
        <c:smooth val="0"/>
        <c:axId val="179899168"/>
        <c:axId val="179899560"/>
      </c:lineChart>
      <c:dateAx>
        <c:axId val="179899168"/>
        <c:scaling>
          <c:orientation val="minMax"/>
        </c:scaling>
        <c:delete val="1"/>
        <c:axPos val="b"/>
        <c:numFmt formatCode="ge" sourceLinked="1"/>
        <c:majorTickMark val="none"/>
        <c:minorTickMark val="none"/>
        <c:tickLblPos val="none"/>
        <c:crossAx val="179899560"/>
        <c:crosses val="autoZero"/>
        <c:auto val="1"/>
        <c:lblOffset val="100"/>
        <c:baseTimeUnit val="years"/>
      </c:dateAx>
      <c:valAx>
        <c:axId val="17989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83.55</c:v>
                </c:pt>
                <c:pt idx="1">
                  <c:v>90.75</c:v>
                </c:pt>
                <c:pt idx="2">
                  <c:v>87.73</c:v>
                </c:pt>
                <c:pt idx="3">
                  <c:v>91.06</c:v>
                </c:pt>
                <c:pt idx="4">
                  <c:v>92</c:v>
                </c:pt>
              </c:numCache>
            </c:numRef>
          </c:val>
        </c:ser>
        <c:dLbls>
          <c:showLegendKey val="0"/>
          <c:showVal val="0"/>
          <c:showCatName val="0"/>
          <c:showSerName val="0"/>
          <c:showPercent val="0"/>
          <c:showBubbleSize val="0"/>
        </c:dLbls>
        <c:gapWidth val="150"/>
        <c:axId val="179928440"/>
        <c:axId val="1799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80.010000000000005</c:v>
                </c:pt>
                <c:pt idx="2">
                  <c:v>81.900000000000006</c:v>
                </c:pt>
                <c:pt idx="3">
                  <c:v>92.76</c:v>
                </c:pt>
                <c:pt idx="4">
                  <c:v>93.28</c:v>
                </c:pt>
              </c:numCache>
            </c:numRef>
          </c:val>
          <c:smooth val="0"/>
        </c:ser>
        <c:dLbls>
          <c:showLegendKey val="0"/>
          <c:showVal val="0"/>
          <c:showCatName val="0"/>
          <c:showSerName val="0"/>
          <c:showPercent val="0"/>
          <c:showBubbleSize val="0"/>
        </c:dLbls>
        <c:marker val="1"/>
        <c:smooth val="0"/>
        <c:axId val="179928440"/>
        <c:axId val="179928832"/>
      </c:lineChart>
      <c:dateAx>
        <c:axId val="179928440"/>
        <c:scaling>
          <c:orientation val="minMax"/>
        </c:scaling>
        <c:delete val="1"/>
        <c:axPos val="b"/>
        <c:numFmt formatCode="ge" sourceLinked="1"/>
        <c:majorTickMark val="none"/>
        <c:minorTickMark val="none"/>
        <c:tickLblPos val="none"/>
        <c:crossAx val="179928832"/>
        <c:crosses val="autoZero"/>
        <c:auto val="1"/>
        <c:lblOffset val="100"/>
        <c:baseTimeUnit val="years"/>
      </c:dateAx>
      <c:valAx>
        <c:axId val="1799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242.78</c:v>
                </c:pt>
                <c:pt idx="1">
                  <c:v>223.76</c:v>
                </c:pt>
                <c:pt idx="2">
                  <c:v>233.53</c:v>
                </c:pt>
                <c:pt idx="3">
                  <c:v>222.24</c:v>
                </c:pt>
                <c:pt idx="4">
                  <c:v>221.03</c:v>
                </c:pt>
              </c:numCache>
            </c:numRef>
          </c:val>
        </c:ser>
        <c:dLbls>
          <c:showLegendKey val="0"/>
          <c:showVal val="0"/>
          <c:showCatName val="0"/>
          <c:showSerName val="0"/>
          <c:showPercent val="0"/>
          <c:showBubbleSize val="0"/>
        </c:dLbls>
        <c:gapWidth val="150"/>
        <c:axId val="176456960"/>
        <c:axId val="17645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232.46</c:v>
                </c:pt>
                <c:pt idx="2">
                  <c:v>227.97</c:v>
                </c:pt>
                <c:pt idx="3">
                  <c:v>208.67</c:v>
                </c:pt>
                <c:pt idx="4">
                  <c:v>208.29</c:v>
                </c:pt>
              </c:numCache>
            </c:numRef>
          </c:val>
          <c:smooth val="0"/>
        </c:ser>
        <c:dLbls>
          <c:showLegendKey val="0"/>
          <c:showVal val="0"/>
          <c:showCatName val="0"/>
          <c:showSerName val="0"/>
          <c:showPercent val="0"/>
          <c:showBubbleSize val="0"/>
        </c:dLbls>
        <c:marker val="1"/>
        <c:smooth val="0"/>
        <c:axId val="176456960"/>
        <c:axId val="176456568"/>
      </c:lineChart>
      <c:dateAx>
        <c:axId val="176456960"/>
        <c:scaling>
          <c:orientation val="minMax"/>
        </c:scaling>
        <c:delete val="1"/>
        <c:axPos val="b"/>
        <c:numFmt formatCode="ge" sourceLinked="1"/>
        <c:majorTickMark val="none"/>
        <c:minorTickMark val="none"/>
        <c:tickLblPos val="none"/>
        <c:crossAx val="176456568"/>
        <c:crosses val="autoZero"/>
        <c:auto val="1"/>
        <c:lblOffset val="100"/>
        <c:baseTimeUnit val="years"/>
      </c:dateAx>
      <c:valAx>
        <c:axId val="17645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下仁田町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7895</v>
      </c>
      <c r="AM8" s="61"/>
      <c r="AN8" s="61"/>
      <c r="AO8" s="61"/>
      <c r="AP8" s="61"/>
      <c r="AQ8" s="61"/>
      <c r="AR8" s="61"/>
      <c r="AS8" s="61"/>
      <c r="AT8" s="51">
        <f>データ!$S$6</f>
        <v>188.38</v>
      </c>
      <c r="AU8" s="52"/>
      <c r="AV8" s="52"/>
      <c r="AW8" s="52"/>
      <c r="AX8" s="52"/>
      <c r="AY8" s="52"/>
      <c r="AZ8" s="52"/>
      <c r="BA8" s="52"/>
      <c r="BB8" s="53">
        <f>データ!$T$6</f>
        <v>41.91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56.53</v>
      </c>
      <c r="J10" s="52"/>
      <c r="K10" s="52"/>
      <c r="L10" s="52"/>
      <c r="M10" s="52"/>
      <c r="N10" s="52"/>
      <c r="O10" s="64"/>
      <c r="P10" s="53">
        <f>データ!$P$6</f>
        <v>95.04</v>
      </c>
      <c r="Q10" s="53"/>
      <c r="R10" s="53"/>
      <c r="S10" s="53"/>
      <c r="T10" s="53"/>
      <c r="U10" s="53"/>
      <c r="V10" s="53"/>
      <c r="W10" s="61">
        <f>データ!$Q$6</f>
        <v>3444</v>
      </c>
      <c r="X10" s="61"/>
      <c r="Y10" s="61"/>
      <c r="Z10" s="61"/>
      <c r="AA10" s="61"/>
      <c r="AB10" s="61"/>
      <c r="AC10" s="61"/>
      <c r="AD10" s="2"/>
      <c r="AE10" s="2"/>
      <c r="AF10" s="2"/>
      <c r="AG10" s="2"/>
      <c r="AH10" s="5"/>
      <c r="AI10" s="5"/>
      <c r="AJ10" s="5"/>
      <c r="AK10" s="5"/>
      <c r="AL10" s="61">
        <f>データ!$U$6</f>
        <v>7409</v>
      </c>
      <c r="AM10" s="61"/>
      <c r="AN10" s="61"/>
      <c r="AO10" s="61"/>
      <c r="AP10" s="61"/>
      <c r="AQ10" s="61"/>
      <c r="AR10" s="61"/>
      <c r="AS10" s="61"/>
      <c r="AT10" s="51">
        <f>データ!$V$6</f>
        <v>17.690000000000001</v>
      </c>
      <c r="AU10" s="52"/>
      <c r="AV10" s="52"/>
      <c r="AW10" s="52"/>
      <c r="AX10" s="52"/>
      <c r="AY10" s="52"/>
      <c r="AZ10" s="52"/>
      <c r="BA10" s="52"/>
      <c r="BB10" s="53">
        <f>データ!$W$6</f>
        <v>418.82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103829</v>
      </c>
      <c r="D6" s="34">
        <f t="shared" si="3"/>
        <v>46</v>
      </c>
      <c r="E6" s="34">
        <f t="shared" si="3"/>
        <v>1</v>
      </c>
      <c r="F6" s="34">
        <f t="shared" si="3"/>
        <v>0</v>
      </c>
      <c r="G6" s="34">
        <f t="shared" si="3"/>
        <v>1</v>
      </c>
      <c r="H6" s="34" t="str">
        <f t="shared" si="3"/>
        <v>群馬県　下仁田町</v>
      </c>
      <c r="I6" s="34" t="str">
        <f t="shared" si="3"/>
        <v>法適用</v>
      </c>
      <c r="J6" s="34" t="str">
        <f t="shared" si="3"/>
        <v>水道事業</v>
      </c>
      <c r="K6" s="34" t="str">
        <f t="shared" si="3"/>
        <v>末端給水事業</v>
      </c>
      <c r="L6" s="34" t="str">
        <f t="shared" si="3"/>
        <v>A8</v>
      </c>
      <c r="M6" s="34">
        <f t="shared" si="3"/>
        <v>0</v>
      </c>
      <c r="N6" s="35" t="str">
        <f t="shared" si="3"/>
        <v>-</v>
      </c>
      <c r="O6" s="35">
        <f t="shared" si="3"/>
        <v>56.53</v>
      </c>
      <c r="P6" s="35">
        <f t="shared" si="3"/>
        <v>95.04</v>
      </c>
      <c r="Q6" s="35">
        <f t="shared" si="3"/>
        <v>3444</v>
      </c>
      <c r="R6" s="35">
        <f t="shared" si="3"/>
        <v>7895</v>
      </c>
      <c r="S6" s="35">
        <f t="shared" si="3"/>
        <v>188.38</v>
      </c>
      <c r="T6" s="35">
        <f t="shared" si="3"/>
        <v>41.91</v>
      </c>
      <c r="U6" s="35">
        <f t="shared" si="3"/>
        <v>7409</v>
      </c>
      <c r="V6" s="35">
        <f t="shared" si="3"/>
        <v>17.690000000000001</v>
      </c>
      <c r="W6" s="35">
        <f t="shared" si="3"/>
        <v>418.82</v>
      </c>
      <c r="X6" s="36">
        <f>IF(X7="",NA(),X7)</f>
        <v>105.33</v>
      </c>
      <c r="Y6" s="36">
        <f t="shared" ref="Y6:AG6" si="4">IF(Y7="",NA(),Y7)</f>
        <v>105.98</v>
      </c>
      <c r="Z6" s="36">
        <f t="shared" si="4"/>
        <v>101.93</v>
      </c>
      <c r="AA6" s="36">
        <f t="shared" si="4"/>
        <v>101.93</v>
      </c>
      <c r="AB6" s="36">
        <f t="shared" si="4"/>
        <v>102.25</v>
      </c>
      <c r="AC6" s="36">
        <f t="shared" si="4"/>
        <v>104.95</v>
      </c>
      <c r="AD6" s="36">
        <f t="shared" si="4"/>
        <v>109.5</v>
      </c>
      <c r="AE6" s="36">
        <f t="shared" si="4"/>
        <v>106.28</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44.3</v>
      </c>
      <c r="AP6" s="36">
        <f t="shared" si="5"/>
        <v>32.31</v>
      </c>
      <c r="AQ6" s="36">
        <f t="shared" si="5"/>
        <v>12.59</v>
      </c>
      <c r="AR6" s="36">
        <f t="shared" si="5"/>
        <v>12.44</v>
      </c>
      <c r="AS6" s="35" t="str">
        <f>IF(AS7="","",IF(AS7="-","【-】","【"&amp;SUBSTITUTE(TEXT(AS7,"#,##0.00"),"-","△")&amp;"】"))</f>
        <v>【0.79】</v>
      </c>
      <c r="AT6" s="36">
        <f>IF(AT7="",NA(),AT7)</f>
        <v>2873.9</v>
      </c>
      <c r="AU6" s="36">
        <f t="shared" ref="AU6:BC6" si="6">IF(AU7="",NA(),AU7)</f>
        <v>3081.47</v>
      </c>
      <c r="AV6" s="36">
        <f t="shared" si="6"/>
        <v>123.42</v>
      </c>
      <c r="AW6" s="36">
        <f t="shared" si="6"/>
        <v>119.26</v>
      </c>
      <c r="AX6" s="36">
        <f t="shared" si="6"/>
        <v>126.31</v>
      </c>
      <c r="AY6" s="36">
        <f t="shared" si="6"/>
        <v>1002.64</v>
      </c>
      <c r="AZ6" s="36">
        <f t="shared" si="6"/>
        <v>2098.87</v>
      </c>
      <c r="BA6" s="36">
        <f t="shared" si="6"/>
        <v>571.29999999999995</v>
      </c>
      <c r="BB6" s="36">
        <f t="shared" si="6"/>
        <v>416.14</v>
      </c>
      <c r="BC6" s="36">
        <f t="shared" si="6"/>
        <v>371.89</v>
      </c>
      <c r="BD6" s="35" t="str">
        <f>IF(BD7="","",IF(BD7="-","【-】","【"&amp;SUBSTITUTE(TEXT(BD7,"#,##0.00"),"-","△")&amp;"】"))</f>
        <v>【262.87】</v>
      </c>
      <c r="BE6" s="36">
        <f>IF(BE7="",NA(),BE7)</f>
        <v>978.51</v>
      </c>
      <c r="BF6" s="36">
        <f t="shared" ref="BF6:BN6" si="7">IF(BF7="",NA(),BF7)</f>
        <v>942.5</v>
      </c>
      <c r="BG6" s="36">
        <f t="shared" si="7"/>
        <v>893.24</v>
      </c>
      <c r="BH6" s="36">
        <f t="shared" si="7"/>
        <v>724.04</v>
      </c>
      <c r="BI6" s="36">
        <f t="shared" si="7"/>
        <v>688.52</v>
      </c>
      <c r="BJ6" s="36">
        <f t="shared" si="7"/>
        <v>520.29999999999995</v>
      </c>
      <c r="BK6" s="36">
        <f t="shared" si="7"/>
        <v>536.9</v>
      </c>
      <c r="BL6" s="36">
        <f t="shared" si="7"/>
        <v>495.43</v>
      </c>
      <c r="BM6" s="36">
        <f t="shared" si="7"/>
        <v>487.22</v>
      </c>
      <c r="BN6" s="36">
        <f t="shared" si="7"/>
        <v>483.11</v>
      </c>
      <c r="BO6" s="35" t="str">
        <f>IF(BO7="","",IF(BO7="-","【-】","【"&amp;SUBSTITUTE(TEXT(BO7,"#,##0.00"),"-","△")&amp;"】"))</f>
        <v>【270.87】</v>
      </c>
      <c r="BP6" s="36">
        <f>IF(BP7="",NA(),BP7)</f>
        <v>83.55</v>
      </c>
      <c r="BQ6" s="36">
        <f t="shared" ref="BQ6:BY6" si="8">IF(BQ7="",NA(),BQ7)</f>
        <v>90.75</v>
      </c>
      <c r="BR6" s="36">
        <f t="shared" si="8"/>
        <v>87.73</v>
      </c>
      <c r="BS6" s="36">
        <f t="shared" si="8"/>
        <v>91.06</v>
      </c>
      <c r="BT6" s="36">
        <f t="shared" si="8"/>
        <v>92</v>
      </c>
      <c r="BU6" s="36">
        <f t="shared" si="8"/>
        <v>90.69</v>
      </c>
      <c r="BV6" s="36">
        <f t="shared" si="8"/>
        <v>80.010000000000005</v>
      </c>
      <c r="BW6" s="36">
        <f t="shared" si="8"/>
        <v>81.900000000000006</v>
      </c>
      <c r="BX6" s="36">
        <f t="shared" si="8"/>
        <v>92.76</v>
      </c>
      <c r="BY6" s="36">
        <f t="shared" si="8"/>
        <v>93.28</v>
      </c>
      <c r="BZ6" s="35" t="str">
        <f>IF(BZ7="","",IF(BZ7="-","【-】","【"&amp;SUBSTITUTE(TEXT(BZ7,"#,##0.00"),"-","△")&amp;"】"))</f>
        <v>【105.59】</v>
      </c>
      <c r="CA6" s="36">
        <f>IF(CA7="",NA(),CA7)</f>
        <v>242.78</v>
      </c>
      <c r="CB6" s="36">
        <f t="shared" ref="CB6:CJ6" si="9">IF(CB7="",NA(),CB7)</f>
        <v>223.76</v>
      </c>
      <c r="CC6" s="36">
        <f t="shared" si="9"/>
        <v>233.53</v>
      </c>
      <c r="CD6" s="36">
        <f t="shared" si="9"/>
        <v>222.24</v>
      </c>
      <c r="CE6" s="36">
        <f t="shared" si="9"/>
        <v>221.03</v>
      </c>
      <c r="CF6" s="36">
        <f t="shared" si="9"/>
        <v>211.08</v>
      </c>
      <c r="CG6" s="36">
        <f t="shared" si="9"/>
        <v>232.46</v>
      </c>
      <c r="CH6" s="36">
        <f t="shared" si="9"/>
        <v>227.97</v>
      </c>
      <c r="CI6" s="36">
        <f t="shared" si="9"/>
        <v>208.67</v>
      </c>
      <c r="CJ6" s="36">
        <f t="shared" si="9"/>
        <v>208.29</v>
      </c>
      <c r="CK6" s="35" t="str">
        <f>IF(CK7="","",IF(CK7="-","【-】","【"&amp;SUBSTITUTE(TEXT(CK7,"#,##0.00"),"-","△")&amp;"】"))</f>
        <v>【163.27】</v>
      </c>
      <c r="CL6" s="36">
        <f>IF(CL7="",NA(),CL7)</f>
        <v>39.81</v>
      </c>
      <c r="CM6" s="36">
        <f t="shared" ref="CM6:CU6" si="10">IF(CM7="",NA(),CM7)</f>
        <v>45.27</v>
      </c>
      <c r="CN6" s="36">
        <f t="shared" si="10"/>
        <v>46.69</v>
      </c>
      <c r="CO6" s="36">
        <f t="shared" si="10"/>
        <v>78.959999999999994</v>
      </c>
      <c r="CP6" s="36">
        <f t="shared" si="10"/>
        <v>77.94</v>
      </c>
      <c r="CQ6" s="36">
        <f t="shared" si="10"/>
        <v>49.69</v>
      </c>
      <c r="CR6" s="36">
        <f t="shared" si="10"/>
        <v>41.24</v>
      </c>
      <c r="CS6" s="36">
        <f t="shared" si="10"/>
        <v>40.700000000000003</v>
      </c>
      <c r="CT6" s="36">
        <f t="shared" si="10"/>
        <v>49.08</v>
      </c>
      <c r="CU6" s="36">
        <f t="shared" si="10"/>
        <v>49.32</v>
      </c>
      <c r="CV6" s="35" t="str">
        <f>IF(CV7="","",IF(CV7="-","【-】","【"&amp;SUBSTITUTE(TEXT(CV7,"#,##0.00"),"-","△")&amp;"】"))</f>
        <v>【59.94】</v>
      </c>
      <c r="CW6" s="36">
        <f>IF(CW7="",NA(),CW7)</f>
        <v>69.069999999999993</v>
      </c>
      <c r="CX6" s="36">
        <f t="shared" ref="CX6:DF6" si="11">IF(CX7="",NA(),CX7)</f>
        <v>59.4</v>
      </c>
      <c r="CY6" s="36">
        <f t="shared" si="11"/>
        <v>56.61</v>
      </c>
      <c r="CZ6" s="36">
        <f t="shared" si="11"/>
        <v>57.53</v>
      </c>
      <c r="DA6" s="36">
        <f t="shared" si="11"/>
        <v>56.72</v>
      </c>
      <c r="DB6" s="36">
        <f t="shared" si="11"/>
        <v>80.010000000000005</v>
      </c>
      <c r="DC6" s="36">
        <f t="shared" si="11"/>
        <v>74.900000000000006</v>
      </c>
      <c r="DD6" s="36">
        <f t="shared" si="11"/>
        <v>74.61</v>
      </c>
      <c r="DE6" s="36">
        <f t="shared" si="11"/>
        <v>79.3</v>
      </c>
      <c r="DF6" s="36">
        <f t="shared" si="11"/>
        <v>79.34</v>
      </c>
      <c r="DG6" s="35" t="str">
        <f>IF(DG7="","",IF(DG7="-","【-】","【"&amp;SUBSTITUTE(TEXT(DG7,"#,##0.00"),"-","△")&amp;"】"))</f>
        <v>【90.22】</v>
      </c>
      <c r="DH6" s="36">
        <f>IF(DH7="",NA(),DH7)</f>
        <v>24.92</v>
      </c>
      <c r="DI6" s="36">
        <f t="shared" ref="DI6:DQ6" si="12">IF(DI7="",NA(),DI7)</f>
        <v>26.19</v>
      </c>
      <c r="DJ6" s="36">
        <f t="shared" si="12"/>
        <v>46.9</v>
      </c>
      <c r="DK6" s="36">
        <f t="shared" si="12"/>
        <v>41.69</v>
      </c>
      <c r="DL6" s="36">
        <f t="shared" si="12"/>
        <v>44.41</v>
      </c>
      <c r="DM6" s="36">
        <f t="shared" si="12"/>
        <v>35.18</v>
      </c>
      <c r="DN6" s="36">
        <f t="shared" si="12"/>
        <v>39.049999999999997</v>
      </c>
      <c r="DO6" s="36">
        <f t="shared" si="12"/>
        <v>50.44</v>
      </c>
      <c r="DP6" s="36">
        <f t="shared" si="12"/>
        <v>47.44</v>
      </c>
      <c r="DQ6" s="36">
        <f t="shared" si="12"/>
        <v>48.3</v>
      </c>
      <c r="DR6" s="35" t="str">
        <f>IF(DR7="","",IF(DR7="-","【-】","【"&amp;SUBSTITUTE(TEXT(DR7,"#,##0.00"),"-","△")&amp;"】"))</f>
        <v>【47.91】</v>
      </c>
      <c r="DS6" s="36">
        <f>IF(DS7="",NA(),DS7)</f>
        <v>36.14</v>
      </c>
      <c r="DT6" s="36">
        <f t="shared" ref="DT6:EB6" si="13">IF(DT7="",NA(),DT7)</f>
        <v>36.299999999999997</v>
      </c>
      <c r="DU6" s="36">
        <f t="shared" si="13"/>
        <v>36.06</v>
      </c>
      <c r="DV6" s="36">
        <f t="shared" si="13"/>
        <v>26.45</v>
      </c>
      <c r="DW6" s="36">
        <f t="shared" si="13"/>
        <v>26.72</v>
      </c>
      <c r="DX6" s="36">
        <f t="shared" si="13"/>
        <v>8.41</v>
      </c>
      <c r="DY6" s="36">
        <f t="shared" si="13"/>
        <v>8.18</v>
      </c>
      <c r="DZ6" s="36">
        <f t="shared" si="13"/>
        <v>9.64</v>
      </c>
      <c r="EA6" s="36">
        <f t="shared" si="13"/>
        <v>11.16</v>
      </c>
      <c r="EB6" s="36">
        <f t="shared" si="13"/>
        <v>12.43</v>
      </c>
      <c r="EC6" s="35" t="str">
        <f>IF(EC7="","",IF(EC7="-","【-】","【"&amp;SUBSTITUTE(TEXT(EC7,"#,##0.00"),"-","△")&amp;"】"))</f>
        <v>【15.00】</v>
      </c>
      <c r="ED6" s="36">
        <f>IF(ED7="",NA(),ED7)</f>
        <v>0.45</v>
      </c>
      <c r="EE6" s="36">
        <f t="shared" ref="EE6:EM6" si="14">IF(EE7="",NA(),EE7)</f>
        <v>0.31</v>
      </c>
      <c r="EF6" s="36">
        <f t="shared" si="14"/>
        <v>0.61</v>
      </c>
      <c r="EG6" s="36">
        <f t="shared" si="14"/>
        <v>0.28000000000000003</v>
      </c>
      <c r="EH6" s="36">
        <f t="shared" si="14"/>
        <v>0.31</v>
      </c>
      <c r="EI6" s="36">
        <f t="shared" si="14"/>
        <v>0.66</v>
      </c>
      <c r="EJ6" s="36">
        <f t="shared" si="14"/>
        <v>0.23</v>
      </c>
      <c r="EK6" s="36">
        <f t="shared" si="14"/>
        <v>0.34</v>
      </c>
      <c r="EL6" s="36">
        <f t="shared" si="14"/>
        <v>0.65</v>
      </c>
      <c r="EM6" s="36">
        <f t="shared" si="14"/>
        <v>0.46</v>
      </c>
      <c r="EN6" s="35" t="str">
        <f>IF(EN7="","",IF(EN7="-","【-】","【"&amp;SUBSTITUTE(TEXT(EN7,"#,##0.00"),"-","△")&amp;"】"))</f>
        <v>【0.76】</v>
      </c>
    </row>
    <row r="7" spans="1:144" s="37" customFormat="1">
      <c r="A7" s="29"/>
      <c r="B7" s="38">
        <v>2016</v>
      </c>
      <c r="C7" s="38">
        <v>103829</v>
      </c>
      <c r="D7" s="38">
        <v>46</v>
      </c>
      <c r="E7" s="38">
        <v>1</v>
      </c>
      <c r="F7" s="38">
        <v>0</v>
      </c>
      <c r="G7" s="38">
        <v>1</v>
      </c>
      <c r="H7" s="38" t="s">
        <v>105</v>
      </c>
      <c r="I7" s="38" t="s">
        <v>106</v>
      </c>
      <c r="J7" s="38" t="s">
        <v>107</v>
      </c>
      <c r="K7" s="38" t="s">
        <v>108</v>
      </c>
      <c r="L7" s="38" t="s">
        <v>109</v>
      </c>
      <c r="M7" s="38"/>
      <c r="N7" s="39" t="s">
        <v>110</v>
      </c>
      <c r="O7" s="39">
        <v>56.53</v>
      </c>
      <c r="P7" s="39">
        <v>95.04</v>
      </c>
      <c r="Q7" s="39">
        <v>3444</v>
      </c>
      <c r="R7" s="39">
        <v>7895</v>
      </c>
      <c r="S7" s="39">
        <v>188.38</v>
      </c>
      <c r="T7" s="39">
        <v>41.91</v>
      </c>
      <c r="U7" s="39">
        <v>7409</v>
      </c>
      <c r="V7" s="39">
        <v>17.690000000000001</v>
      </c>
      <c r="W7" s="39">
        <v>418.82</v>
      </c>
      <c r="X7" s="39">
        <v>105.33</v>
      </c>
      <c r="Y7" s="39">
        <v>105.98</v>
      </c>
      <c r="Z7" s="39">
        <v>101.93</v>
      </c>
      <c r="AA7" s="39">
        <v>101.93</v>
      </c>
      <c r="AB7" s="39">
        <v>102.25</v>
      </c>
      <c r="AC7" s="39">
        <v>104.95</v>
      </c>
      <c r="AD7" s="39">
        <v>109.5</v>
      </c>
      <c r="AE7" s="39">
        <v>106.28</v>
      </c>
      <c r="AF7" s="39">
        <v>106.62</v>
      </c>
      <c r="AG7" s="39">
        <v>107.95</v>
      </c>
      <c r="AH7" s="39">
        <v>114.35</v>
      </c>
      <c r="AI7" s="39">
        <v>0</v>
      </c>
      <c r="AJ7" s="39">
        <v>0</v>
      </c>
      <c r="AK7" s="39">
        <v>0</v>
      </c>
      <c r="AL7" s="39">
        <v>0</v>
      </c>
      <c r="AM7" s="39">
        <v>0</v>
      </c>
      <c r="AN7" s="39">
        <v>26.81</v>
      </c>
      <c r="AO7" s="39">
        <v>44.3</v>
      </c>
      <c r="AP7" s="39">
        <v>32.31</v>
      </c>
      <c r="AQ7" s="39">
        <v>12.59</v>
      </c>
      <c r="AR7" s="39">
        <v>12.44</v>
      </c>
      <c r="AS7" s="39">
        <v>0.79</v>
      </c>
      <c r="AT7" s="39">
        <v>2873.9</v>
      </c>
      <c r="AU7" s="39">
        <v>3081.47</v>
      </c>
      <c r="AV7" s="39">
        <v>123.42</v>
      </c>
      <c r="AW7" s="39">
        <v>119.26</v>
      </c>
      <c r="AX7" s="39">
        <v>126.31</v>
      </c>
      <c r="AY7" s="39">
        <v>1002.64</v>
      </c>
      <c r="AZ7" s="39">
        <v>2098.87</v>
      </c>
      <c r="BA7" s="39">
        <v>571.29999999999995</v>
      </c>
      <c r="BB7" s="39">
        <v>416.14</v>
      </c>
      <c r="BC7" s="39">
        <v>371.89</v>
      </c>
      <c r="BD7" s="39">
        <v>262.87</v>
      </c>
      <c r="BE7" s="39">
        <v>978.51</v>
      </c>
      <c r="BF7" s="39">
        <v>942.5</v>
      </c>
      <c r="BG7" s="39">
        <v>893.24</v>
      </c>
      <c r="BH7" s="39">
        <v>724.04</v>
      </c>
      <c r="BI7" s="39">
        <v>688.52</v>
      </c>
      <c r="BJ7" s="39">
        <v>520.29999999999995</v>
      </c>
      <c r="BK7" s="39">
        <v>536.9</v>
      </c>
      <c r="BL7" s="39">
        <v>495.43</v>
      </c>
      <c r="BM7" s="39">
        <v>487.22</v>
      </c>
      <c r="BN7" s="39">
        <v>483.11</v>
      </c>
      <c r="BO7" s="39">
        <v>270.87</v>
      </c>
      <c r="BP7" s="39">
        <v>83.55</v>
      </c>
      <c r="BQ7" s="39">
        <v>90.75</v>
      </c>
      <c r="BR7" s="39">
        <v>87.73</v>
      </c>
      <c r="BS7" s="39">
        <v>91.06</v>
      </c>
      <c r="BT7" s="39">
        <v>92</v>
      </c>
      <c r="BU7" s="39">
        <v>90.69</v>
      </c>
      <c r="BV7" s="39">
        <v>80.010000000000005</v>
      </c>
      <c r="BW7" s="39">
        <v>81.900000000000006</v>
      </c>
      <c r="BX7" s="39">
        <v>92.76</v>
      </c>
      <c r="BY7" s="39">
        <v>93.28</v>
      </c>
      <c r="BZ7" s="39">
        <v>105.59</v>
      </c>
      <c r="CA7" s="39">
        <v>242.78</v>
      </c>
      <c r="CB7" s="39">
        <v>223.76</v>
      </c>
      <c r="CC7" s="39">
        <v>233.53</v>
      </c>
      <c r="CD7" s="39">
        <v>222.24</v>
      </c>
      <c r="CE7" s="39">
        <v>221.03</v>
      </c>
      <c r="CF7" s="39">
        <v>211.08</v>
      </c>
      <c r="CG7" s="39">
        <v>232.46</v>
      </c>
      <c r="CH7" s="39">
        <v>227.97</v>
      </c>
      <c r="CI7" s="39">
        <v>208.67</v>
      </c>
      <c r="CJ7" s="39">
        <v>208.29</v>
      </c>
      <c r="CK7" s="39">
        <v>163.27000000000001</v>
      </c>
      <c r="CL7" s="39">
        <v>39.81</v>
      </c>
      <c r="CM7" s="39">
        <v>45.27</v>
      </c>
      <c r="CN7" s="39">
        <v>46.69</v>
      </c>
      <c r="CO7" s="39">
        <v>78.959999999999994</v>
      </c>
      <c r="CP7" s="39">
        <v>77.94</v>
      </c>
      <c r="CQ7" s="39">
        <v>49.69</v>
      </c>
      <c r="CR7" s="39">
        <v>41.24</v>
      </c>
      <c r="CS7" s="39">
        <v>40.700000000000003</v>
      </c>
      <c r="CT7" s="39">
        <v>49.08</v>
      </c>
      <c r="CU7" s="39">
        <v>49.32</v>
      </c>
      <c r="CV7" s="39">
        <v>59.94</v>
      </c>
      <c r="CW7" s="39">
        <v>69.069999999999993</v>
      </c>
      <c r="CX7" s="39">
        <v>59.4</v>
      </c>
      <c r="CY7" s="39">
        <v>56.61</v>
      </c>
      <c r="CZ7" s="39">
        <v>57.53</v>
      </c>
      <c r="DA7" s="39">
        <v>56.72</v>
      </c>
      <c r="DB7" s="39">
        <v>80.010000000000005</v>
      </c>
      <c r="DC7" s="39">
        <v>74.900000000000006</v>
      </c>
      <c r="DD7" s="39">
        <v>74.61</v>
      </c>
      <c r="DE7" s="39">
        <v>79.3</v>
      </c>
      <c r="DF7" s="39">
        <v>79.34</v>
      </c>
      <c r="DG7" s="39">
        <v>90.22</v>
      </c>
      <c r="DH7" s="39">
        <v>24.92</v>
      </c>
      <c r="DI7" s="39">
        <v>26.19</v>
      </c>
      <c r="DJ7" s="39">
        <v>46.9</v>
      </c>
      <c r="DK7" s="39">
        <v>41.69</v>
      </c>
      <c r="DL7" s="39">
        <v>44.41</v>
      </c>
      <c r="DM7" s="39">
        <v>35.18</v>
      </c>
      <c r="DN7" s="39">
        <v>39.049999999999997</v>
      </c>
      <c r="DO7" s="39">
        <v>50.44</v>
      </c>
      <c r="DP7" s="39">
        <v>47.44</v>
      </c>
      <c r="DQ7" s="39">
        <v>48.3</v>
      </c>
      <c r="DR7" s="39">
        <v>47.91</v>
      </c>
      <c r="DS7" s="39">
        <v>36.14</v>
      </c>
      <c r="DT7" s="39">
        <v>36.299999999999997</v>
      </c>
      <c r="DU7" s="39">
        <v>36.06</v>
      </c>
      <c r="DV7" s="39">
        <v>26.45</v>
      </c>
      <c r="DW7" s="39">
        <v>26.72</v>
      </c>
      <c r="DX7" s="39">
        <v>8.41</v>
      </c>
      <c r="DY7" s="39">
        <v>8.18</v>
      </c>
      <c r="DZ7" s="39">
        <v>9.64</v>
      </c>
      <c r="EA7" s="39">
        <v>11.16</v>
      </c>
      <c r="EB7" s="39">
        <v>12.43</v>
      </c>
      <c r="EC7" s="39">
        <v>15</v>
      </c>
      <c r="ED7" s="39">
        <v>0.45</v>
      </c>
      <c r="EE7" s="39">
        <v>0.31</v>
      </c>
      <c r="EF7" s="39">
        <v>0.61</v>
      </c>
      <c r="EG7" s="39">
        <v>0.28000000000000003</v>
      </c>
      <c r="EH7" s="39">
        <v>0.31</v>
      </c>
      <c r="EI7" s="39">
        <v>0.66</v>
      </c>
      <c r="EJ7" s="39">
        <v>0.23</v>
      </c>
      <c r="EK7" s="39">
        <v>0.34</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2018-02-23T08:14:55Z</cp:lastPrinted>
  <dcterms:created xsi:type="dcterms:W3CDTF">2017-12-25T01:24:31Z</dcterms:created>
  <dcterms:modified xsi:type="dcterms:W3CDTF">2018-02-23T09:53:20Z</dcterms:modified>
  <cp:category/>
</cp:coreProperties>
</file>