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13 榛東村\"/>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<sst xmlns="http://schemas.openxmlformats.org/spreadsheetml/2006/main" count="232" uniqueCount="120">
  <si>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</si>
  <si>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</si>
  <si>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</si>
  <si>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</si>
  <si>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</si>
  <si>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</si>
  <si>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</si>
  <si>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</si>
  <si>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</si>
  <si>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</si>
  <si>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</si>
  <si>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</si>
  <si>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</si>
  <si>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</si>
  <si>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</si>
  <si>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</si>
  <si>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</si>
  <si>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</si>
  <si>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</si>
  <si>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</si>
  <si>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</si>
  <si>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</si>
  <si>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</si>
  <si>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</si>
  <si>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</si>
  <si>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</si>
  <si>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</si>
  <si>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</si>
  <si>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</si>
  <si>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</si>
  <si>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</si>
  <si>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</si>
  <si>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</si>
  <si>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</si>
  <si>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</si>
  <si>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</si>
  <si>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</si>
  <si>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</si>
  <si>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</si>
  <si>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</si>
  <si>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</si>
  <si>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</si>
  <si>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</si>
  <si>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</si>
  <si>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</si>
  <si>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</si>
  <si>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</si>
  <si>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</si>
  <si>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</si>
  <si>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</si>
  <si>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</si>
  <si>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</si>
  <si>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</si>
  <si>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</si>
  <si>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</si>
  <si>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</si>
  <si>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</si>
  <si>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</si>
  <si>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</si>
  <si>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</si>
  <si>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</si>
  <si>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</si>
  <si>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</si>
  <si>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</si>
  <si>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</si>
  <si>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</si>
  <si>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</si>
  <si>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</si>
  <si>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</si>
  <si>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</si>
  <si>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</si>
  <si>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</si>
  <si>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</si>
  <si>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</si>
  <si>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</si>
  <si>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</si>
  <si>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</si>
  <si>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</si>
  <si>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</si>
  <si>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</si>
  <si>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</si>
  <si>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</si>
  <si>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</si>
  <si>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</si>
  <si>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</si>
  <si>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</si>
  <si>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</si>
  <si>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</si>
  <si>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</si>
  <si>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</si>
  <si>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</si>
  <si>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</si>
  <si>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</si>
  <si>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</si>
  <si>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</si>
  <si>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</si>
  <si>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</si>
  <si>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</si>
  <si>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</si>
  <si>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</si>
  <si>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</si>
  <si>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</si>
  <si>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</si>
  <si>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</si>
  <si>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</si>
  <si>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榛東村</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</si>
  <si>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</si>
  <si>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</si>
  <si>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</si>
  <si>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</si>
  <si>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</si>
  <si>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</si>
  <si>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</si>
  <si>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</si>
  <si>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</si>
  <si>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</si>
  <si>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②管路経年化率は０％であるが、耐用年数が差し迫った管路もあり、漏水が頻繁に発生している。また、発見に至らない漏水が存在することが考えられ、有収率の改善を妨げている。
　一方で、③管路更新率は、低く推移している。
　今後は、漏水発生の危険性のある管路を把握し、計画的かつ迅速に管路更新が行えるよう努め、安全な水を持続的に供給できるよう目指していく。
</t>
    <rPh sb="2" eb="4">
      <t>カンロ</t>
    </rPh>
    <rPh sb="4" eb="6">
      <t>ケイネン</t>
    </rPh>
    <rPh sb="6" eb="7">
      <t>カ</t>
    </rPh>
    <rPh sb="7" eb="8">
      <t>リツ</t>
    </rPh>
    <rPh sb="16" eb="18">
      <t>タイヨウ</t>
    </rPh>
    <rPh sb="18" eb="20">
      <t>ネンスウ</t>
    </rPh>
    <rPh sb="21" eb="22">
      <t>サ</t>
    </rPh>
    <rPh sb="23" eb="24">
      <t>セマ</t>
    </rPh>
    <rPh sb="26" eb="27">
      <t>カン</t>
    </rPh>
    <rPh sb="27" eb="28">
      <t>ロ</t>
    </rPh>
    <rPh sb="32" eb="34">
      <t>ロウスイ</t>
    </rPh>
    <rPh sb="35" eb="37">
      <t>ヒンパン</t>
    </rPh>
    <rPh sb="38" eb="40">
      <t>ハッセイ</t>
    </rPh>
    <rPh sb="48" eb="50">
      <t>ハッケン</t>
    </rPh>
    <rPh sb="51" eb="52">
      <t>イタ</t>
    </rPh>
    <rPh sb="55" eb="57">
      <t>ロウスイ</t>
    </rPh>
    <rPh sb="58" eb="60">
      <t>ソンザイ</t>
    </rPh>
    <rPh sb="65" eb="66">
      <t>カンガ</t>
    </rPh>
    <rPh sb="70" eb="71">
      <t>ユウ</t>
    </rPh>
    <rPh sb="71" eb="73">
      <t>シュウリツ</t>
    </rPh>
    <rPh sb="74" eb="76">
      <t>カイゼン</t>
    </rPh>
    <rPh sb="77" eb="78">
      <t>サマタ</t>
    </rPh>
    <rPh sb="85" eb="87">
      <t>イッポウ</t>
    </rPh>
    <rPh sb="90" eb="92">
      <t>カンロ</t>
    </rPh>
    <rPh sb="92" eb="94">
      <t>コウシン</t>
    </rPh>
    <rPh sb="94" eb="95">
      <t>リツ</t>
    </rPh>
    <rPh sb="97" eb="98">
      <t>ヒク</t>
    </rPh>
    <rPh sb="99" eb="101">
      <t>スイイ</t>
    </rPh>
    <rPh sb="108" eb="110">
      <t>コンゴ</t>
    </rPh>
    <rPh sb="112" eb="114">
      <t>ロウスイ</t>
    </rPh>
    <rPh sb="114" eb="116">
      <t>ハッセイ</t>
    </rPh>
    <rPh sb="117" eb="120">
      <t>キケンセイ</t>
    </rPh>
    <rPh sb="123" eb="125">
      <t>カンロ</t>
    </rPh>
    <rPh sb="126" eb="128">
      <t>ハアク</t>
    </rPh>
    <rPh sb="130" eb="133">
      <t>ケイカクテキ</t>
    </rPh>
    <rPh sb="135" eb="137">
      <t>ジンソク</t>
    </rPh>
    <rPh sb="138" eb="140">
      <t>カンロ</t>
    </rPh>
    <rPh sb="140" eb="142">
      <t>コウシン</t>
    </rPh>
    <rPh sb="143" eb="144">
      <t>オコナ</t>
    </rPh>
    <rPh sb="148" eb="149">
      <t>ツト</t>
    </rPh>
    <rPh sb="151" eb="153">
      <t>アンゼン</t>
    </rPh>
    <rPh sb="154" eb="155">
      <t>ミズ</t>
    </rPh>
    <rPh sb="156" eb="159">
      <t>ジゾクテキ</t>
    </rPh>
    <rPh sb="160" eb="162">
      <t>キョウキュウ</t>
    </rPh>
    <rPh sb="167" eb="169">
      <t>メザ</t>
    </rPh>
    <phoneticPr fontId="4"/>
  </si>
  <si>
    <t>　現在、漏水が頻繁に発生しており、その主な原因は管路の老朽化である。そのため、管路更新を積極的に行いたいが、水道料金収入の減少により必要最低限の更新に留めざるを得ない状況である。
　今後は、給水需要等の現状を踏まえ、財政計画を策定して、計画的な管路更新や料金改定について検討したい。併せて、経営コストの削減に努め、経営の効率化・合理化を実現し、安定的な水道水の供給を目指したい。　</t>
    <rPh sb="1" eb="3">
      <t>ゲンザイ</t>
    </rPh>
    <rPh sb="4" eb="6">
      <t>ロウスイ</t>
    </rPh>
    <rPh sb="7" eb="9">
      <t>ヒンパン</t>
    </rPh>
    <rPh sb="10" eb="12">
      <t>ハッセイ</t>
    </rPh>
    <rPh sb="19" eb="20">
      <t>オモ</t>
    </rPh>
    <rPh sb="21" eb="23">
      <t>ゲンイン</t>
    </rPh>
    <rPh sb="24" eb="26">
      <t>カンロ</t>
    </rPh>
    <rPh sb="27" eb="30">
      <t>ロウキュウカ</t>
    </rPh>
    <rPh sb="39" eb="41">
      <t>カンロ</t>
    </rPh>
    <rPh sb="41" eb="43">
      <t>コウシン</t>
    </rPh>
    <rPh sb="48" eb="49">
      <t>オコナ</t>
    </rPh>
    <rPh sb="54" eb="56">
      <t>スイドウ</t>
    </rPh>
    <rPh sb="56" eb="58">
      <t>リョウキン</t>
    </rPh>
    <rPh sb="58" eb="60">
      <t>シュウニュウ</t>
    </rPh>
    <rPh sb="61" eb="63">
      <t>ゲンショウ</t>
    </rPh>
    <rPh sb="66" eb="68">
      <t>ヒツヨウ</t>
    </rPh>
    <rPh sb="68" eb="71">
      <t>サイテイゲン</t>
    </rPh>
    <rPh sb="72" eb="74">
      <t>コウシン</t>
    </rPh>
    <rPh sb="75" eb="76">
      <t>トド</t>
    </rPh>
    <rPh sb="80" eb="81">
      <t>エ</t>
    </rPh>
    <rPh sb="83" eb="85">
      <t>ジョウキョウ</t>
    </rPh>
    <rPh sb="91" eb="93">
      <t>コンゴ</t>
    </rPh>
    <rPh sb="95" eb="97">
      <t>キュウスイ</t>
    </rPh>
    <rPh sb="97" eb="99">
      <t>ジュヨウ</t>
    </rPh>
    <rPh sb="99" eb="100">
      <t>トウ</t>
    </rPh>
    <rPh sb="101" eb="103">
      <t>ゲンジョウ</t>
    </rPh>
    <rPh sb="104" eb="105">
      <t>フ</t>
    </rPh>
    <rPh sb="108" eb="110">
      <t>ザイセイ</t>
    </rPh>
    <rPh sb="110" eb="112">
      <t>ケイカク</t>
    </rPh>
    <rPh sb="113" eb="115">
      <t>サクテイ</t>
    </rPh>
    <rPh sb="118" eb="121">
      <t>ケイカクテキ</t>
    </rPh>
    <rPh sb="122" eb="124">
      <t>カンロ</t>
    </rPh>
    <rPh sb="124" eb="126">
      <t>コウシン</t>
    </rPh>
    <rPh sb="127" eb="129">
      <t>リョウキン</t>
    </rPh>
    <rPh sb="129" eb="131">
      <t>カイテイ</t>
    </rPh>
    <rPh sb="135" eb="137">
      <t>ケントウ</t>
    </rPh>
    <rPh sb="141" eb="142">
      <t>アワ</t>
    </rPh>
    <rPh sb="145" eb="147">
      <t>ケイエイ</t>
    </rPh>
    <rPh sb="151" eb="153">
      <t>サクゲン</t>
    </rPh>
    <rPh sb="154" eb="155">
      <t>ツト</t>
    </rPh>
    <rPh sb="157" eb="159">
      <t>ケイエイ</t>
    </rPh>
    <rPh sb="160" eb="163">
      <t>コウリツカ</t>
    </rPh>
    <rPh sb="164" eb="167">
      <t>ゴウリカ</t>
    </rPh>
    <rPh sb="168" eb="170">
      <t>ジツゲン</t>
    </rPh>
    <rPh sb="172" eb="175">
      <t>アンテイテキ</t>
    </rPh>
    <rPh sb="176" eb="179">
      <t>スイドウスイ</t>
    </rPh>
    <rPh sb="180" eb="182">
      <t>キョウキュウ</t>
    </rPh>
    <rPh sb="183" eb="185">
      <t>メザ</t>
    </rPh>
    <phoneticPr fontId="4"/>
  </si>
  <si>
    <t>　①経常収支比率について、平成２６年度から類似団体平均値を上回る水準で推移しているが、収益改善の要因として長期前受金戻入の収益化によるものである。しかしながら、これは会計基準の見直しによる会計処理上の収益であり、本業の水道事業による収益ではないため、引き続き、経費削減等の経営努力に努める。
　⑤料金回収率及び⑥給水原価の改善も同様に長期前受金戻入の収益化によるものである。
　③流動比率については、類似団体平均値を下回っているが、指標は１００％を超えており、増加傾向にあることから当面は問題ない。
　④企業債残高対給水収益比率が低い水準にあるのは、設備投資を可能な限り起債に頼らず行ったためである。
　⑦施設利用率については、平成２７年度から改善傾向にあり、類似団体平均値を上回る水準で推移している。しかしながら、今後は、節水型家電製品の普及や節水意識の高まりから給水需要が大きく伸びることは想定されず、また、当初予定していた配水量との差が大きいため施設の縮小を検討する必要がある。
　⑧有収率は、類似団体平均値より低い水準にあり、平成２７年以降は大きく低下している。原因としては、水道料金に計上されない漏水などの不明水の増加によるものである。今後も引き続き、不明水の特定に努めて改善を図る。</t>
    <rPh sb="2" eb="4">
      <t>ケイジョウ</t>
    </rPh>
    <rPh sb="4" eb="6">
      <t>シュウシ</t>
    </rPh>
    <rPh sb="6" eb="8">
      <t>ヒリツ</t>
    </rPh>
    <rPh sb="13" eb="15">
      <t>ヘイセイ</t>
    </rPh>
    <rPh sb="17" eb="19">
      <t>ネンド</t>
    </rPh>
    <rPh sb="21" eb="23">
      <t>ルイジ</t>
    </rPh>
    <rPh sb="23" eb="25">
      <t>ダンタイ</t>
    </rPh>
    <rPh sb="25" eb="28">
      <t>ヘイキンチ</t>
    </rPh>
    <rPh sb="29" eb="31">
      <t>ウワマワ</t>
    </rPh>
    <rPh sb="32" eb="34">
      <t>スイジュン</t>
    </rPh>
    <rPh sb="35" eb="37">
      <t>スイイ</t>
    </rPh>
    <rPh sb="43" eb="45">
      <t>シュウエキ</t>
    </rPh>
    <rPh sb="45" eb="47">
      <t>カイゼン</t>
    </rPh>
    <rPh sb="48" eb="50">
      <t>ヨウイン</t>
    </rPh>
    <rPh sb="53" eb="55">
      <t>チョウキ</t>
    </rPh>
    <rPh sb="55" eb="58">
      <t>マエウケキン</t>
    </rPh>
    <rPh sb="58" eb="60">
      <t>レイニュウ</t>
    </rPh>
    <rPh sb="61" eb="64">
      <t>シュウエキカ</t>
    </rPh>
    <rPh sb="83" eb="85">
      <t>カイケイ</t>
    </rPh>
    <rPh sb="85" eb="87">
      <t>キジュン</t>
    </rPh>
    <rPh sb="88" eb="90">
      <t>ミナオ</t>
    </rPh>
    <rPh sb="94" eb="96">
      <t>カイケイ</t>
    </rPh>
    <rPh sb="96" eb="98">
      <t>ショリ</t>
    </rPh>
    <rPh sb="98" eb="99">
      <t>ジョウ</t>
    </rPh>
    <rPh sb="100" eb="102">
      <t>シュウエキ</t>
    </rPh>
    <rPh sb="106" eb="108">
      <t>ホンギョウ</t>
    </rPh>
    <rPh sb="109" eb="111">
      <t>スイドウ</t>
    </rPh>
    <rPh sb="111" eb="113">
      <t>ジギョウ</t>
    </rPh>
    <rPh sb="116" eb="118">
      <t>シュウエキ</t>
    </rPh>
    <rPh sb="125" eb="126">
      <t>ヒ</t>
    </rPh>
    <rPh sb="127" eb="128">
      <t>ツヅ</t>
    </rPh>
    <rPh sb="130" eb="132">
      <t>ケイヒ</t>
    </rPh>
    <rPh sb="132" eb="134">
      <t>サクゲン</t>
    </rPh>
    <rPh sb="134" eb="135">
      <t>トウ</t>
    </rPh>
    <rPh sb="136" eb="138">
      <t>ケイエイ</t>
    </rPh>
    <rPh sb="138" eb="140">
      <t>ドリョク</t>
    </rPh>
    <rPh sb="141" eb="142">
      <t>ツト</t>
    </rPh>
    <rPh sb="148" eb="150">
      <t>リョウキン</t>
    </rPh>
    <rPh sb="150" eb="153">
      <t>カイシュウリツ</t>
    </rPh>
    <rPh sb="153" eb="154">
      <t>オヨ</t>
    </rPh>
    <rPh sb="156" eb="160">
      <t>キュウスイゲンカ</t>
    </rPh>
    <rPh sb="161" eb="163">
      <t>カイゼン</t>
    </rPh>
    <rPh sb="164" eb="166">
      <t>ドウヨウ</t>
    </rPh>
    <rPh sb="190" eb="192">
      <t>リュウドウ</t>
    </rPh>
    <rPh sb="192" eb="194">
      <t>ヒリツ</t>
    </rPh>
    <rPh sb="208" eb="210">
      <t>シタマワ</t>
    </rPh>
    <rPh sb="216" eb="218">
      <t>シヒョウ</t>
    </rPh>
    <rPh sb="224" eb="225">
      <t>コ</t>
    </rPh>
    <rPh sb="230" eb="232">
      <t>ゾウカ</t>
    </rPh>
    <rPh sb="232" eb="234">
      <t>ケイコウ</t>
    </rPh>
    <rPh sb="241" eb="243">
      <t>トウメン</t>
    </rPh>
    <rPh sb="244" eb="246">
      <t>モンダイ</t>
    </rPh>
    <rPh sb="252" eb="255">
      <t>キギョウサイ</t>
    </rPh>
    <rPh sb="255" eb="257">
      <t>ザンダカ</t>
    </rPh>
    <rPh sb="257" eb="258">
      <t>タイ</t>
    </rPh>
    <rPh sb="258" eb="260">
      <t>キュウスイ</t>
    </rPh>
    <rPh sb="260" eb="262">
      <t>シュウエキ</t>
    </rPh>
    <rPh sb="262" eb="264">
      <t>ヒリツ</t>
    </rPh>
    <rPh sb="265" eb="266">
      <t>ヒク</t>
    </rPh>
    <rPh sb="267" eb="269">
      <t>スイジュン</t>
    </rPh>
    <rPh sb="275" eb="277">
      <t>セツビ</t>
    </rPh>
    <rPh sb="277" eb="279">
      <t>トウシ</t>
    </rPh>
    <rPh sb="280" eb="282">
      <t>カノウ</t>
    </rPh>
    <rPh sb="283" eb="284">
      <t>カギ</t>
    </rPh>
    <rPh sb="285" eb="287">
      <t>キサイ</t>
    </rPh>
    <rPh sb="288" eb="289">
      <t>タヨ</t>
    </rPh>
    <rPh sb="291" eb="292">
      <t>オコナ</t>
    </rPh>
    <rPh sb="303" eb="305">
      <t>シセツ</t>
    </rPh>
    <rPh sb="305" eb="308">
      <t>リヨウリツ</t>
    </rPh>
    <rPh sb="322" eb="324">
      <t>カイゼン</t>
    </rPh>
    <rPh sb="324" eb="326">
      <t>ケイコウ</t>
    </rPh>
    <rPh sb="358" eb="360">
      <t>コンゴ</t>
    </rPh>
    <rPh sb="362" eb="365">
      <t>セッスイガタ</t>
    </rPh>
    <rPh sb="365" eb="367">
      <t>カデン</t>
    </rPh>
    <rPh sb="367" eb="369">
      <t>セイヒン</t>
    </rPh>
    <rPh sb="370" eb="372">
      <t>フキュウ</t>
    </rPh>
    <rPh sb="373" eb="375">
      <t>セッスイ</t>
    </rPh>
    <rPh sb="375" eb="377">
      <t>イシキ</t>
    </rPh>
    <rPh sb="378" eb="379">
      <t>タカ</t>
    </rPh>
    <rPh sb="383" eb="385">
      <t>キュウスイ</t>
    </rPh>
    <rPh sb="385" eb="387">
      <t>ジュヨウ</t>
    </rPh>
    <rPh sb="388" eb="389">
      <t>オオ</t>
    </rPh>
    <rPh sb="391" eb="392">
      <t>ノ</t>
    </rPh>
    <rPh sb="397" eb="399">
      <t>ソウテイ</t>
    </rPh>
    <rPh sb="406" eb="408">
      <t>トウショ</t>
    </rPh>
    <rPh sb="408" eb="410">
      <t>ヨテイ</t>
    </rPh>
    <rPh sb="419" eb="420">
      <t>サ</t>
    </rPh>
    <rPh sb="421" eb="422">
      <t>オオ</t>
    </rPh>
    <rPh sb="426" eb="428">
      <t>シセツ</t>
    </rPh>
    <rPh sb="429" eb="431">
      <t>シュクショウ</t>
    </rPh>
    <rPh sb="432" eb="434">
      <t>ケントウ</t>
    </rPh>
    <rPh sb="436" eb="438">
      <t>ヒツヨウ</t>
    </rPh>
    <rPh sb="445" eb="446">
      <t>ユウ</t>
    </rPh>
    <rPh sb="446" eb="448">
      <t>シュウリツ</t>
    </rPh>
    <rPh sb="459" eb="460">
      <t>ヒク</t>
    </rPh>
    <rPh sb="461" eb="463">
      <t>スイジュン</t>
    </rPh>
    <rPh sb="467" eb="469">
      <t>ヘイセイ</t>
    </rPh>
    <rPh sb="471" eb="472">
      <t>ネン</t>
    </rPh>
    <rPh sb="472" eb="474">
      <t>イコウ</t>
    </rPh>
    <rPh sb="475" eb="476">
      <t>オオ</t>
    </rPh>
    <rPh sb="478" eb="480">
      <t>テイカ</t>
    </rPh>
    <rPh sb="485" eb="487">
      <t>ゲンイン</t>
    </rPh>
    <rPh sb="492" eb="494">
      <t>スイドウ</t>
    </rPh>
    <rPh sb="494" eb="496">
      <t>リョウキン</t>
    </rPh>
    <rPh sb="497" eb="499">
      <t>ケイジョウ</t>
    </rPh>
    <rPh sb="503" eb="505">
      <t>ロウスイ</t>
    </rPh>
    <rPh sb="508" eb="510">
      <t>フメイ</t>
    </rPh>
    <rPh sb="510" eb="511">
      <t>スイ</t>
    </rPh>
    <rPh sb="512" eb="514">
      <t>ゾウカ</t>
    </rPh>
    <rPh sb="523" eb="525">
      <t>コンゴ</t>
    </rPh>
    <rPh sb="526" eb="527">
      <t>ヒ</t>
    </rPh>
    <rPh sb="528" eb="529">
      <t>ツヅ</t>
    </rPh>
    <rPh sb="531" eb="533">
      <t>フメイ</t>
    </rPh>
    <rPh sb="533" eb="534">
      <t>スイ</t>
    </rPh>
    <rPh sb="535" eb="537">
      <t>トクテイ</t>
    </rPh>
    <rPh sb="538" eb="539">
      <t>ツト</t>
    </rPh>
    <rPh sb="541" eb="543">
      <t>カイゼン</t>
    </rPh>
    <rPh sb="544" eb="545">
      <t>ハカ</t>
    </rPh>
    <phoneticPr fontId="4"/>
  </si>
  <si>
    <t>自治体職員</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</si>
</sst>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0.66</c:v>
                </c:pt>
                <c:pt idx="2">
                  <c:v>0.33</c:v>
                </c:pt>
                <c:pt idx="3">
                  <c:v>0.65</c:v>
                </c:pt>
                <c:pt idx="4">
                  <c:v>0.15</c:v>
                </c:pt>
              </c:numCache>
            </c:numRef>
          </c:val>
        </c:ser>
        <c:dLbls>
          <c:showLegendKey val="0"/>
          <c:showVal val="0"/>
          <c:showCatName val="0"/>
          <c:showSerName val="0"/>
          <c:showPercent val="0"/>
          <c:showBubbleSize val="0"/>
        </c:dLbls>
        <c:gapWidth val="150"/>
        <c:axId val="178442648"/>
        <c:axId val="17844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78442648"/>
        <c:axId val="178445080"/>
      </c:lineChart>
      <c:dateAx>
        <c:axId val="178442648"/>
        <c:scaling>
          <c:orientation val="minMax"/>
        </c:scaling>
        <c:delete val="1"/>
        <c:axPos val="b"/>
        <c:numFmt formatCode="ge" sourceLinked="1"/>
        <c:majorTickMark val="none"/>
        <c:minorTickMark val="none"/>
        <c:tickLblPos val="none"/>
        <c:crossAx val="178445080"/>
        <c:crosses val="autoZero"/>
        <c:auto val="1"/>
        <c:lblOffset val="100"/>
        <c:baseTimeUnit val="years"/>
      </c:dateAx>
      <c:valAx>
        <c:axId val="17844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4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53.81</c:v>
                </c:pt>
                <c:pt idx="1">
                  <c:v>53.18</c:v>
                </c:pt>
                <c:pt idx="2">
                  <c:v>50.88</c:v>
                </c:pt>
                <c:pt idx="3">
                  <c:v>53.89</c:v>
                </c:pt>
                <c:pt idx="4">
                  <c:v>55.56</c:v>
                </c:pt>
              </c:numCache>
            </c:numRef>
          </c:val>
        </c:ser>
        <c:dLbls>
          <c:showLegendKey val="0"/>
          <c:showVal val="0"/>
          <c:showCatName val="0"/>
          <c:showSerName val="0"/>
          <c:showPercent val="0"/>
          <c:showBubbleSize val="0"/>
        </c:dLbls>
        <c:gapWidth val="150"/>
        <c:axId val="178899680"/>
        <c:axId val="17890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78899680"/>
        <c:axId val="178900072"/>
      </c:lineChart>
      <c:dateAx>
        <c:axId val="178899680"/>
        <c:scaling>
          <c:orientation val="minMax"/>
        </c:scaling>
        <c:delete val="1"/>
        <c:axPos val="b"/>
        <c:numFmt formatCode="ge" sourceLinked="1"/>
        <c:majorTickMark val="none"/>
        <c:minorTickMark val="none"/>
        <c:tickLblPos val="none"/>
        <c:crossAx val="178900072"/>
        <c:crosses val="autoZero"/>
        <c:auto val="1"/>
        <c:lblOffset val="100"/>
        <c:baseTimeUnit val="years"/>
      </c:dateAx>
      <c:valAx>
        <c:axId val="1789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79.64</c:v>
                </c:pt>
                <c:pt idx="1">
                  <c:v>80.290000000000006</c:v>
                </c:pt>
                <c:pt idx="2">
                  <c:v>81.25</c:v>
                </c:pt>
                <c:pt idx="3">
                  <c:v>76.8</c:v>
                </c:pt>
                <c:pt idx="4">
                  <c:v>74.47</c:v>
                </c:pt>
              </c:numCache>
            </c:numRef>
          </c:val>
        </c:ser>
        <c:dLbls>
          <c:showLegendKey val="0"/>
          <c:showVal val="0"/>
          <c:showCatName val="0"/>
          <c:showSerName val="0"/>
          <c:showPercent val="0"/>
          <c:showBubbleSize val="0"/>
        </c:dLbls>
        <c:gapWidth val="150"/>
        <c:axId val="178901248"/>
        <c:axId val="1789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78901248"/>
        <c:axId val="178901640"/>
      </c:lineChart>
      <c:dateAx>
        <c:axId val="178901248"/>
        <c:scaling>
          <c:orientation val="minMax"/>
        </c:scaling>
        <c:delete val="1"/>
        <c:axPos val="b"/>
        <c:numFmt formatCode="ge" sourceLinked="1"/>
        <c:majorTickMark val="none"/>
        <c:minorTickMark val="none"/>
        <c:tickLblPos val="none"/>
        <c:crossAx val="178901640"/>
        <c:crosses val="autoZero"/>
        <c:auto val="1"/>
        <c:lblOffset val="100"/>
        <c:baseTimeUnit val="years"/>
      </c:dateAx>
      <c:valAx>
        <c:axId val="1789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100.01</c:v>
                </c:pt>
                <c:pt idx="1">
                  <c:v>99.8</c:v>
                </c:pt>
                <c:pt idx="2">
                  <c:v>116.53</c:v>
                </c:pt>
                <c:pt idx="3">
                  <c:v>120.29</c:v>
                </c:pt>
                <c:pt idx="4">
                  <c:v>114.11</c:v>
                </c:pt>
              </c:numCache>
            </c:numRef>
          </c:val>
        </c:ser>
        <c:dLbls>
          <c:showLegendKey val="0"/>
          <c:showVal val="0"/>
          <c:showCatName val="0"/>
          <c:showSerName val="0"/>
          <c:showPercent val="0"/>
          <c:showBubbleSize val="0"/>
        </c:dLbls>
        <c:gapWidth val="150"/>
        <c:axId val="178499456"/>
        <c:axId val="178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78499456"/>
        <c:axId val="178503936"/>
      </c:lineChart>
      <c:dateAx>
        <c:axId val="178499456"/>
        <c:scaling>
          <c:orientation val="minMax"/>
        </c:scaling>
        <c:delete val="1"/>
        <c:axPos val="b"/>
        <c:numFmt formatCode="ge" sourceLinked="1"/>
        <c:majorTickMark val="none"/>
        <c:minorTickMark val="none"/>
        <c:tickLblPos val="none"/>
        <c:crossAx val="178503936"/>
        <c:crosses val="autoZero"/>
        <c:auto val="1"/>
        <c:lblOffset val="100"/>
        <c:baseTimeUnit val="years"/>
      </c:dateAx>
      <c:valAx>
        <c:axId val="17850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41.41</c:v>
                </c:pt>
                <c:pt idx="1">
                  <c:v>43.48</c:v>
                </c:pt>
                <c:pt idx="2">
                  <c:v>45.38</c:v>
                </c:pt>
                <c:pt idx="3">
                  <c:v>47.46</c:v>
                </c:pt>
                <c:pt idx="4">
                  <c:v>49.45</c:v>
                </c:pt>
              </c:numCache>
            </c:numRef>
          </c:val>
        </c:ser>
        <c:dLbls>
          <c:showLegendKey val="0"/>
          <c:showVal val="0"/>
          <c:showCatName val="0"/>
          <c:showSerName val="0"/>
          <c:showPercent val="0"/>
          <c:showBubbleSize val="0"/>
        </c:dLbls>
        <c:gapWidth val="150"/>
        <c:axId val="178467952"/>
        <c:axId val="1779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78467952"/>
        <c:axId val="177941920"/>
      </c:lineChart>
      <c:dateAx>
        <c:axId val="178467952"/>
        <c:scaling>
          <c:orientation val="minMax"/>
        </c:scaling>
        <c:delete val="1"/>
        <c:axPos val="b"/>
        <c:numFmt formatCode="ge" sourceLinked="1"/>
        <c:majorTickMark val="none"/>
        <c:minorTickMark val="none"/>
        <c:tickLblPos val="none"/>
        <c:crossAx val="177941920"/>
        <c:crosses val="autoZero"/>
        <c:auto val="1"/>
        <c:lblOffset val="100"/>
        <c:baseTimeUnit val="years"/>
      </c:dateAx>
      <c:valAx>
        <c:axId val="1779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285680"/>
        <c:axId val="17861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77285680"/>
        <c:axId val="178610576"/>
      </c:lineChart>
      <c:dateAx>
        <c:axId val="177285680"/>
        <c:scaling>
          <c:orientation val="minMax"/>
        </c:scaling>
        <c:delete val="1"/>
        <c:axPos val="b"/>
        <c:numFmt formatCode="ge" sourceLinked="1"/>
        <c:majorTickMark val="none"/>
        <c:minorTickMark val="none"/>
        <c:tickLblPos val="none"/>
        <c:crossAx val="178610576"/>
        <c:crosses val="autoZero"/>
        <c:auto val="1"/>
        <c:lblOffset val="100"/>
        <c:baseTimeUnit val="years"/>
      </c:dateAx>
      <c:valAx>
        <c:axId val="1786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613320"/>
        <c:axId val="17861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78613320"/>
        <c:axId val="178613712"/>
      </c:lineChart>
      <c:dateAx>
        <c:axId val="178613320"/>
        <c:scaling>
          <c:orientation val="minMax"/>
        </c:scaling>
        <c:delete val="1"/>
        <c:axPos val="b"/>
        <c:numFmt formatCode="ge" sourceLinked="1"/>
        <c:majorTickMark val="none"/>
        <c:minorTickMark val="none"/>
        <c:tickLblPos val="none"/>
        <c:crossAx val="178613712"/>
        <c:crosses val="autoZero"/>
        <c:auto val="1"/>
        <c:lblOffset val="100"/>
        <c:baseTimeUnit val="years"/>
      </c:dateAx>
      <c:valAx>
        <c:axId val="17861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6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143.18</c:v>
                </c:pt>
                <c:pt idx="1">
                  <c:v>150.72</c:v>
                </c:pt>
                <c:pt idx="2">
                  <c:v>146.6</c:v>
                </c:pt>
                <c:pt idx="3">
                  <c:v>155.47</c:v>
                </c:pt>
                <c:pt idx="4">
                  <c:v>162.65</c:v>
                </c:pt>
              </c:numCache>
            </c:numRef>
          </c:val>
        </c:ser>
        <c:dLbls>
          <c:showLegendKey val="0"/>
          <c:showVal val="0"/>
          <c:showCatName val="0"/>
          <c:showSerName val="0"/>
          <c:showPercent val="0"/>
          <c:showBubbleSize val="0"/>
        </c:dLbls>
        <c:gapWidth val="150"/>
        <c:axId val="178574080"/>
        <c:axId val="17857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78574080"/>
        <c:axId val="178574472"/>
      </c:lineChart>
      <c:dateAx>
        <c:axId val="178574080"/>
        <c:scaling>
          <c:orientation val="minMax"/>
        </c:scaling>
        <c:delete val="1"/>
        <c:axPos val="b"/>
        <c:numFmt formatCode="ge" sourceLinked="1"/>
        <c:majorTickMark val="none"/>
        <c:minorTickMark val="none"/>
        <c:tickLblPos val="none"/>
        <c:crossAx val="178574472"/>
        <c:crosses val="autoZero"/>
        <c:auto val="1"/>
        <c:lblOffset val="100"/>
        <c:baseTimeUnit val="years"/>
      </c:dateAx>
      <c:valAx>
        <c:axId val="17857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202.96</c:v>
                </c:pt>
                <c:pt idx="1">
                  <c:v>195</c:v>
                </c:pt>
                <c:pt idx="2">
                  <c:v>191.7</c:v>
                </c:pt>
                <c:pt idx="3">
                  <c:v>180.88</c:v>
                </c:pt>
                <c:pt idx="4">
                  <c:v>170.61</c:v>
                </c:pt>
              </c:numCache>
            </c:numRef>
          </c:val>
        </c:ser>
        <c:dLbls>
          <c:showLegendKey val="0"/>
          <c:showVal val="0"/>
          <c:showCatName val="0"/>
          <c:showSerName val="0"/>
          <c:showPercent val="0"/>
          <c:showBubbleSize val="0"/>
        </c:dLbls>
        <c:gapWidth val="150"/>
        <c:axId val="178575648"/>
        <c:axId val="17857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78575648"/>
        <c:axId val="178576040"/>
      </c:lineChart>
      <c:dateAx>
        <c:axId val="178575648"/>
        <c:scaling>
          <c:orientation val="minMax"/>
        </c:scaling>
        <c:delete val="1"/>
        <c:axPos val="b"/>
        <c:numFmt formatCode="ge" sourceLinked="1"/>
        <c:majorTickMark val="none"/>
        <c:minorTickMark val="none"/>
        <c:tickLblPos val="none"/>
        <c:crossAx val="178576040"/>
        <c:crosses val="autoZero"/>
        <c:auto val="1"/>
        <c:lblOffset val="100"/>
        <c:baseTimeUnit val="years"/>
      </c:dateAx>
      <c:valAx>
        <c:axId val="178576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5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93.64</c:v>
                </c:pt>
                <c:pt idx="1">
                  <c:v>93.47</c:v>
                </c:pt>
                <c:pt idx="2">
                  <c:v>113.42</c:v>
                </c:pt>
                <c:pt idx="3">
                  <c:v>116.28</c:v>
                </c:pt>
                <c:pt idx="4">
                  <c:v>108.7</c:v>
                </c:pt>
              </c:numCache>
            </c:numRef>
          </c:val>
        </c:ser>
        <c:dLbls>
          <c:showLegendKey val="0"/>
          <c:showVal val="0"/>
          <c:showCatName val="0"/>
          <c:showSerName val="0"/>
          <c:showPercent val="0"/>
          <c:showBubbleSize val="0"/>
        </c:dLbls>
        <c:gapWidth val="150"/>
        <c:axId val="178573688"/>
        <c:axId val="1786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78573688"/>
        <c:axId val="178612928"/>
      </c:lineChart>
      <c:dateAx>
        <c:axId val="178573688"/>
        <c:scaling>
          <c:orientation val="minMax"/>
        </c:scaling>
        <c:delete val="1"/>
        <c:axPos val="b"/>
        <c:numFmt formatCode="ge" sourceLinked="1"/>
        <c:majorTickMark val="none"/>
        <c:minorTickMark val="none"/>
        <c:tickLblPos val="none"/>
        <c:crossAx val="178612928"/>
        <c:crosses val="autoZero"/>
        <c:auto val="1"/>
        <c:lblOffset val="100"/>
        <c:baseTimeUnit val="years"/>
      </c:dateAx>
      <c:valAx>
        <c:axId val="178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147.49</c:v>
                </c:pt>
                <c:pt idx="1">
                  <c:v>147.65</c:v>
                </c:pt>
                <c:pt idx="2">
                  <c:v>121.73</c:v>
                </c:pt>
                <c:pt idx="3">
                  <c:v>118.79</c:v>
                </c:pt>
                <c:pt idx="4">
                  <c:v>127.24</c:v>
                </c:pt>
              </c:numCache>
            </c:numRef>
          </c:val>
        </c:ser>
        <c:dLbls>
          <c:showLegendKey val="0"/>
          <c:showVal val="0"/>
          <c:showCatName val="0"/>
          <c:showSerName val="0"/>
          <c:showPercent val="0"/>
          <c:showBubbleSize val="0"/>
        </c:dLbls>
        <c:gapWidth val="150"/>
        <c:axId val="178611752"/>
        <c:axId val="17889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78611752"/>
        <c:axId val="178898504"/>
      </c:lineChart>
      <c:dateAx>
        <c:axId val="178611752"/>
        <c:scaling>
          <c:orientation val="minMax"/>
        </c:scaling>
        <c:delete val="1"/>
        <c:axPos val="b"/>
        <c:numFmt formatCode="ge" sourceLinked="1"/>
        <c:majorTickMark val="none"/>
        <c:minorTickMark val="none"/>
        <c:tickLblPos val="none"/>
        <c:crossAx val="178898504"/>
        <c:crosses val="autoZero"/>
        <c:auto val="1"/>
        <c:lblOffset val="100"/>
        <c:baseTimeUnit val="years"/>
      </c:dateAx>
      <c:valAx>
        <c:axId val="17889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榛東村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14665</v>
      </c>
      <c r="AM8" s="61"/>
      <c r="AN8" s="61"/>
      <c r="AO8" s="61"/>
      <c r="AP8" s="61"/>
      <c r="AQ8" s="61"/>
      <c r="AR8" s="61"/>
      <c r="AS8" s="61"/>
      <c r="AT8" s="51">
        <f>データ!$S$6</f>
        <v>27.92</v>
      </c>
      <c r="AU8" s="52"/>
      <c r="AV8" s="52"/>
      <c r="AW8" s="52"/>
      <c r="AX8" s="52"/>
      <c r="AY8" s="52"/>
      <c r="AZ8" s="52"/>
      <c r="BA8" s="52"/>
      <c r="BB8" s="53">
        <f>データ!$T$6</f>
        <v>525.25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74.63</v>
      </c>
      <c r="J10" s="52"/>
      <c r="K10" s="52"/>
      <c r="L10" s="52"/>
      <c r="M10" s="52"/>
      <c r="N10" s="52"/>
      <c r="O10" s="64"/>
      <c r="P10" s="53">
        <f>データ!$P$6</f>
        <v>99.9</v>
      </c>
      <c r="Q10" s="53"/>
      <c r="R10" s="53"/>
      <c r="S10" s="53"/>
      <c r="T10" s="53"/>
      <c r="U10" s="53"/>
      <c r="V10" s="53"/>
      <c r="W10" s="61">
        <f>データ!$Q$6</f>
        <v>2700</v>
      </c>
      <c r="X10" s="61"/>
      <c r="Y10" s="61"/>
      <c r="Z10" s="61"/>
      <c r="AA10" s="61"/>
      <c r="AB10" s="61"/>
      <c r="AC10" s="61"/>
      <c r="AD10" s="2"/>
      <c r="AE10" s="2"/>
      <c r="AF10" s="2"/>
      <c r="AG10" s="2"/>
      <c r="AH10" s="5"/>
      <c r="AI10" s="5"/>
      <c r="AJ10" s="5"/>
      <c r="AK10" s="5"/>
      <c r="AL10" s="61">
        <f>データ!$U$6</f>
        <v>14631</v>
      </c>
      <c r="AM10" s="61"/>
      <c r="AN10" s="61"/>
      <c r="AO10" s="61"/>
      <c r="AP10" s="61"/>
      <c r="AQ10" s="61"/>
      <c r="AR10" s="61"/>
      <c r="AS10" s="61"/>
      <c r="AT10" s="51">
        <f>データ!$V$6</f>
        <v>17</v>
      </c>
      <c r="AU10" s="52"/>
      <c r="AV10" s="52"/>
      <c r="AW10" s="52"/>
      <c r="AX10" s="52"/>
      <c r="AY10" s="52"/>
      <c r="AZ10" s="52"/>
      <c r="BA10" s="52"/>
      <c r="BB10" s="53">
        <f>データ!$W$6</f>
        <v>860.65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103446</v>
      </c>
      <c r="D6" s="34">
        <f t="shared" si="3"/>
        <v>46</v>
      </c>
      <c r="E6" s="34">
        <f t="shared" si="3"/>
        <v>1</v>
      </c>
      <c r="F6" s="34">
        <f t="shared" si="3"/>
        <v>0</v>
      </c>
      <c r="G6" s="34">
        <f t="shared" si="3"/>
        <v>1</v>
      </c>
      <c r="H6" s="34" t="str">
        <f t="shared" si="3"/>
        <v>群馬県　榛東村</v>
      </c>
      <c r="I6" s="34" t="str">
        <f t="shared" si="3"/>
        <v>法適用</v>
      </c>
      <c r="J6" s="34" t="str">
        <f t="shared" si="3"/>
        <v>水道事業</v>
      </c>
      <c r="K6" s="34" t="str">
        <f t="shared" si="3"/>
        <v>末端給水事業</v>
      </c>
      <c r="L6" s="34" t="str">
        <f t="shared" si="3"/>
        <v>A7</v>
      </c>
      <c r="M6" s="34">
        <f t="shared" si="3"/>
        <v>0</v>
      </c>
      <c r="N6" s="35" t="str">
        <f t="shared" si="3"/>
        <v>-</v>
      </c>
      <c r="O6" s="35">
        <f t="shared" si="3"/>
        <v>74.63</v>
      </c>
      <c r="P6" s="35">
        <f t="shared" si="3"/>
        <v>99.9</v>
      </c>
      <c r="Q6" s="35">
        <f t="shared" si="3"/>
        <v>2700</v>
      </c>
      <c r="R6" s="35">
        <f t="shared" si="3"/>
        <v>14665</v>
      </c>
      <c r="S6" s="35">
        <f t="shared" si="3"/>
        <v>27.92</v>
      </c>
      <c r="T6" s="35">
        <f t="shared" si="3"/>
        <v>525.25</v>
      </c>
      <c r="U6" s="35">
        <f t="shared" si="3"/>
        <v>14631</v>
      </c>
      <c r="V6" s="35">
        <f t="shared" si="3"/>
        <v>17</v>
      </c>
      <c r="W6" s="35">
        <f t="shared" si="3"/>
        <v>860.65</v>
      </c>
      <c r="X6" s="36">
        <f>IF(X7="",NA(),X7)</f>
        <v>100.01</v>
      </c>
      <c r="Y6" s="36">
        <f t="shared" ref="Y6:AG6" si="4">IF(Y7="",NA(),Y7)</f>
        <v>99.8</v>
      </c>
      <c r="Z6" s="36">
        <f t="shared" si="4"/>
        <v>116.53</v>
      </c>
      <c r="AA6" s="36">
        <f t="shared" si="4"/>
        <v>120.29</v>
      </c>
      <c r="AB6" s="36">
        <f t="shared" si="4"/>
        <v>114.11</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143.18</v>
      </c>
      <c r="AU6" s="36">
        <f t="shared" ref="AU6:BC6" si="6">IF(AU7="",NA(),AU7)</f>
        <v>150.72</v>
      </c>
      <c r="AV6" s="36">
        <f t="shared" si="6"/>
        <v>146.6</v>
      </c>
      <c r="AW6" s="36">
        <f t="shared" si="6"/>
        <v>155.47</v>
      </c>
      <c r="AX6" s="36">
        <f t="shared" si="6"/>
        <v>162.65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202.96</v>
      </c>
      <c r="BF6" s="36">
        <f t="shared" ref="BF6:BN6" si="7">IF(BF7="",NA(),BF7)</f>
        <v>195</v>
      </c>
      <c r="BG6" s="36">
        <f t="shared" si="7"/>
        <v>191.7</v>
      </c>
      <c r="BH6" s="36">
        <f t="shared" si="7"/>
        <v>180.88</v>
      </c>
      <c r="BI6" s="36">
        <f t="shared" si="7"/>
        <v>170.61</v>
      </c>
      <c r="BJ6" s="36">
        <f t="shared" si="7"/>
        <v>458</v>
      </c>
      <c r="BK6" s="36">
        <f t="shared" si="7"/>
        <v>443.13</v>
      </c>
      <c r="BL6" s="36">
        <f t="shared" si="7"/>
        <v>442.54</v>
      </c>
      <c r="BM6" s="36">
        <f t="shared" si="7"/>
        <v>431</v>
      </c>
      <c r="BN6" s="36">
        <f t="shared" si="7"/>
        <v>422.5</v>
      </c>
      <c r="BO6" s="35" t="str">
        <f>IF(BO7="","",IF(BO7="-","【-】","【"&amp;SUBSTITUTE(TEXT(BO7,"#,##0.00"),"-","△")&amp;"】"))</f>
        <v>【270.87】</v>
      </c>
      <c r="BP6" s="36">
        <f>IF(BP7="",NA(),BP7)</f>
        <v>93.64</v>
      </c>
      <c r="BQ6" s="36">
        <f t="shared" ref="BQ6:BY6" si="8">IF(BQ7="",NA(),BQ7)</f>
        <v>93.47</v>
      </c>
      <c r="BR6" s="36">
        <f t="shared" si="8"/>
        <v>113.42</v>
      </c>
      <c r="BS6" s="36">
        <f t="shared" si="8"/>
        <v>116.28</v>
      </c>
      <c r="BT6" s="36">
        <f t="shared" si="8"/>
        <v>108.7</v>
      </c>
      <c r="BU6" s="36">
        <f t="shared" si="8"/>
        <v>96.27</v>
      </c>
      <c r="BV6" s="36">
        <f t="shared" si="8"/>
        <v>95.4</v>
      </c>
      <c r="BW6" s="36">
        <f t="shared" si="8"/>
        <v>98.6</v>
      </c>
      <c r="BX6" s="36">
        <f t="shared" si="8"/>
        <v>100.82</v>
      </c>
      <c r="BY6" s="36">
        <f t="shared" si="8"/>
        <v>101.64</v>
      </c>
      <c r="BZ6" s="35" t="str">
        <f>IF(BZ7="","",IF(BZ7="-","【-】","【"&amp;SUBSTITUTE(TEXT(BZ7,"#,##0.00"),"-","△")&amp;"】"))</f>
        <v>【105.59】</v>
      </c>
      <c r="CA6" s="36">
        <f>IF(CA7="",NA(),CA7)</f>
        <v>147.49</v>
      </c>
      <c r="CB6" s="36">
        <f t="shared" ref="CB6:CJ6" si="9">IF(CB7="",NA(),CB7)</f>
        <v>147.65</v>
      </c>
      <c r="CC6" s="36">
        <f t="shared" si="9"/>
        <v>121.73</v>
      </c>
      <c r="CD6" s="36">
        <f t="shared" si="9"/>
        <v>118.79</v>
      </c>
      <c r="CE6" s="36">
        <f t="shared" si="9"/>
        <v>127.24</v>
      </c>
      <c r="CF6" s="36">
        <f t="shared" si="9"/>
        <v>186.94</v>
      </c>
      <c r="CG6" s="36">
        <f t="shared" si="9"/>
        <v>186.15</v>
      </c>
      <c r="CH6" s="36">
        <f t="shared" si="9"/>
        <v>181.67</v>
      </c>
      <c r="CI6" s="36">
        <f t="shared" si="9"/>
        <v>179.55</v>
      </c>
      <c r="CJ6" s="36">
        <f t="shared" si="9"/>
        <v>179.16</v>
      </c>
      <c r="CK6" s="35" t="str">
        <f>IF(CK7="","",IF(CK7="-","【-】","【"&amp;SUBSTITUTE(TEXT(CK7,"#,##0.00"),"-","△")&amp;"】"))</f>
        <v>【163.27】</v>
      </c>
      <c r="CL6" s="36">
        <f>IF(CL7="",NA(),CL7)</f>
        <v>53.81</v>
      </c>
      <c r="CM6" s="36">
        <f t="shared" ref="CM6:CU6" si="10">IF(CM7="",NA(),CM7)</f>
        <v>53.18</v>
      </c>
      <c r="CN6" s="36">
        <f t="shared" si="10"/>
        <v>50.88</v>
      </c>
      <c r="CO6" s="36">
        <f t="shared" si="10"/>
        <v>53.89</v>
      </c>
      <c r="CP6" s="36">
        <f t="shared" si="10"/>
        <v>55.56</v>
      </c>
      <c r="CQ6" s="36">
        <f t="shared" si="10"/>
        <v>54.51</v>
      </c>
      <c r="CR6" s="36">
        <f t="shared" si="10"/>
        <v>54.47</v>
      </c>
      <c r="CS6" s="36">
        <f t="shared" si="10"/>
        <v>53.61</v>
      </c>
      <c r="CT6" s="36">
        <f t="shared" si="10"/>
        <v>53.52</v>
      </c>
      <c r="CU6" s="36">
        <f t="shared" si="10"/>
        <v>54.24</v>
      </c>
      <c r="CV6" s="35" t="str">
        <f>IF(CV7="","",IF(CV7="-","【-】","【"&amp;SUBSTITUTE(TEXT(CV7,"#,##0.00"),"-","△")&amp;"】"))</f>
        <v>【59.94】</v>
      </c>
      <c r="CW6" s="36">
        <f>IF(CW7="",NA(),CW7)</f>
        <v>79.64</v>
      </c>
      <c r="CX6" s="36">
        <f t="shared" ref="CX6:DF6" si="11">IF(CX7="",NA(),CX7)</f>
        <v>80.290000000000006</v>
      </c>
      <c r="CY6" s="36">
        <f t="shared" si="11"/>
        <v>81.25</v>
      </c>
      <c r="CZ6" s="36">
        <f t="shared" si="11"/>
        <v>76.8</v>
      </c>
      <c r="DA6" s="36">
        <f t="shared" si="11"/>
        <v>74.47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41.41</v>
      </c>
      <c r="DI6" s="36">
        <f t="shared" ref="DI6:DQ6" si="12">IF(DI7="",NA(),DI7)</f>
        <v>43.48</v>
      </c>
      <c r="DJ6" s="36">
        <f t="shared" si="12"/>
        <v>45.38</v>
      </c>
      <c r="DK6" s="36">
        <f t="shared" si="12"/>
        <v>47.46</v>
      </c>
      <c r="DL6" s="36">
        <f t="shared" si="12"/>
        <v>49.45</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0.35</v>
      </c>
      <c r="EE6" s="36">
        <f t="shared" ref="EE6:EM6" si="14">IF(EE7="",NA(),EE7)</f>
        <v>0.66</v>
      </c>
      <c r="EF6" s="36">
        <f t="shared" si="14"/>
        <v>0.33</v>
      </c>
      <c r="EG6" s="36">
        <f t="shared" si="14"/>
        <v>0.65</v>
      </c>
      <c r="EH6" s="36">
        <f t="shared" si="14"/>
        <v>0.15</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103446</v>
      </c>
      <c r="D7" s="38">
        <v>46</v>
      </c>
      <c r="E7" s="38">
        <v>1</v>
      </c>
      <c r="F7" s="38">
        <v>0</v>
      </c>
      <c r="G7" s="38">
        <v>1</v>
      </c>
      <c r="H7" s="38" t="s">
        <v>105</v>
      </c>
      <c r="I7" s="38" t="s">
        <v>106</v>
      </c>
      <c r="J7" s="38" t="s">
        <v>107</v>
      </c>
      <c r="K7" s="38" t="s">
        <v>108</v>
      </c>
      <c r="L7" s="38" t="s">
        <v>109</v>
      </c>
      <c r="M7" s="38"/>
      <c r="N7" s="39" t="s">
        <v>110</v>
      </c>
      <c r="O7" s="39">
        <v>74.63</v>
      </c>
      <c r="P7" s="39">
        <v>99.9</v>
      </c>
      <c r="Q7" s="39">
        <v>2700</v>
      </c>
      <c r="R7" s="39">
        <v>14665</v>
      </c>
      <c r="S7" s="39">
        <v>27.92</v>
      </c>
      <c r="T7" s="39">
        <v>525.25</v>
      </c>
      <c r="U7" s="39">
        <v>14631</v>
      </c>
      <c r="V7" s="39">
        <v>17</v>
      </c>
      <c r="W7" s="39">
        <v>860.65</v>
      </c>
      <c r="X7" s="39">
        <v>100.01</v>
      </c>
      <c r="Y7" s="39">
        <v>99.8</v>
      </c>
      <c r="Z7" s="39">
        <v>116.53</v>
      </c>
      <c r="AA7" s="39">
        <v>120.29</v>
      </c>
      <c r="AB7" s="39">
        <v>114.11</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143.18</v>
      </c>
      <c r="AU7" s="39">
        <v>150.72</v>
      </c>
      <c r="AV7" s="39">
        <v>146.6</v>
      </c>
      <c r="AW7" s="39">
        <v>155.47</v>
      </c>
      <c r="AX7" s="39">
        <v>162.65</v>
      </c>
      <c r="AY7" s="39">
        <v>1159.4100000000001</v>
      </c>
      <c r="AZ7" s="39">
        <v>1081.23</v>
      </c>
      <c r="BA7" s="39">
        <v>406.37</v>
      </c>
      <c r="BB7" s="39">
        <v>398.29</v>
      </c>
      <c r="BC7" s="39">
        <v>388.67</v>
      </c>
      <c r="BD7" s="39">
        <v>262.87</v>
      </c>
      <c r="BE7" s="39">
        <v>202.96</v>
      </c>
      <c r="BF7" s="39">
        <v>195</v>
      </c>
      <c r="BG7" s="39">
        <v>191.7</v>
      </c>
      <c r="BH7" s="39">
        <v>180.88</v>
      </c>
      <c r="BI7" s="39">
        <v>170.61</v>
      </c>
      <c r="BJ7" s="39">
        <v>458</v>
      </c>
      <c r="BK7" s="39">
        <v>443.13</v>
      </c>
      <c r="BL7" s="39">
        <v>442.54</v>
      </c>
      <c r="BM7" s="39">
        <v>431</v>
      </c>
      <c r="BN7" s="39">
        <v>422.5</v>
      </c>
      <c r="BO7" s="39">
        <v>270.87</v>
      </c>
      <c r="BP7" s="39">
        <v>93.64</v>
      </c>
      <c r="BQ7" s="39">
        <v>93.47</v>
      </c>
      <c r="BR7" s="39">
        <v>113.42</v>
      </c>
      <c r="BS7" s="39">
        <v>116.28</v>
      </c>
      <c r="BT7" s="39">
        <v>108.7</v>
      </c>
      <c r="BU7" s="39">
        <v>96.27</v>
      </c>
      <c r="BV7" s="39">
        <v>95.4</v>
      </c>
      <c r="BW7" s="39">
        <v>98.6</v>
      </c>
      <c r="BX7" s="39">
        <v>100.82</v>
      </c>
      <c r="BY7" s="39">
        <v>101.64</v>
      </c>
      <c r="BZ7" s="39">
        <v>105.59</v>
      </c>
      <c r="CA7" s="39">
        <v>147.49</v>
      </c>
      <c r="CB7" s="39">
        <v>147.65</v>
      </c>
      <c r="CC7" s="39">
        <v>121.73</v>
      </c>
      <c r="CD7" s="39">
        <v>118.79</v>
      </c>
      <c r="CE7" s="39">
        <v>127.24</v>
      </c>
      <c r="CF7" s="39">
        <v>186.94</v>
      </c>
      <c r="CG7" s="39">
        <v>186.15</v>
      </c>
      <c r="CH7" s="39">
        <v>181.67</v>
      </c>
      <c r="CI7" s="39">
        <v>179.55</v>
      </c>
      <c r="CJ7" s="39">
        <v>179.16</v>
      </c>
      <c r="CK7" s="39">
        <v>163.27000000000001</v>
      </c>
      <c r="CL7" s="39">
        <v>53.81</v>
      </c>
      <c r="CM7" s="39">
        <v>53.18</v>
      </c>
      <c r="CN7" s="39">
        <v>50.88</v>
      </c>
      <c r="CO7" s="39">
        <v>53.89</v>
      </c>
      <c r="CP7" s="39">
        <v>55.56</v>
      </c>
      <c r="CQ7" s="39">
        <v>54.51</v>
      </c>
      <c r="CR7" s="39">
        <v>54.47</v>
      </c>
      <c r="CS7" s="39">
        <v>53.61</v>
      </c>
      <c r="CT7" s="39">
        <v>53.52</v>
      </c>
      <c r="CU7" s="39">
        <v>54.24</v>
      </c>
      <c r="CV7" s="39">
        <v>59.94</v>
      </c>
      <c r="CW7" s="39">
        <v>79.64</v>
      </c>
      <c r="CX7" s="39">
        <v>80.290000000000006</v>
      </c>
      <c r="CY7" s="39">
        <v>81.25</v>
      </c>
      <c r="CZ7" s="39">
        <v>76.8</v>
      </c>
      <c r="DA7" s="39">
        <v>74.47</v>
      </c>
      <c r="DB7" s="39">
        <v>81.790000000000006</v>
      </c>
      <c r="DC7" s="39">
        <v>81.459999999999994</v>
      </c>
      <c r="DD7" s="39">
        <v>81.31</v>
      </c>
      <c r="DE7" s="39">
        <v>81.459999999999994</v>
      </c>
      <c r="DF7" s="39">
        <v>81.680000000000007</v>
      </c>
      <c r="DG7" s="39">
        <v>90.22</v>
      </c>
      <c r="DH7" s="39">
        <v>41.41</v>
      </c>
      <c r="DI7" s="39">
        <v>43.48</v>
      </c>
      <c r="DJ7" s="39">
        <v>45.38</v>
      </c>
      <c r="DK7" s="39">
        <v>47.46</v>
      </c>
      <c r="DL7" s="39">
        <v>49.45</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0.35</v>
      </c>
      <c r="EE7" s="39">
        <v>0.66</v>
      </c>
      <c r="EF7" s="39">
        <v>0.33</v>
      </c>
      <c r="EG7" s="39">
        <v>0.65</v>
      </c>
      <c r="EH7" s="39">
        <v>0.15</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2018-02-23T08:08:55Z</cp:lastPrinted>
  <dcterms:created xsi:type="dcterms:W3CDTF">2017-12-25T01:24:29Z</dcterms:created>
  <dcterms:modified xsi:type="dcterms:W3CDTF">2018-02-23T08:10:34Z</dcterms:modified>
  <cp:category/>
</cp:coreProperties>
</file>