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6_確認済ファイル\08 渋川市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W10" i="4" s="1"/>
  <c r="P6" i="5"/>
  <c r="O6" i="5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G85" i="4"/>
  <c r="F85" i="4"/>
  <c r="BB10" i="4"/>
  <c r="AT10" i="4"/>
  <c r="AL10" i="4"/>
  <c r="P10" i="4"/>
  <c r="I10" i="4"/>
  <c r="B10" i="4"/>
  <c r="BB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<sst xmlns="http://schemas.openxmlformats.org/spreadsheetml/2006/main" count="232" uniqueCount="120">
  <si>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</si>
  <si>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</si>
  <si>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</si>
  <si>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</si>
  <si>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</si>
  <si>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</si>
  <si>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</si>
  <si>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</si>
  <si>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</si>
  <si>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</si>
  <si>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</si>
  <si>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</si>
  <si>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</si>
  <si>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</si>
  <si>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</si>
  <si>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</si>
  <si>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</si>
  <si>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</si>
  <si>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</si>
  <si>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</si>
  <si>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</si>
  <si>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</si>
  <si>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</si>
  <si>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</si>
  <si>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</si>
  <si>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</si>
  <si>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</si>
  <si>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</si>
  <si>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</si>
  <si>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</si>
  <si>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</si>
  <si>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</si>
  <si>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</si>
  <si>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</si>
  <si>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</si>
  <si>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</si>
  <si>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</si>
  <si>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</si>
  <si>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</si>
  <si>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</si>
  <si>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</si>
  <si>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</si>
  <si>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</si>
  <si>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</si>
  <si>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</si>
  <si>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</si>
  <si>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</si>
  <si>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</si>
  <si>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</si>
  <si>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</si>
  <si>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</si>
  <si>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</si>
  <si>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</si>
  <si>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</si>
  <si>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</si>
  <si>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</si>
  <si>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</si>
  <si>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</si>
  <si>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</si>
  <si>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</si>
  <si>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</si>
  <si>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</si>
  <si>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</si>
  <si>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</si>
  <si>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</si>
  <si>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</si>
  <si>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</si>
  <si>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</si>
  <si>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</si>
  <si>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</si>
  <si>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</si>
  <si>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</si>
  <si>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</si>
  <si>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</si>
  <si>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</si>
  <si>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</si>
  <si>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</si>
  <si>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</si>
  <si>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</si>
  <si>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</si>
  <si>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</si>
  <si>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</si>
  <si>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</si>
  <si>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</si>
  <si>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</si>
  <si>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</si>
  <si>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</si>
  <si>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</si>
  <si>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</si>
  <si>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</si>
  <si>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</si>
  <si>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</si>
  <si>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</si>
  <si>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</si>
  <si>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</si>
  <si>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</si>
  <si>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</si>
  <si>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</si>
  <si>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</si>
  <si>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</si>
  <si>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</si>
  <si>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</si>
  <si>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</si>
  <si>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</si>
  <si>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</si>
  <si>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渋川市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</si>
  <si>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</si>
  <si>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</si>
  <si>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</si>
  <si>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</si>
  <si>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</si>
  <si>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</si>
  <si>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</si>
  <si>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</si>
  <si>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</si>
  <si>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</si>
  <si>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①経常収支比率
　類似団体平均値を下回っているが、１００％を越えて推移しており、経営の健全性は保たれている。
②累積欠損金比率
　累積欠損金がないので０％で推移している。
③流動比率
　類似団体平均値を下回っているが、２００％を越えて推移しており、短期債務の支払能力は保たれている。
④企業債残高対給水収益比率
　類似団体平均値を下回っており、借入に頼らない事業運営ができている。
⑤料金回収率
　類似団体平均値を下回っており、１００％を若干上回る状況にあり、経費削減が必要である。
⑥給水原価
　類似団体平均値を下回っているが、さらなる経費削減が必要である。
⑦施設設利用率
　類似団体平均値を上回っており、適切な施設利用にある。
⑧有収率
　類似団体平均値を下回っており、さらなる漏水対策が必要である。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6">
      <t>ヘイキンチ</t>
    </rPh>
    <rPh sb="17" eb="19">
      <t>シタマワ</t>
    </rPh>
    <rPh sb="30" eb="31">
      <t>コ</t>
    </rPh>
    <rPh sb="33" eb="35">
      <t>スイイ</t>
    </rPh>
    <rPh sb="40" eb="42">
      <t>ケイエイ</t>
    </rPh>
    <rPh sb="43" eb="46">
      <t>ケンゼンセイ</t>
    </rPh>
    <rPh sb="47" eb="48">
      <t>タモ</t>
    </rPh>
    <rPh sb="56" eb="58">
      <t>ルイセキ</t>
    </rPh>
    <rPh sb="58" eb="60">
      <t>ケッソン</t>
    </rPh>
    <rPh sb="60" eb="61">
      <t>キン</t>
    </rPh>
    <rPh sb="61" eb="63">
      <t>ヒリツ</t>
    </rPh>
    <rPh sb="65" eb="67">
      <t>ルイセキ</t>
    </rPh>
    <rPh sb="67" eb="69">
      <t>ケッソン</t>
    </rPh>
    <rPh sb="69" eb="70">
      <t>キン</t>
    </rPh>
    <rPh sb="78" eb="80">
      <t>スイイ</t>
    </rPh>
    <rPh sb="87" eb="89">
      <t>リュウドウ</t>
    </rPh>
    <rPh sb="89" eb="91">
      <t>ヒリツ</t>
    </rPh>
    <rPh sb="93" eb="95">
      <t>ルイジ</t>
    </rPh>
    <rPh sb="95" eb="97">
      <t>ダンタイ</t>
    </rPh>
    <rPh sb="97" eb="100">
      <t>ヘイキンチ</t>
    </rPh>
    <rPh sb="101" eb="103">
      <t>シタマワ</t>
    </rPh>
    <rPh sb="114" eb="115">
      <t>コ</t>
    </rPh>
    <rPh sb="117" eb="119">
      <t>スイイ</t>
    </rPh>
    <rPh sb="124" eb="126">
      <t>タンキ</t>
    </rPh>
    <rPh sb="126" eb="128">
      <t>サイム</t>
    </rPh>
    <rPh sb="129" eb="131">
      <t>シハライ</t>
    </rPh>
    <rPh sb="131" eb="133">
      <t>ノウリョク</t>
    </rPh>
    <rPh sb="134" eb="135">
      <t>タモ</t>
    </rPh>
    <rPh sb="143" eb="155">
      <t>キギョウサイザンダカタイキュウスイシュウエキヒリツ</t>
    </rPh>
    <rPh sb="157" eb="159">
      <t>ルイジ</t>
    </rPh>
    <rPh sb="159" eb="161">
      <t>ダンタイ</t>
    </rPh>
    <rPh sb="161" eb="164">
      <t>ヘイキンチ</t>
    </rPh>
    <rPh sb="172" eb="174">
      <t>カリイレ</t>
    </rPh>
    <rPh sb="175" eb="176">
      <t>タヨ</t>
    </rPh>
    <rPh sb="179" eb="181">
      <t>ジギョウ</t>
    </rPh>
    <rPh sb="181" eb="183">
      <t>ウンエイ</t>
    </rPh>
    <rPh sb="192" eb="194">
      <t>リョウキン</t>
    </rPh>
    <rPh sb="194" eb="196">
      <t>カイシュウ</t>
    </rPh>
    <rPh sb="196" eb="197">
      <t>リツ</t>
    </rPh>
    <rPh sb="199" eb="201">
      <t>ルイジ</t>
    </rPh>
    <rPh sb="201" eb="203">
      <t>ダンタイ</t>
    </rPh>
    <rPh sb="203" eb="206">
      <t>ヘイキンチ</t>
    </rPh>
    <rPh sb="207" eb="209">
      <t>シタマワ</t>
    </rPh>
    <rPh sb="221" eb="223">
      <t>ウワマワ</t>
    </rPh>
    <rPh sb="224" eb="226">
      <t>ジョウキョウ</t>
    </rPh>
    <rPh sb="230" eb="232">
      <t>ケイヒ</t>
    </rPh>
    <rPh sb="232" eb="234">
      <t>サクゲン</t>
    </rPh>
    <rPh sb="235" eb="237">
      <t>ヒツヨウ</t>
    </rPh>
    <rPh sb="243" eb="245">
      <t>キュウスイ</t>
    </rPh>
    <rPh sb="245" eb="247">
      <t>ゲンカ</t>
    </rPh>
    <rPh sb="249" eb="251">
      <t>ルイジ</t>
    </rPh>
    <rPh sb="251" eb="253">
      <t>ダンタイ</t>
    </rPh>
    <rPh sb="253" eb="256">
      <t>ヘイキンチ</t>
    </rPh>
    <rPh sb="257" eb="259">
      <t>シタマワ</t>
    </rPh>
    <rPh sb="269" eb="271">
      <t>ケイヒ</t>
    </rPh>
    <rPh sb="271" eb="273">
      <t>サクゲン</t>
    </rPh>
    <rPh sb="274" eb="276">
      <t>ヒツヨウ</t>
    </rPh>
    <rPh sb="282" eb="284">
      <t>シセツ</t>
    </rPh>
    <rPh sb="285" eb="287">
      <t>リヨウ</t>
    </rPh>
    <rPh sb="287" eb="288">
      <t>リツ</t>
    </rPh>
    <rPh sb="290" eb="292">
      <t>ルイジ</t>
    </rPh>
    <rPh sb="292" eb="294">
      <t>ダンタイ</t>
    </rPh>
    <rPh sb="294" eb="297">
      <t>ヘイキンチ</t>
    </rPh>
    <rPh sb="298" eb="300">
      <t>ウワマワ</t>
    </rPh>
    <rPh sb="305" eb="307">
      <t>テキセツ</t>
    </rPh>
    <rPh sb="308" eb="310">
      <t>シセツ</t>
    </rPh>
    <rPh sb="310" eb="312">
      <t>リヨウ</t>
    </rPh>
    <rPh sb="318" eb="320">
      <t>ユウシュウ</t>
    </rPh>
    <rPh sb="320" eb="321">
      <t>リツ</t>
    </rPh>
    <rPh sb="323" eb="325">
      <t>ルイジ</t>
    </rPh>
    <rPh sb="325" eb="327">
      <t>ダンタイ</t>
    </rPh>
    <rPh sb="327" eb="330">
      <t>ヘイキンチ</t>
    </rPh>
    <rPh sb="331" eb="333">
      <t>シタマワ</t>
    </rPh>
    <rPh sb="342" eb="344">
      <t>ロウスイ</t>
    </rPh>
    <rPh sb="344" eb="346">
      <t>タイサク</t>
    </rPh>
    <rPh sb="347" eb="349">
      <t>ヒツヨウ</t>
    </rPh>
    <phoneticPr fontId="4"/>
  </si>
  <si>
    <t>①有形固定資産減価償却率
　類似団体平均値を上回っており、老朽化が進んでいることから、計画的な更新が必要である。
②管路経年化率
　類似団体平均値を大幅に上回っているが、他事業関連に伴う管路布施替が集中したことが影響しており、重点的・計画的な更新が必要である。
③管路更新率
　類似団体平均値を下回っているが、他事業関連に伴う管路布施替が集中したことが影響しており、重点的・計画的な更新が必要である。</t>
    <rPh sb="1" eb="12">
      <t>ユウケイコテイシサンゲンカショウキャクリツ</t>
    </rPh>
    <rPh sb="14" eb="16">
      <t>ルイジ</t>
    </rPh>
    <rPh sb="16" eb="18">
      <t>ダンタイ</t>
    </rPh>
    <rPh sb="18" eb="20">
      <t>ヘイキン</t>
    </rPh>
    <rPh sb="20" eb="21">
      <t>チ</t>
    </rPh>
    <rPh sb="22" eb="24">
      <t>ウワマワ</t>
    </rPh>
    <rPh sb="29" eb="32">
      <t>ロウキュウカ</t>
    </rPh>
    <rPh sb="33" eb="34">
      <t>スス</t>
    </rPh>
    <rPh sb="43" eb="46">
      <t>ケイカクテキ</t>
    </rPh>
    <rPh sb="47" eb="49">
      <t>コウシン</t>
    </rPh>
    <rPh sb="50" eb="52">
      <t>ヒツヨウ</t>
    </rPh>
    <rPh sb="58" eb="60">
      <t>カンロ</t>
    </rPh>
    <rPh sb="60" eb="63">
      <t>ケイネンカ</t>
    </rPh>
    <rPh sb="63" eb="64">
      <t>リツ</t>
    </rPh>
    <rPh sb="66" eb="68">
      <t>ルイジ</t>
    </rPh>
    <rPh sb="68" eb="70">
      <t>ダンタイ</t>
    </rPh>
    <rPh sb="70" eb="73">
      <t>ヘイキンチ</t>
    </rPh>
    <rPh sb="74" eb="76">
      <t>オオハバ</t>
    </rPh>
    <rPh sb="77" eb="79">
      <t>ウワマワ</t>
    </rPh>
    <rPh sb="85" eb="88">
      <t>タジギョウ</t>
    </rPh>
    <rPh sb="88" eb="90">
      <t>カンレン</t>
    </rPh>
    <rPh sb="91" eb="92">
      <t>トモナ</t>
    </rPh>
    <rPh sb="93" eb="95">
      <t>カンロ</t>
    </rPh>
    <rPh sb="95" eb="97">
      <t>フセ</t>
    </rPh>
    <rPh sb="97" eb="98">
      <t>ガ</t>
    </rPh>
    <rPh sb="99" eb="101">
      <t>シュウチュウ</t>
    </rPh>
    <rPh sb="106" eb="108">
      <t>エイキョウ</t>
    </rPh>
    <rPh sb="113" eb="115">
      <t>ジュウテン</t>
    </rPh>
    <rPh sb="115" eb="116">
      <t>テキ</t>
    </rPh>
    <rPh sb="117" eb="120">
      <t>ケイカクテキ</t>
    </rPh>
    <rPh sb="121" eb="123">
      <t>コウシン</t>
    </rPh>
    <rPh sb="124" eb="126">
      <t>ヒツヨウ</t>
    </rPh>
    <rPh sb="132" eb="134">
      <t>カンロ</t>
    </rPh>
    <rPh sb="134" eb="136">
      <t>コウシン</t>
    </rPh>
    <rPh sb="136" eb="137">
      <t>リツ</t>
    </rPh>
    <rPh sb="147" eb="148">
      <t>シタ</t>
    </rPh>
    <rPh sb="183" eb="186">
      <t>ジュウテンテキ</t>
    </rPh>
    <rPh sb="187" eb="190">
      <t>ケイカクテキ</t>
    </rPh>
    <rPh sb="191" eb="193">
      <t>コウシン</t>
    </rPh>
    <rPh sb="194" eb="196">
      <t>ヒツヨウ</t>
    </rPh>
    <phoneticPr fontId="4"/>
  </si>
  <si>
    <t>　水道事業は、平成２８年度末で譲り受けた簡易水道事業の水道施設を含め、老朽化した水道施設の更新や耐震化・長寿命化が重要となります。
　更新財源を確保するため、経費削減を進め、併せて、有収率向上のため、漏水調査を重点的に実施する必要があります。
　また、適切な料金体系・水準を検討する必要もあります。</t>
    <rPh sb="1" eb="3">
      <t>スイドウ</t>
    </rPh>
    <rPh sb="3" eb="5">
      <t>ジギョウ</t>
    </rPh>
    <rPh sb="7" eb="9">
      <t>ヘイセイ</t>
    </rPh>
    <rPh sb="11" eb="13">
      <t>ネンド</t>
    </rPh>
    <rPh sb="13" eb="14">
      <t>マツ</t>
    </rPh>
    <rPh sb="15" eb="16">
      <t>ユズ</t>
    </rPh>
    <rPh sb="17" eb="18">
      <t>ウ</t>
    </rPh>
    <rPh sb="20" eb="22">
      <t>カンイ</t>
    </rPh>
    <rPh sb="22" eb="24">
      <t>スイドウ</t>
    </rPh>
    <rPh sb="24" eb="26">
      <t>ジギョウ</t>
    </rPh>
    <rPh sb="27" eb="29">
      <t>スイドウ</t>
    </rPh>
    <rPh sb="29" eb="31">
      <t>シセツ</t>
    </rPh>
    <rPh sb="32" eb="33">
      <t>フク</t>
    </rPh>
    <rPh sb="35" eb="37">
      <t>ロウキュウ</t>
    </rPh>
    <rPh sb="37" eb="38">
      <t>カ</t>
    </rPh>
    <rPh sb="40" eb="42">
      <t>スイドウ</t>
    </rPh>
    <rPh sb="42" eb="44">
      <t>シセツ</t>
    </rPh>
    <rPh sb="45" eb="47">
      <t>コウシン</t>
    </rPh>
    <rPh sb="48" eb="51">
      <t>タイシンカ</t>
    </rPh>
    <rPh sb="52" eb="56">
      <t>チョウジュミョウカ</t>
    </rPh>
    <rPh sb="57" eb="59">
      <t>ジュウヨウ</t>
    </rPh>
    <rPh sb="67" eb="69">
      <t>コウシン</t>
    </rPh>
    <rPh sb="69" eb="71">
      <t>ザイゲン</t>
    </rPh>
    <rPh sb="72" eb="74">
      <t>カクホ</t>
    </rPh>
    <rPh sb="79" eb="81">
      <t>ケイヒ</t>
    </rPh>
    <rPh sb="81" eb="83">
      <t>サクゲン</t>
    </rPh>
    <rPh sb="84" eb="85">
      <t>スス</t>
    </rPh>
    <rPh sb="87" eb="88">
      <t>アワ</t>
    </rPh>
    <rPh sb="91" eb="93">
      <t>ユウシュウ</t>
    </rPh>
    <rPh sb="93" eb="94">
      <t>リツ</t>
    </rPh>
    <rPh sb="94" eb="96">
      <t>コウジョウ</t>
    </rPh>
    <rPh sb="100" eb="102">
      <t>ロウスイ</t>
    </rPh>
    <rPh sb="102" eb="104">
      <t>チョウサ</t>
    </rPh>
    <rPh sb="105" eb="108">
      <t>ジュウテンテキ</t>
    </rPh>
    <rPh sb="109" eb="111">
      <t>ジッシ</t>
    </rPh>
    <rPh sb="113" eb="115">
      <t>ヒツヨウ</t>
    </rPh>
    <rPh sb="126" eb="128">
      <t>テキセツ</t>
    </rPh>
    <rPh sb="129" eb="131">
      <t>リョウキン</t>
    </rPh>
    <rPh sb="131" eb="133">
      <t>タイケイ</t>
    </rPh>
    <rPh sb="134" eb="136">
      <t>スイジュン</t>
    </rPh>
    <rPh sb="137" eb="139">
      <t>ケントウ</t>
    </rPh>
    <rPh sb="141" eb="143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</si>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</sst>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0.51</c:v>
                </c:pt>
                <c:pt idx="2">
                  <c:v>0.45</c:v>
                </c:pt>
                <c:pt idx="3" formatCode="#,##0.00;&quot;△&quot;#,##0.00">
                  <c:v>0</c:v>
                </c:pt>
                <c:pt idx="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5648"/>
        <c:axId val="17419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15648"/>
        <c:axId val="174193336"/>
      </c:lineChart>
      <c:dateAx>
        <c:axId val="17301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193336"/>
        <c:crosses val="autoZero"/>
        <c:auto val="1"/>
        <c:lblOffset val="100"/>
        <c:baseTimeUnit val="years"/>
      </c:dateAx>
      <c:valAx>
        <c:axId val="17419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1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107.42</c:v>
                </c:pt>
                <c:pt idx="2">
                  <c:v>104.49</c:v>
                </c:pt>
                <c:pt idx="3">
                  <c:v>108.26</c:v>
                </c:pt>
                <c:pt idx="4">
                  <c:v>106.23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71128"/>
        <c:axId val="1804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71128"/>
        <c:axId val="18045352"/>
      </c:lineChart>
      <c:dateAx>
        <c:axId val="115571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45352"/>
        <c:crosses val="autoZero"/>
        <c:auto val="1"/>
        <c:lblOffset val="100"/>
        <c:baseTimeUnit val="years"/>
      </c:dateAx>
      <c:valAx>
        <c:axId val="18045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71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46.82</c:v>
                </c:pt>
                <c:pt idx="1">
                  <c:v>48.61</c:v>
                </c:pt>
                <c:pt idx="2">
                  <c:v>50.73</c:v>
                </c:pt>
                <c:pt idx="3">
                  <c:v>51.18</c:v>
                </c:pt>
                <c:pt idx="4">
                  <c:v>52.24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88200"/>
        <c:axId val="17388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8200"/>
        <c:axId val="173888584"/>
      </c:lineChart>
      <c:dateAx>
        <c:axId val="17388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888584"/>
        <c:crosses val="autoZero"/>
        <c:auto val="1"/>
        <c:lblOffset val="100"/>
        <c:baseTimeUnit val="years"/>
      </c:dateAx>
      <c:valAx>
        <c:axId val="17388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8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3.1</c:v>
                </c:pt>
                <c:pt idx="1">
                  <c:v>3.5</c:v>
                </c:pt>
                <c:pt idx="2">
                  <c:v>3.8</c:v>
                </c:pt>
                <c:pt idx="3" formatCode="#,##0.00;&quot;△&quot;#,##0.00">
                  <c:v>0</c:v>
                </c:pt>
                <c:pt idx="4">
                  <c:v>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31704"/>
        <c:axId val="17488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31704"/>
        <c:axId val="174882296"/>
      </c:lineChart>
      <c:dateAx>
        <c:axId val="17403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882296"/>
        <c:crosses val="autoZero"/>
        <c:auto val="1"/>
        <c:lblOffset val="100"/>
        <c:baseTimeUnit val="years"/>
      </c:dateAx>
      <c:valAx>
        <c:axId val="17488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31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74216"/>
        <c:axId val="17537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4216"/>
        <c:axId val="175374608"/>
      </c:lineChart>
      <c:dateAx>
        <c:axId val="17537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74608"/>
        <c:crosses val="autoZero"/>
        <c:auto val="1"/>
        <c:lblOffset val="100"/>
        <c:baseTimeUnit val="years"/>
      </c:dateAx>
      <c:valAx>
        <c:axId val="17537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7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783.6</c:v>
                </c:pt>
                <c:pt idx="1">
                  <c:v>1382.49</c:v>
                </c:pt>
                <c:pt idx="2">
                  <c:v>279.77</c:v>
                </c:pt>
                <c:pt idx="3">
                  <c:v>213.28</c:v>
                </c:pt>
                <c:pt idx="4">
                  <c:v>229.13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5944"/>
        <c:axId val="39037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75944"/>
        <c:axId val="390376336"/>
      </c:lineChart>
      <c:dateAx>
        <c:axId val="39037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76336"/>
        <c:crosses val="autoZero"/>
        <c:auto val="1"/>
        <c:lblOffset val="100"/>
        <c:baseTimeUnit val="years"/>
      </c:dateAx>
      <c:valAx>
        <c:axId val="390376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37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342.33</c:v>
                </c:pt>
                <c:pt idx="1">
                  <c:v>332.09</c:v>
                </c:pt>
                <c:pt idx="2">
                  <c:v>323.04000000000002</c:v>
                </c:pt>
                <c:pt idx="3">
                  <c:v>308.66000000000003</c:v>
                </c:pt>
                <c:pt idx="4">
                  <c:v>293.32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43184"/>
        <c:axId val="17614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43184"/>
        <c:axId val="176143576"/>
      </c:lineChart>
      <c:dateAx>
        <c:axId val="17614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43576"/>
        <c:crosses val="autoZero"/>
        <c:auto val="1"/>
        <c:lblOffset val="100"/>
        <c:baseTimeUnit val="years"/>
      </c:dateAx>
      <c:valAx>
        <c:axId val="176143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4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103.97</c:v>
                </c:pt>
                <c:pt idx="1">
                  <c:v>101.67</c:v>
                </c:pt>
                <c:pt idx="2">
                  <c:v>98.69</c:v>
                </c:pt>
                <c:pt idx="3">
                  <c:v>102.38</c:v>
                </c:pt>
                <c:pt idx="4">
                  <c:v>100.98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73432"/>
        <c:axId val="17614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3432"/>
        <c:axId val="176144752"/>
      </c:lineChart>
      <c:dateAx>
        <c:axId val="17537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44752"/>
        <c:crosses val="autoZero"/>
        <c:auto val="1"/>
        <c:lblOffset val="100"/>
        <c:baseTimeUnit val="years"/>
      </c:dateAx>
      <c:valAx>
        <c:axId val="17614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7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146.22999999999999</c:v>
                </c:pt>
                <c:pt idx="1">
                  <c:v>149.36000000000001</c:v>
                </c:pt>
                <c:pt idx="2">
                  <c:v>154.26</c:v>
                </c:pt>
                <c:pt idx="3">
                  <c:v>148.97</c:v>
                </c:pt>
                <c:pt idx="4">
                  <c:v>150.38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73824"/>
        <c:axId val="39036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3824"/>
        <c:axId val="390361968"/>
      </c:lineChart>
      <c:dateAx>
        <c:axId val="17537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361968"/>
        <c:crosses val="autoZero"/>
        <c:auto val="1"/>
        <c:lblOffset val="100"/>
        <c:baseTimeUnit val="years"/>
      </c:dateAx>
      <c:valAx>
        <c:axId val="39036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7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</c:v>
                </c:pt>
                <c:pt idx="1">
                  <c:v>51.69</c:v>
                </c:pt>
                <c:pt idx="2">
                  <c:v>50.34</c:v>
                </c:pt>
                <c:pt idx="3">
                  <c:v>73.47</c:v>
                </c:pt>
                <c:pt idx="4">
                  <c:v>75.31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38200"/>
        <c:axId val="17623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38200"/>
        <c:axId val="176238592"/>
      </c:lineChart>
      <c:dateAx>
        <c:axId val="17623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238592"/>
        <c:crosses val="autoZero"/>
        <c:auto val="1"/>
        <c:lblOffset val="100"/>
        <c:baseTimeUnit val="years"/>
      </c:dateAx>
      <c:valAx>
        <c:axId val="17623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23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80.72</c:v>
                </c:pt>
                <c:pt idx="2">
                  <c:v>80.209999999999994</c:v>
                </c:pt>
                <c:pt idx="3">
                  <c:v>80.87</c:v>
                </c:pt>
                <c:pt idx="4">
                  <c:v>77.72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64056"/>
        <c:axId val="1761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64056"/>
        <c:axId val="176164448"/>
      </c:lineChart>
      <c:dateAx>
        <c:axId val="176164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64448"/>
        <c:crosses val="autoZero"/>
        <c:auto val="1"/>
        <c:lblOffset val="100"/>
        <c:baseTimeUnit val="years"/>
      </c:dateAx>
      <c:valAx>
        <c:axId val="1761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64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群馬県　渋川市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79949</v>
      </c>
      <c r="AM8" s="61"/>
      <c r="AN8" s="61"/>
      <c r="AO8" s="61"/>
      <c r="AP8" s="61"/>
      <c r="AQ8" s="61"/>
      <c r="AR8" s="61"/>
      <c r="AS8" s="61"/>
      <c r="AT8" s="51">
        <f>データ!$S$6</f>
        <v>240.27</v>
      </c>
      <c r="AU8" s="52"/>
      <c r="AV8" s="52"/>
      <c r="AW8" s="52"/>
      <c r="AX8" s="52"/>
      <c r="AY8" s="52"/>
      <c r="AZ8" s="52"/>
      <c r="BA8" s="52"/>
      <c r="BB8" s="53">
        <f>データ!$T$6</f>
        <v>332.75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72.760000000000005</v>
      </c>
      <c r="J10" s="52"/>
      <c r="K10" s="52"/>
      <c r="L10" s="52"/>
      <c r="M10" s="52"/>
      <c r="N10" s="52"/>
      <c r="O10" s="64"/>
      <c r="P10" s="53">
        <f>データ!$P$6</f>
        <v>99.94</v>
      </c>
      <c r="Q10" s="53"/>
      <c r="R10" s="53"/>
      <c r="S10" s="53"/>
      <c r="T10" s="53"/>
      <c r="U10" s="53"/>
      <c r="V10" s="53"/>
      <c r="W10" s="61">
        <f>データ!$Q$6</f>
        <v>2250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67645</v>
      </c>
      <c r="AM10" s="61"/>
      <c r="AN10" s="61"/>
      <c r="AO10" s="61"/>
      <c r="AP10" s="61"/>
      <c r="AQ10" s="61"/>
      <c r="AR10" s="61"/>
      <c r="AS10" s="61"/>
      <c r="AT10" s="51">
        <f>データ!$V$6</f>
        <v>80.63</v>
      </c>
      <c r="AU10" s="52"/>
      <c r="AV10" s="52"/>
      <c r="AW10" s="52"/>
      <c r="AX10" s="52"/>
      <c r="AY10" s="52"/>
      <c r="AZ10" s="52"/>
      <c r="BA10" s="52"/>
      <c r="BB10" s="53">
        <f>データ!$W$6</f>
        <v>838.96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102083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渋川市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72.760000000000005</v>
      </c>
      <c r="P6" s="35">
        <f t="shared" si="3"/>
        <v>99.94</v>
      </c>
      <c r="Q6" s="35">
        <f t="shared" si="3"/>
        <v>2250</v>
      </c>
      <c r="R6" s="35">
        <f t="shared" si="3"/>
        <v>79949</v>
      </c>
      <c r="S6" s="35">
        <f t="shared" si="3"/>
        <v>240.27</v>
      </c>
      <c r="T6" s="35">
        <f t="shared" si="3"/>
        <v>332.75</v>
      </c>
      <c r="U6" s="35">
        <f t="shared" si="3"/>
        <v>67645</v>
      </c>
      <c r="V6" s="35">
        <f t="shared" si="3"/>
        <v>80.63</v>
      </c>
      <c r="W6" s="35">
        <f t="shared" si="3"/>
        <v>838.96</v>
      </c>
      <c r="X6" s="36">
        <f>IF(X7="",NA(),X7)</f>
        <v>108.89</v>
      </c>
      <c r="Y6" s="36">
        <f t="shared" ref="Y6:AG6" si="4">IF(Y7="",NA(),Y7)</f>
        <v>107.42</v>
      </c>
      <c r="Z6" s="36">
        <f t="shared" si="4"/>
        <v>104.49</v>
      </c>
      <c r="AA6" s="36">
        <f t="shared" si="4"/>
        <v>108.26</v>
      </c>
      <c r="AB6" s="36">
        <f t="shared" si="4"/>
        <v>106.23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783.6</v>
      </c>
      <c r="AU6" s="36">
        <f t="shared" ref="AU6:BC6" si="6">IF(AU7="",NA(),AU7)</f>
        <v>1382.49</v>
      </c>
      <c r="AV6" s="36">
        <f t="shared" si="6"/>
        <v>279.77</v>
      </c>
      <c r="AW6" s="36">
        <f t="shared" si="6"/>
        <v>213.28</v>
      </c>
      <c r="AX6" s="36">
        <f t="shared" si="6"/>
        <v>229.13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342.33</v>
      </c>
      <c r="BF6" s="36">
        <f t="shared" ref="BF6:BN6" si="7">IF(BF7="",NA(),BF7)</f>
        <v>332.09</v>
      </c>
      <c r="BG6" s="36">
        <f t="shared" si="7"/>
        <v>323.04000000000002</v>
      </c>
      <c r="BH6" s="36">
        <f t="shared" si="7"/>
        <v>308.66000000000003</v>
      </c>
      <c r="BI6" s="36">
        <f t="shared" si="7"/>
        <v>293.32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103.97</v>
      </c>
      <c r="BQ6" s="36">
        <f t="shared" ref="BQ6:BY6" si="8">IF(BQ7="",NA(),BQ7)</f>
        <v>101.67</v>
      </c>
      <c r="BR6" s="36">
        <f t="shared" si="8"/>
        <v>98.69</v>
      </c>
      <c r="BS6" s="36">
        <f t="shared" si="8"/>
        <v>102.38</v>
      </c>
      <c r="BT6" s="36">
        <f t="shared" si="8"/>
        <v>100.98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146.22999999999999</v>
      </c>
      <c r="CB6" s="36">
        <f t="shared" ref="CB6:CJ6" si="9">IF(CB7="",NA(),CB7)</f>
        <v>149.36000000000001</v>
      </c>
      <c r="CC6" s="36">
        <f t="shared" si="9"/>
        <v>154.26</v>
      </c>
      <c r="CD6" s="36">
        <f t="shared" si="9"/>
        <v>148.97</v>
      </c>
      <c r="CE6" s="36">
        <f t="shared" si="9"/>
        <v>150.38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53</v>
      </c>
      <c r="CM6" s="36">
        <f t="shared" ref="CM6:CU6" si="10">IF(CM7="",NA(),CM7)</f>
        <v>51.69</v>
      </c>
      <c r="CN6" s="36">
        <f t="shared" si="10"/>
        <v>50.34</v>
      </c>
      <c r="CO6" s="36">
        <f t="shared" si="10"/>
        <v>73.47</v>
      </c>
      <c r="CP6" s="36">
        <f t="shared" si="10"/>
        <v>75.31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80.38</v>
      </c>
      <c r="CX6" s="36">
        <f t="shared" ref="CX6:DF6" si="11">IF(CX7="",NA(),CX7)</f>
        <v>80.72</v>
      </c>
      <c r="CY6" s="36">
        <f t="shared" si="11"/>
        <v>80.209999999999994</v>
      </c>
      <c r="CZ6" s="36">
        <f t="shared" si="11"/>
        <v>80.87</v>
      </c>
      <c r="DA6" s="36">
        <f t="shared" si="11"/>
        <v>77.72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46.82</v>
      </c>
      <c r="DI6" s="36">
        <f t="shared" ref="DI6:DQ6" si="12">IF(DI7="",NA(),DI7)</f>
        <v>48.61</v>
      </c>
      <c r="DJ6" s="36">
        <f t="shared" si="12"/>
        <v>50.73</v>
      </c>
      <c r="DK6" s="36">
        <f t="shared" si="12"/>
        <v>51.18</v>
      </c>
      <c r="DL6" s="36">
        <f t="shared" si="12"/>
        <v>52.24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3.1</v>
      </c>
      <c r="DT6" s="36">
        <f t="shared" ref="DT6:EB6" si="13">IF(DT7="",NA(),DT7)</f>
        <v>3.5</v>
      </c>
      <c r="DU6" s="36">
        <f t="shared" si="13"/>
        <v>3.8</v>
      </c>
      <c r="DV6" s="35">
        <f t="shared" si="13"/>
        <v>0</v>
      </c>
      <c r="DW6" s="36">
        <f t="shared" si="13"/>
        <v>48.5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0.84</v>
      </c>
      <c r="EE6" s="36">
        <f t="shared" ref="EE6:EM6" si="14">IF(EE7="",NA(),EE7)</f>
        <v>0.51</v>
      </c>
      <c r="EF6" s="36">
        <f t="shared" si="14"/>
        <v>0.45</v>
      </c>
      <c r="EG6" s="35">
        <f t="shared" si="14"/>
        <v>0</v>
      </c>
      <c r="EH6" s="36">
        <f t="shared" si="14"/>
        <v>0.24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102083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72.760000000000005</v>
      </c>
      <c r="P7" s="39">
        <v>99.94</v>
      </c>
      <c r="Q7" s="39">
        <v>2250</v>
      </c>
      <c r="R7" s="39">
        <v>79949</v>
      </c>
      <c r="S7" s="39">
        <v>240.27</v>
      </c>
      <c r="T7" s="39">
        <v>332.75</v>
      </c>
      <c r="U7" s="39">
        <v>67645</v>
      </c>
      <c r="V7" s="39">
        <v>80.63</v>
      </c>
      <c r="W7" s="39">
        <v>838.96</v>
      </c>
      <c r="X7" s="39">
        <v>108.89</v>
      </c>
      <c r="Y7" s="39">
        <v>107.42</v>
      </c>
      <c r="Z7" s="39">
        <v>104.49</v>
      </c>
      <c r="AA7" s="39">
        <v>108.26</v>
      </c>
      <c r="AB7" s="39">
        <v>106.23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783.6</v>
      </c>
      <c r="AU7" s="39">
        <v>1382.49</v>
      </c>
      <c r="AV7" s="39">
        <v>279.77</v>
      </c>
      <c r="AW7" s="39">
        <v>213.28</v>
      </c>
      <c r="AX7" s="39">
        <v>229.13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342.33</v>
      </c>
      <c r="BF7" s="39">
        <v>332.09</v>
      </c>
      <c r="BG7" s="39">
        <v>323.04000000000002</v>
      </c>
      <c r="BH7" s="39">
        <v>308.66000000000003</v>
      </c>
      <c r="BI7" s="39">
        <v>293.32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103.97</v>
      </c>
      <c r="BQ7" s="39">
        <v>101.67</v>
      </c>
      <c r="BR7" s="39">
        <v>98.69</v>
      </c>
      <c r="BS7" s="39">
        <v>102.38</v>
      </c>
      <c r="BT7" s="39">
        <v>100.98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146.22999999999999</v>
      </c>
      <c r="CB7" s="39">
        <v>149.36000000000001</v>
      </c>
      <c r="CC7" s="39">
        <v>154.26</v>
      </c>
      <c r="CD7" s="39">
        <v>148.97</v>
      </c>
      <c r="CE7" s="39">
        <v>150.38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53</v>
      </c>
      <c r="CM7" s="39">
        <v>51.69</v>
      </c>
      <c r="CN7" s="39">
        <v>50.34</v>
      </c>
      <c r="CO7" s="39">
        <v>73.47</v>
      </c>
      <c r="CP7" s="39">
        <v>75.31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80.38</v>
      </c>
      <c r="CX7" s="39">
        <v>80.72</v>
      </c>
      <c r="CY7" s="39">
        <v>80.209999999999994</v>
      </c>
      <c r="CZ7" s="39">
        <v>80.87</v>
      </c>
      <c r="DA7" s="39">
        <v>77.72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46.82</v>
      </c>
      <c r="DI7" s="39">
        <v>48.61</v>
      </c>
      <c r="DJ7" s="39">
        <v>50.73</v>
      </c>
      <c r="DK7" s="39">
        <v>51.18</v>
      </c>
      <c r="DL7" s="39">
        <v>52.24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3.1</v>
      </c>
      <c r="DT7" s="39">
        <v>3.5</v>
      </c>
      <c r="DU7" s="39">
        <v>3.8</v>
      </c>
      <c r="DV7" s="39">
        <v>0</v>
      </c>
      <c r="DW7" s="39">
        <v>48.5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0.84</v>
      </c>
      <c r="EE7" s="39">
        <v>0.51</v>
      </c>
      <c r="EF7" s="39">
        <v>0.45</v>
      </c>
      <c r="EG7" s="39">
        <v>0</v>
      </c>
      <c r="EH7" s="39">
        <v>0.24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2018-02-04T05:07:23Z</cp:lastPrinted>
  <dcterms:created xsi:type="dcterms:W3CDTF">2017-12-25T01:24:25Z</dcterms:created>
  <dcterms:modified xsi:type="dcterms:W3CDTF">2018-02-23T08:06:29Z</dcterms:modified>
</cp:coreProperties>
</file>