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9(H28調査)\50_経営比較分析表\06_確認済ファイル\08 渋川市\"/>
    </mc:Choice>
  </mc:AlternateContent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W10" i="4" s="1"/>
  <c r="P6" i="5"/>
  <c r="O6" i="5"/>
  <c r="N6" i="5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G85" i="4"/>
  <c r="F85" i="4"/>
  <c r="BB10" i="4"/>
  <c r="AT10" i="4"/>
  <c r="AL10" i="4"/>
  <c r="P10" i="4"/>
  <c r="I10" i="4"/>
  <c r="B10" i="4"/>
  <c r="BB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<sst xmlns="http://schemas.openxmlformats.org/spreadsheetml/2006/main" count="232" uniqueCount="120">
  <si>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</si>
  <si>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</si>
  <si>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</si>
  <si>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</si>
  <si>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</si>
  <si>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</si>
  <si>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</si>
  <si>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</si>
  <si>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</si>
  <si>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</si>
  <si>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</si>
  <si>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</si>
  <si>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</si>
  <si>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</si>
  <si>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</si>
  <si>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</si>
  <si>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</si>
  <si>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</si>
  <si>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</si>
  <si>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</si>
  <si>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</si>
  <si>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</si>
  <si>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</si>
  <si>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</si>
  <si>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</si>
  <si>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</si>
  <si>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</si>
  <si>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</si>
  <si>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</si>
  <si>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</si>
  <si>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</si>
  <si>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</si>
  <si>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</si>
  <si>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</si>
  <si>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</si>
  <si>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</si>
  <si>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</si>
  <si>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</si>
  <si>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</si>
  <si>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</si>
  <si>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</si>
  <si>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</si>
  <si>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</si>
  <si>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</si>
  <si>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</si>
  <si>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</si>
  <si>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</si>
  <si>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</si>
  <si>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</si>
  <si>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</si>
  <si>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</si>
  <si>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</si>
  <si>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</si>
  <si>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</si>
  <si>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</si>
  <si>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</si>
  <si>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</si>
  <si>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</si>
  <si>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</si>
  <si>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</si>
  <si>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</si>
  <si>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</si>
  <si>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</si>
  <si>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</si>
  <si>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</si>
  <si>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</si>
  <si>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</si>
  <si>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</si>
  <si>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</si>
  <si>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</si>
  <si>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</si>
  <si>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</si>
  <si>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</si>
  <si>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</si>
  <si>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</si>
  <si>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</si>
  <si>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</si>
  <si>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</si>
  <si>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</si>
  <si>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</si>
  <si>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</si>
  <si>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</si>
  <si>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</si>
  <si>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</si>
  <si>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</si>
  <si>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</si>
  <si>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</si>
  <si>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</si>
  <si>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</si>
  <si>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</si>
  <si>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</si>
  <si>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</si>
  <si>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</si>
  <si>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</si>
  <si>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</si>
  <si>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</si>
  <si>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</si>
  <si>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</si>
  <si>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</si>
  <si>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</si>
  <si>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</si>
  <si>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</si>
  <si>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</si>
  <si>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</si>
  <si>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</si>
  <si>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群馬県　渋川市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</si>
  <si>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</si>
  <si>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</si>
  <si>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</si>
  <si>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</si>
  <si>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</si>
  <si>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</si>
  <si>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</si>
  <si>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</si>
  <si>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</si>
  <si>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</si>
  <si>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①経常収支比率
　類似団体平均値を下回っているが、１００％を越えて推移しており、経営の健全性は保たれている。
②累積欠損金比率
　累積欠損金がないので０％で推移している。
③流動比率
　類似団体平均値を下回っているが、２００％を越えて推移しており、短期債務の支払能力は保たれている。
④企業債残高対給水収益比率
　類似団体平均値を下回っており、借入に頼らない事業運営ができている。
⑤料金回収率
　類似団体平均値を下回っており、１００％を若干上回る状況にあり、経費削減が必要である。
⑥給水原価
　類似団体平均値を下回っているが、さらなる経費削減が必要である。
⑦施設設利用率
　類似団体平均値を上回っており、適切な施設利用にある。
⑧有収率
　類似団体平均値を下回っており、さらなる漏水対策が必要である。</t>
    <rPh sb="1" eb="3">
      <t>ケイジョウ</t>
    </rPh>
    <rPh sb="3" eb="5">
      <t>シュウシ</t>
    </rPh>
    <rPh sb="5" eb="7">
      <t>ヒリツ</t>
    </rPh>
    <rPh sb="9" eb="11">
      <t>ルイジ</t>
    </rPh>
    <rPh sb="11" eb="13">
      <t>ダンタイ</t>
    </rPh>
    <rPh sb="13" eb="16">
      <t>ヘイキンチ</t>
    </rPh>
    <rPh sb="17" eb="19">
      <t>シタマワ</t>
    </rPh>
    <rPh sb="30" eb="31">
      <t>コ</t>
    </rPh>
    <rPh sb="33" eb="35">
      <t>スイイ</t>
    </rPh>
    <rPh sb="40" eb="42">
      <t>ケイエイ</t>
    </rPh>
    <rPh sb="43" eb="46">
      <t>ケンゼンセイ</t>
    </rPh>
    <rPh sb="47" eb="48">
      <t>タモ</t>
    </rPh>
    <rPh sb="56" eb="58">
      <t>ルイセキ</t>
    </rPh>
    <rPh sb="58" eb="60">
      <t>ケッソン</t>
    </rPh>
    <rPh sb="60" eb="61">
      <t>キン</t>
    </rPh>
    <rPh sb="61" eb="63">
      <t>ヒリツ</t>
    </rPh>
    <rPh sb="65" eb="67">
      <t>ルイセキ</t>
    </rPh>
    <rPh sb="67" eb="69">
      <t>ケッソン</t>
    </rPh>
    <rPh sb="69" eb="70">
      <t>キン</t>
    </rPh>
    <rPh sb="78" eb="80">
      <t>スイイ</t>
    </rPh>
    <rPh sb="87" eb="89">
      <t>リュウドウ</t>
    </rPh>
    <rPh sb="89" eb="91">
      <t>ヒリツ</t>
    </rPh>
    <rPh sb="93" eb="95">
      <t>ルイジ</t>
    </rPh>
    <rPh sb="95" eb="97">
      <t>ダンタイ</t>
    </rPh>
    <rPh sb="97" eb="100">
      <t>ヘイキンチ</t>
    </rPh>
    <rPh sb="101" eb="103">
      <t>シタマワ</t>
    </rPh>
    <rPh sb="114" eb="115">
      <t>コ</t>
    </rPh>
    <rPh sb="117" eb="119">
      <t>スイイ</t>
    </rPh>
    <rPh sb="124" eb="126">
      <t>タンキ</t>
    </rPh>
    <rPh sb="126" eb="128">
      <t>サイム</t>
    </rPh>
    <rPh sb="129" eb="131">
      <t>シハライ</t>
    </rPh>
    <rPh sb="131" eb="133">
      <t>ノウリョク</t>
    </rPh>
    <rPh sb="134" eb="135">
      <t>タモ</t>
    </rPh>
    <rPh sb="143" eb="155">
      <t>キギョウサイザンダカタイキュウスイシュウエキヒリツ</t>
    </rPh>
    <rPh sb="157" eb="159">
      <t>ルイジ</t>
    </rPh>
    <rPh sb="159" eb="161">
      <t>ダンタイ</t>
    </rPh>
    <rPh sb="161" eb="164">
      <t>ヘイキンチ</t>
    </rPh>
    <rPh sb="172" eb="174">
      <t>カリイレ</t>
    </rPh>
    <rPh sb="175" eb="176">
      <t>タヨ</t>
    </rPh>
    <rPh sb="179" eb="181">
      <t>ジギョウ</t>
    </rPh>
    <rPh sb="181" eb="183">
      <t>ウンエイ</t>
    </rPh>
    <rPh sb="192" eb="194">
      <t>リョウキン</t>
    </rPh>
    <rPh sb="194" eb="196">
      <t>カイシュウ</t>
    </rPh>
    <rPh sb="196" eb="197">
      <t>リツ</t>
    </rPh>
    <rPh sb="199" eb="201">
      <t>ルイジ</t>
    </rPh>
    <rPh sb="201" eb="203">
      <t>ダンタイ</t>
    </rPh>
    <rPh sb="203" eb="206">
      <t>ヘイキンチ</t>
    </rPh>
    <rPh sb="207" eb="209">
      <t>シタマワ</t>
    </rPh>
    <rPh sb="221" eb="223">
      <t>ウワマワ</t>
    </rPh>
    <rPh sb="224" eb="226">
      <t>ジョウキョウ</t>
    </rPh>
    <rPh sb="230" eb="232">
      <t>ケイヒ</t>
    </rPh>
    <rPh sb="232" eb="234">
      <t>サクゲン</t>
    </rPh>
    <rPh sb="235" eb="237">
      <t>ヒツヨウ</t>
    </rPh>
    <rPh sb="243" eb="245">
      <t>キュウスイ</t>
    </rPh>
    <rPh sb="245" eb="247">
      <t>ゲンカ</t>
    </rPh>
    <rPh sb="249" eb="251">
      <t>ルイジ</t>
    </rPh>
    <rPh sb="251" eb="253">
      <t>ダンタイ</t>
    </rPh>
    <rPh sb="253" eb="256">
      <t>ヘイキンチ</t>
    </rPh>
    <rPh sb="257" eb="259">
      <t>シタマワ</t>
    </rPh>
    <rPh sb="269" eb="271">
      <t>ケイヒ</t>
    </rPh>
    <rPh sb="271" eb="273">
      <t>サクゲン</t>
    </rPh>
    <rPh sb="274" eb="276">
      <t>ヒツヨウ</t>
    </rPh>
    <rPh sb="282" eb="284">
      <t>シセツ</t>
    </rPh>
    <rPh sb="285" eb="287">
      <t>リヨウ</t>
    </rPh>
    <rPh sb="287" eb="288">
      <t>リツ</t>
    </rPh>
    <rPh sb="290" eb="292">
      <t>ルイジ</t>
    </rPh>
    <rPh sb="292" eb="294">
      <t>ダンタイ</t>
    </rPh>
    <rPh sb="294" eb="297">
      <t>ヘイキンチ</t>
    </rPh>
    <rPh sb="298" eb="300">
      <t>ウワマワ</t>
    </rPh>
    <rPh sb="305" eb="307">
      <t>テキセツ</t>
    </rPh>
    <rPh sb="308" eb="310">
      <t>シセツ</t>
    </rPh>
    <rPh sb="310" eb="312">
      <t>リヨウ</t>
    </rPh>
    <rPh sb="318" eb="320">
      <t>ユウシュウ</t>
    </rPh>
    <rPh sb="320" eb="321">
      <t>リツ</t>
    </rPh>
    <rPh sb="323" eb="325">
      <t>ルイジ</t>
    </rPh>
    <rPh sb="325" eb="327">
      <t>ダンタイ</t>
    </rPh>
    <rPh sb="327" eb="330">
      <t>ヘイキンチ</t>
    </rPh>
    <rPh sb="331" eb="333">
      <t>シタマワ</t>
    </rPh>
    <rPh sb="342" eb="344">
      <t>ロウスイ</t>
    </rPh>
    <rPh sb="344" eb="346">
      <t>タイサク</t>
    </rPh>
    <rPh sb="347" eb="349">
      <t>ヒツヨウ</t>
    </rPh>
    <phoneticPr fontId="4"/>
  </si>
  <si>
    <t>①有形固定資産減価償却率
　類似団体平均値を上回っており、老朽化が進んでいることから、計画的な更新が必要である。
②管路経年化率
　類似団体平均値を大幅に上回っているが、他事業関連に伴う管路布施替が集中したことが影響しており、重点的・計画的な更新が必要である。
③管路更新率
　類似団体平均値を下回っているが、他事業関連に伴う管路布施替が集中したことが影響しており、重点的・計画的な更新が必要である。</t>
    <rPh sb="1" eb="12">
      <t>ユウケイコテイシサンゲンカショウキャクリツ</t>
    </rPh>
    <rPh sb="14" eb="16">
      <t>ルイジ</t>
    </rPh>
    <rPh sb="16" eb="18">
      <t>ダンタイ</t>
    </rPh>
    <rPh sb="18" eb="20">
      <t>ヘイキン</t>
    </rPh>
    <rPh sb="20" eb="21">
      <t>チ</t>
    </rPh>
    <rPh sb="22" eb="24">
      <t>ウワマワ</t>
    </rPh>
    <rPh sb="29" eb="32">
      <t>ロウキュウカ</t>
    </rPh>
    <rPh sb="33" eb="34">
      <t>スス</t>
    </rPh>
    <rPh sb="43" eb="46">
      <t>ケイカクテキ</t>
    </rPh>
    <rPh sb="47" eb="49">
      <t>コウシン</t>
    </rPh>
    <rPh sb="50" eb="52">
      <t>ヒツヨウ</t>
    </rPh>
    <rPh sb="58" eb="60">
      <t>カンロ</t>
    </rPh>
    <rPh sb="60" eb="63">
      <t>ケイネンカ</t>
    </rPh>
    <rPh sb="63" eb="64">
      <t>リツ</t>
    </rPh>
    <rPh sb="66" eb="68">
      <t>ルイジ</t>
    </rPh>
    <rPh sb="68" eb="70">
      <t>ダンタイ</t>
    </rPh>
    <rPh sb="70" eb="73">
      <t>ヘイキンチ</t>
    </rPh>
    <rPh sb="74" eb="76">
      <t>オオハバ</t>
    </rPh>
    <rPh sb="77" eb="79">
      <t>ウワマワ</t>
    </rPh>
    <rPh sb="85" eb="88">
      <t>タジギョウ</t>
    </rPh>
    <rPh sb="88" eb="90">
      <t>カンレン</t>
    </rPh>
    <rPh sb="91" eb="92">
      <t>トモナ</t>
    </rPh>
    <rPh sb="93" eb="95">
      <t>カンロ</t>
    </rPh>
    <rPh sb="95" eb="97">
      <t>フセ</t>
    </rPh>
    <rPh sb="97" eb="98">
      <t>ガ</t>
    </rPh>
    <rPh sb="99" eb="101">
      <t>シュウチュウ</t>
    </rPh>
    <rPh sb="106" eb="108">
      <t>エイキョウ</t>
    </rPh>
    <rPh sb="113" eb="115">
      <t>ジュウテン</t>
    </rPh>
    <rPh sb="115" eb="116">
      <t>テキ</t>
    </rPh>
    <rPh sb="117" eb="120">
      <t>ケイカクテキ</t>
    </rPh>
    <rPh sb="121" eb="123">
      <t>コウシン</t>
    </rPh>
    <rPh sb="124" eb="126">
      <t>ヒツヨウ</t>
    </rPh>
    <rPh sb="132" eb="134">
      <t>カンロ</t>
    </rPh>
    <rPh sb="134" eb="136">
      <t>コウシン</t>
    </rPh>
    <rPh sb="136" eb="137">
      <t>リツ</t>
    </rPh>
    <rPh sb="147" eb="148">
      <t>シタ</t>
    </rPh>
    <rPh sb="183" eb="186">
      <t>ジュウテンテキ</t>
    </rPh>
    <rPh sb="187" eb="190">
      <t>ケイカクテキ</t>
    </rPh>
    <rPh sb="191" eb="193">
      <t>コウシン</t>
    </rPh>
    <rPh sb="194" eb="196">
      <t>ヒツヨウ</t>
    </rPh>
    <phoneticPr fontId="4"/>
  </si>
  <si>
    <t>　水道事業は、平成２８年度末で譲り受けた簡易水道事業の水道施設を含め、老朽化した水道施設の更新や耐震化・長寿命化が重要となります。
　更新財源を確保するため、経費削減を進め、併せて、有収率向上のため、漏水調査を重点的に実施する必要があります。
　また、適切な料金体系・水準を検討する必要もあります。</t>
    <rPh sb="1" eb="3">
      <t>スイドウ</t>
    </rPh>
    <rPh sb="3" eb="5">
      <t>ジギョウ</t>
    </rPh>
    <rPh sb="7" eb="9">
      <t>ヘイセイ</t>
    </rPh>
    <rPh sb="11" eb="13">
      <t>ネンド</t>
    </rPh>
    <rPh sb="13" eb="14">
      <t>マツ</t>
    </rPh>
    <rPh sb="15" eb="16">
      <t>ユズ</t>
    </rPh>
    <rPh sb="17" eb="18">
      <t>ウ</t>
    </rPh>
    <rPh sb="20" eb="22">
      <t>カンイ</t>
    </rPh>
    <rPh sb="22" eb="24">
      <t>スイドウ</t>
    </rPh>
    <rPh sb="24" eb="26">
      <t>ジギョウ</t>
    </rPh>
    <rPh sb="27" eb="29">
      <t>スイドウ</t>
    </rPh>
    <rPh sb="29" eb="31">
      <t>シセツ</t>
    </rPh>
    <rPh sb="32" eb="33">
      <t>フク</t>
    </rPh>
    <rPh sb="35" eb="37">
      <t>ロウキュウ</t>
    </rPh>
    <rPh sb="37" eb="38">
      <t>カ</t>
    </rPh>
    <rPh sb="40" eb="42">
      <t>スイドウ</t>
    </rPh>
    <rPh sb="42" eb="44">
      <t>シセツ</t>
    </rPh>
    <rPh sb="45" eb="47">
      <t>コウシン</t>
    </rPh>
    <rPh sb="48" eb="51">
      <t>タイシンカ</t>
    </rPh>
    <rPh sb="52" eb="56">
      <t>チョウジュミョウカ</t>
    </rPh>
    <rPh sb="57" eb="59">
      <t>ジュウヨウ</t>
    </rPh>
    <rPh sb="67" eb="69">
      <t>コウシン</t>
    </rPh>
    <rPh sb="69" eb="71">
      <t>ザイゲン</t>
    </rPh>
    <rPh sb="72" eb="74">
      <t>カクホ</t>
    </rPh>
    <rPh sb="79" eb="81">
      <t>ケイヒ</t>
    </rPh>
    <rPh sb="81" eb="83">
      <t>サクゲン</t>
    </rPh>
    <rPh sb="84" eb="85">
      <t>スス</t>
    </rPh>
    <rPh sb="87" eb="88">
      <t>アワ</t>
    </rPh>
    <rPh sb="91" eb="93">
      <t>ユウシュウ</t>
    </rPh>
    <rPh sb="93" eb="94">
      <t>リツ</t>
    </rPh>
    <rPh sb="94" eb="96">
      <t>コウジョウ</t>
    </rPh>
    <rPh sb="100" eb="102">
      <t>ロウスイ</t>
    </rPh>
    <rPh sb="102" eb="104">
      <t>チョウサ</t>
    </rPh>
    <rPh sb="105" eb="108">
      <t>ジュウテンテキ</t>
    </rPh>
    <rPh sb="109" eb="111">
      <t>ジッシ</t>
    </rPh>
    <rPh sb="113" eb="115">
      <t>ヒツヨウ</t>
    </rPh>
    <rPh sb="126" eb="128">
      <t>テキセツ</t>
    </rPh>
    <rPh sb="129" eb="131">
      <t>リョウキン</t>
    </rPh>
    <rPh sb="131" eb="133">
      <t>タイケイ</t>
    </rPh>
    <rPh sb="134" eb="136">
      <t>スイジュン</t>
    </rPh>
    <rPh sb="137" eb="139">
      <t>ケントウ</t>
    </rPh>
    <rPh sb="141" eb="143">
      <t>ヒツヨウ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</si>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</sst>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0.84</c:v>
                </c:pt>
                <c:pt idx="1">
                  <c:v>0.51</c:v>
                </c:pt>
                <c:pt idx="2">
                  <c:v>0.45</c:v>
                </c:pt>
                <c:pt idx="3" formatCode="#,##0.00;&quot;△&quot;#,##0.00">
                  <c:v>0</c:v>
                </c:pt>
                <c:pt idx="4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5648"/>
        <c:axId val="174193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0.83</c:v>
                </c:pt>
                <c:pt idx="2">
                  <c:v>0.72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15648"/>
        <c:axId val="174193336"/>
      </c:lineChart>
      <c:dateAx>
        <c:axId val="17301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193336"/>
        <c:crosses val="autoZero"/>
        <c:auto val="1"/>
        <c:lblOffset val="100"/>
        <c:baseTimeUnit val="years"/>
      </c:dateAx>
      <c:valAx>
        <c:axId val="174193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01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</c:v>
                </c:pt>
                <c:pt idx="1">
                  <c:v>51.69</c:v>
                </c:pt>
                <c:pt idx="2">
                  <c:v>50.34</c:v>
                </c:pt>
                <c:pt idx="3">
                  <c:v>73.47</c:v>
                </c:pt>
                <c:pt idx="4">
                  <c:v>75.31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238200"/>
        <c:axId val="17623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59.68</c:v>
                </c:pt>
                <c:pt idx="2">
                  <c:v>59.17</c:v>
                </c:pt>
                <c:pt idx="3">
                  <c:v>59.34</c:v>
                </c:pt>
                <c:pt idx="4">
                  <c:v>59.11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38200"/>
        <c:axId val="176238592"/>
      </c:lineChart>
      <c:dateAx>
        <c:axId val="176238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238592"/>
        <c:crosses val="autoZero"/>
        <c:auto val="1"/>
        <c:lblOffset val="100"/>
        <c:baseTimeUnit val="years"/>
      </c:dateAx>
      <c:valAx>
        <c:axId val="17623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238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80.38</c:v>
                </c:pt>
                <c:pt idx="1">
                  <c:v>80.72</c:v>
                </c:pt>
                <c:pt idx="2">
                  <c:v>80.209999999999994</c:v>
                </c:pt>
                <c:pt idx="3">
                  <c:v>80.87</c:v>
                </c:pt>
                <c:pt idx="4">
                  <c:v>77.72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64056"/>
        <c:axId val="17616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87.63</c:v>
                </c:pt>
                <c:pt idx="2">
                  <c:v>87.6</c:v>
                </c:pt>
                <c:pt idx="3">
                  <c:v>87.74</c:v>
                </c:pt>
                <c:pt idx="4">
                  <c:v>87.91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64056"/>
        <c:axId val="176164448"/>
      </c:lineChart>
      <c:dateAx>
        <c:axId val="176164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164448"/>
        <c:crosses val="autoZero"/>
        <c:auto val="1"/>
        <c:lblOffset val="100"/>
        <c:baseTimeUnit val="years"/>
      </c:dateAx>
      <c:valAx>
        <c:axId val="17616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164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108.89</c:v>
                </c:pt>
                <c:pt idx="1">
                  <c:v>107.42</c:v>
                </c:pt>
                <c:pt idx="2">
                  <c:v>104.49</c:v>
                </c:pt>
                <c:pt idx="3">
                  <c:v>108.26</c:v>
                </c:pt>
                <c:pt idx="4">
                  <c:v>106.23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71128"/>
        <c:axId val="18045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107.8</c:v>
                </c:pt>
                <c:pt idx="2">
                  <c:v>111.96</c:v>
                </c:pt>
                <c:pt idx="3">
                  <c:v>112.69</c:v>
                </c:pt>
                <c:pt idx="4">
                  <c:v>113.16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571128"/>
        <c:axId val="18045352"/>
      </c:lineChart>
      <c:dateAx>
        <c:axId val="115571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45352"/>
        <c:crosses val="autoZero"/>
        <c:auto val="1"/>
        <c:lblOffset val="100"/>
        <c:baseTimeUnit val="years"/>
      </c:dateAx>
      <c:valAx>
        <c:axId val="18045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571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46.82</c:v>
                </c:pt>
                <c:pt idx="1">
                  <c:v>48.61</c:v>
                </c:pt>
                <c:pt idx="2">
                  <c:v>50.73</c:v>
                </c:pt>
                <c:pt idx="3">
                  <c:v>51.18</c:v>
                </c:pt>
                <c:pt idx="4">
                  <c:v>52.24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888200"/>
        <c:axId val="173888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38.69</c:v>
                </c:pt>
                <c:pt idx="1">
                  <c:v>39.65</c:v>
                </c:pt>
                <c:pt idx="2">
                  <c:v>45.25</c:v>
                </c:pt>
                <c:pt idx="3">
                  <c:v>46.27</c:v>
                </c:pt>
                <c:pt idx="4">
                  <c:v>46.88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88200"/>
        <c:axId val="173888584"/>
      </c:lineChart>
      <c:dateAx>
        <c:axId val="173888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888584"/>
        <c:crosses val="autoZero"/>
        <c:auto val="1"/>
        <c:lblOffset val="100"/>
        <c:baseTimeUnit val="years"/>
      </c:dateAx>
      <c:valAx>
        <c:axId val="173888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888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3.1</c:v>
                </c:pt>
                <c:pt idx="1">
                  <c:v>3.5</c:v>
                </c:pt>
                <c:pt idx="2">
                  <c:v>3.8</c:v>
                </c:pt>
                <c:pt idx="3" formatCode="#,##0.00;&quot;△&quot;#,##0.00">
                  <c:v>0</c:v>
                </c:pt>
                <c:pt idx="4">
                  <c:v>48.5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31704"/>
        <c:axId val="174882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</c:v>
                </c:pt>
                <c:pt idx="1">
                  <c:v>9.7100000000000009</c:v>
                </c:pt>
                <c:pt idx="2">
                  <c:v>10.71</c:v>
                </c:pt>
                <c:pt idx="3">
                  <c:v>10.93</c:v>
                </c:pt>
                <c:pt idx="4">
                  <c:v>13.39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031704"/>
        <c:axId val="174882296"/>
      </c:lineChart>
      <c:dateAx>
        <c:axId val="174031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882296"/>
        <c:crosses val="autoZero"/>
        <c:auto val="1"/>
        <c:lblOffset val="100"/>
        <c:baseTimeUnit val="years"/>
      </c:dateAx>
      <c:valAx>
        <c:axId val="174882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031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374216"/>
        <c:axId val="17537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4.46</c:v>
                </c:pt>
                <c:pt idx="1">
                  <c:v>4.3899999999999997</c:v>
                </c:pt>
                <c:pt idx="2">
                  <c:v>0.41</c:v>
                </c:pt>
                <c:pt idx="3">
                  <c:v>0.54</c:v>
                </c:pt>
                <c:pt idx="4">
                  <c:v>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74216"/>
        <c:axId val="175374608"/>
      </c:lineChart>
      <c:dateAx>
        <c:axId val="175374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374608"/>
        <c:crosses val="autoZero"/>
        <c:auto val="1"/>
        <c:lblOffset val="100"/>
        <c:baseTimeUnit val="years"/>
      </c:dateAx>
      <c:valAx>
        <c:axId val="175374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374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783.6</c:v>
                </c:pt>
                <c:pt idx="1">
                  <c:v>1382.49</c:v>
                </c:pt>
                <c:pt idx="2">
                  <c:v>279.77</c:v>
                </c:pt>
                <c:pt idx="3">
                  <c:v>213.28</c:v>
                </c:pt>
                <c:pt idx="4">
                  <c:v>229.13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75944"/>
        <c:axId val="39037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701</c:v>
                </c:pt>
                <c:pt idx="1">
                  <c:v>739.59</c:v>
                </c:pt>
                <c:pt idx="2">
                  <c:v>335.95</c:v>
                </c:pt>
                <c:pt idx="3">
                  <c:v>346.59</c:v>
                </c:pt>
                <c:pt idx="4">
                  <c:v>357.82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375944"/>
        <c:axId val="390376336"/>
      </c:lineChart>
      <c:dateAx>
        <c:axId val="390375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376336"/>
        <c:crosses val="autoZero"/>
        <c:auto val="1"/>
        <c:lblOffset val="100"/>
        <c:baseTimeUnit val="years"/>
      </c:dateAx>
      <c:valAx>
        <c:axId val="390376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375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342.33</c:v>
                </c:pt>
                <c:pt idx="1">
                  <c:v>332.09</c:v>
                </c:pt>
                <c:pt idx="2">
                  <c:v>323.04000000000002</c:v>
                </c:pt>
                <c:pt idx="3">
                  <c:v>308.66000000000003</c:v>
                </c:pt>
                <c:pt idx="4">
                  <c:v>293.32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43184"/>
        <c:axId val="176143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330.99</c:v>
                </c:pt>
                <c:pt idx="1">
                  <c:v>324.08999999999997</c:v>
                </c:pt>
                <c:pt idx="2">
                  <c:v>319.82</c:v>
                </c:pt>
                <c:pt idx="3">
                  <c:v>312.02999999999997</c:v>
                </c:pt>
                <c:pt idx="4">
                  <c:v>307.45999999999998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43184"/>
        <c:axId val="176143576"/>
      </c:lineChart>
      <c:dateAx>
        <c:axId val="17614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143576"/>
        <c:crosses val="autoZero"/>
        <c:auto val="1"/>
        <c:lblOffset val="100"/>
        <c:baseTimeUnit val="years"/>
      </c:dateAx>
      <c:valAx>
        <c:axId val="176143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14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103.97</c:v>
                </c:pt>
                <c:pt idx="1">
                  <c:v>101.67</c:v>
                </c:pt>
                <c:pt idx="2">
                  <c:v>98.69</c:v>
                </c:pt>
                <c:pt idx="3">
                  <c:v>102.38</c:v>
                </c:pt>
                <c:pt idx="4">
                  <c:v>100.98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373432"/>
        <c:axId val="17614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100.27</c:v>
                </c:pt>
                <c:pt idx="1">
                  <c:v>99.46</c:v>
                </c:pt>
                <c:pt idx="2">
                  <c:v>105.21</c:v>
                </c:pt>
                <c:pt idx="3">
                  <c:v>105.71</c:v>
                </c:pt>
                <c:pt idx="4">
                  <c:v>106.01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73432"/>
        <c:axId val="176144752"/>
      </c:lineChart>
      <c:dateAx>
        <c:axId val="175373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144752"/>
        <c:crosses val="autoZero"/>
        <c:auto val="1"/>
        <c:lblOffset val="100"/>
        <c:baseTimeUnit val="years"/>
      </c:dateAx>
      <c:valAx>
        <c:axId val="17614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373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146.22999999999999</c:v>
                </c:pt>
                <c:pt idx="1">
                  <c:v>149.36000000000001</c:v>
                </c:pt>
                <c:pt idx="2">
                  <c:v>154.26</c:v>
                </c:pt>
                <c:pt idx="3">
                  <c:v>148.97</c:v>
                </c:pt>
                <c:pt idx="4">
                  <c:v>150.38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373824"/>
        <c:axId val="39036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169.62</c:v>
                </c:pt>
                <c:pt idx="1">
                  <c:v>171.78</c:v>
                </c:pt>
                <c:pt idx="2">
                  <c:v>162.59</c:v>
                </c:pt>
                <c:pt idx="3">
                  <c:v>162.15</c:v>
                </c:pt>
                <c:pt idx="4">
                  <c:v>162.24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73824"/>
        <c:axId val="390361968"/>
      </c:lineChart>
      <c:dateAx>
        <c:axId val="17537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361968"/>
        <c:crosses val="autoZero"/>
        <c:auto val="1"/>
        <c:lblOffset val="100"/>
        <c:baseTimeUnit val="years"/>
      </c:dateAx>
      <c:valAx>
        <c:axId val="39036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37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5" t="str">
        <f>データ!H6</f>
        <v>群馬県　渋川市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A4</v>
      </c>
      <c r="X8" s="59"/>
      <c r="Y8" s="59"/>
      <c r="Z8" s="59"/>
      <c r="AA8" s="59"/>
      <c r="AB8" s="59"/>
      <c r="AC8" s="59"/>
      <c r="AD8" s="60" t="s">
        <v>119</v>
      </c>
      <c r="AE8" s="60"/>
      <c r="AF8" s="60"/>
      <c r="AG8" s="60"/>
      <c r="AH8" s="60"/>
      <c r="AI8" s="60"/>
      <c r="AJ8" s="60"/>
      <c r="AK8" s="5"/>
      <c r="AL8" s="61">
        <f>データ!$R$6</f>
        <v>79949</v>
      </c>
      <c r="AM8" s="61"/>
      <c r="AN8" s="61"/>
      <c r="AO8" s="61"/>
      <c r="AP8" s="61"/>
      <c r="AQ8" s="61"/>
      <c r="AR8" s="61"/>
      <c r="AS8" s="61"/>
      <c r="AT8" s="51">
        <f>データ!$S$6</f>
        <v>240.27</v>
      </c>
      <c r="AU8" s="52"/>
      <c r="AV8" s="52"/>
      <c r="AW8" s="52"/>
      <c r="AX8" s="52"/>
      <c r="AY8" s="52"/>
      <c r="AZ8" s="52"/>
      <c r="BA8" s="52"/>
      <c r="BB8" s="53">
        <f>データ!$T$6</f>
        <v>332.75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72.760000000000005</v>
      </c>
      <c r="J10" s="52"/>
      <c r="K10" s="52"/>
      <c r="L10" s="52"/>
      <c r="M10" s="52"/>
      <c r="N10" s="52"/>
      <c r="O10" s="64"/>
      <c r="P10" s="53">
        <f>データ!$P$6</f>
        <v>99.94</v>
      </c>
      <c r="Q10" s="53"/>
      <c r="R10" s="53"/>
      <c r="S10" s="53"/>
      <c r="T10" s="53"/>
      <c r="U10" s="53"/>
      <c r="V10" s="53"/>
      <c r="W10" s="61">
        <f>データ!$Q$6</f>
        <v>2250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67645</v>
      </c>
      <c r="AM10" s="61"/>
      <c r="AN10" s="61"/>
      <c r="AO10" s="61"/>
      <c r="AP10" s="61"/>
      <c r="AQ10" s="61"/>
      <c r="AR10" s="61"/>
      <c r="AS10" s="61"/>
      <c r="AT10" s="51">
        <f>データ!$V$6</f>
        <v>80.63</v>
      </c>
      <c r="AU10" s="52"/>
      <c r="AV10" s="52"/>
      <c r="AW10" s="52"/>
      <c r="AX10" s="52"/>
      <c r="AY10" s="52"/>
      <c r="AZ10" s="52"/>
      <c r="BA10" s="52"/>
      <c r="BB10" s="53">
        <f>データ!$W$6</f>
        <v>838.96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116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117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118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102083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群馬県　渋川市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>
        <f t="shared" si="3"/>
        <v>0</v>
      </c>
      <c r="N6" s="35" t="str">
        <f t="shared" si="3"/>
        <v>-</v>
      </c>
      <c r="O6" s="35">
        <f t="shared" si="3"/>
        <v>72.760000000000005</v>
      </c>
      <c r="P6" s="35">
        <f t="shared" si="3"/>
        <v>99.94</v>
      </c>
      <c r="Q6" s="35">
        <f t="shared" si="3"/>
        <v>2250</v>
      </c>
      <c r="R6" s="35">
        <f t="shared" si="3"/>
        <v>79949</v>
      </c>
      <c r="S6" s="35">
        <f t="shared" si="3"/>
        <v>240.27</v>
      </c>
      <c r="T6" s="35">
        <f t="shared" si="3"/>
        <v>332.75</v>
      </c>
      <c r="U6" s="35">
        <f t="shared" si="3"/>
        <v>67645</v>
      </c>
      <c r="V6" s="35">
        <f t="shared" si="3"/>
        <v>80.63</v>
      </c>
      <c r="W6" s="35">
        <f t="shared" si="3"/>
        <v>838.96</v>
      </c>
      <c r="X6" s="36">
        <f>IF(X7="",NA(),X7)</f>
        <v>108.89</v>
      </c>
      <c r="Y6" s="36">
        <f t="shared" ref="Y6:AG6" si="4">IF(Y7="",NA(),Y7)</f>
        <v>107.42</v>
      </c>
      <c r="Z6" s="36">
        <f t="shared" si="4"/>
        <v>104.49</v>
      </c>
      <c r="AA6" s="36">
        <f t="shared" si="4"/>
        <v>108.26</v>
      </c>
      <c r="AB6" s="36">
        <f t="shared" si="4"/>
        <v>106.23</v>
      </c>
      <c r="AC6" s="36">
        <f t="shared" si="4"/>
        <v>108.24</v>
      </c>
      <c r="AD6" s="36">
        <f t="shared" si="4"/>
        <v>107.8</v>
      </c>
      <c r="AE6" s="36">
        <f t="shared" si="4"/>
        <v>111.96</v>
      </c>
      <c r="AF6" s="36">
        <f t="shared" si="4"/>
        <v>112.69</v>
      </c>
      <c r="AG6" s="36">
        <f t="shared" si="4"/>
        <v>113.16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4.46</v>
      </c>
      <c r="AO6" s="36">
        <f t="shared" si="5"/>
        <v>4.3899999999999997</v>
      </c>
      <c r="AP6" s="36">
        <f t="shared" si="5"/>
        <v>0.41</v>
      </c>
      <c r="AQ6" s="36">
        <f t="shared" si="5"/>
        <v>0.54</v>
      </c>
      <c r="AR6" s="36">
        <f t="shared" si="5"/>
        <v>0.68</v>
      </c>
      <c r="AS6" s="35" t="str">
        <f>IF(AS7="","",IF(AS7="-","【-】","【"&amp;SUBSTITUTE(TEXT(AS7,"#,##0.00"),"-","△")&amp;"】"))</f>
        <v>【0.79】</v>
      </c>
      <c r="AT6" s="36">
        <f>IF(AT7="",NA(),AT7)</f>
        <v>783.6</v>
      </c>
      <c r="AU6" s="36">
        <f t="shared" ref="AU6:BC6" si="6">IF(AU7="",NA(),AU7)</f>
        <v>1382.49</v>
      </c>
      <c r="AV6" s="36">
        <f t="shared" si="6"/>
        <v>279.77</v>
      </c>
      <c r="AW6" s="36">
        <f t="shared" si="6"/>
        <v>213.28</v>
      </c>
      <c r="AX6" s="36">
        <f t="shared" si="6"/>
        <v>229.13</v>
      </c>
      <c r="AY6" s="36">
        <f t="shared" si="6"/>
        <v>701</v>
      </c>
      <c r="AZ6" s="36">
        <f t="shared" si="6"/>
        <v>739.59</v>
      </c>
      <c r="BA6" s="36">
        <f t="shared" si="6"/>
        <v>335.95</v>
      </c>
      <c r="BB6" s="36">
        <f t="shared" si="6"/>
        <v>346.59</v>
      </c>
      <c r="BC6" s="36">
        <f t="shared" si="6"/>
        <v>357.82</v>
      </c>
      <c r="BD6" s="35" t="str">
        <f>IF(BD7="","",IF(BD7="-","【-】","【"&amp;SUBSTITUTE(TEXT(BD7,"#,##0.00"),"-","△")&amp;"】"))</f>
        <v>【262.87】</v>
      </c>
      <c r="BE6" s="36">
        <f>IF(BE7="",NA(),BE7)</f>
        <v>342.33</v>
      </c>
      <c r="BF6" s="36">
        <f t="shared" ref="BF6:BN6" si="7">IF(BF7="",NA(),BF7)</f>
        <v>332.09</v>
      </c>
      <c r="BG6" s="36">
        <f t="shared" si="7"/>
        <v>323.04000000000002</v>
      </c>
      <c r="BH6" s="36">
        <f t="shared" si="7"/>
        <v>308.66000000000003</v>
      </c>
      <c r="BI6" s="36">
        <f t="shared" si="7"/>
        <v>293.32</v>
      </c>
      <c r="BJ6" s="36">
        <f t="shared" si="7"/>
        <v>330.99</v>
      </c>
      <c r="BK6" s="36">
        <f t="shared" si="7"/>
        <v>324.08999999999997</v>
      </c>
      <c r="BL6" s="36">
        <f t="shared" si="7"/>
        <v>319.82</v>
      </c>
      <c r="BM6" s="36">
        <f t="shared" si="7"/>
        <v>312.02999999999997</v>
      </c>
      <c r="BN6" s="36">
        <f t="shared" si="7"/>
        <v>307.45999999999998</v>
      </c>
      <c r="BO6" s="35" t="str">
        <f>IF(BO7="","",IF(BO7="-","【-】","【"&amp;SUBSTITUTE(TEXT(BO7,"#,##0.00"),"-","△")&amp;"】"))</f>
        <v>【270.87】</v>
      </c>
      <c r="BP6" s="36">
        <f>IF(BP7="",NA(),BP7)</f>
        <v>103.97</v>
      </c>
      <c r="BQ6" s="36">
        <f t="shared" ref="BQ6:BY6" si="8">IF(BQ7="",NA(),BQ7)</f>
        <v>101.67</v>
      </c>
      <c r="BR6" s="36">
        <f t="shared" si="8"/>
        <v>98.69</v>
      </c>
      <c r="BS6" s="36">
        <f t="shared" si="8"/>
        <v>102.38</v>
      </c>
      <c r="BT6" s="36">
        <f t="shared" si="8"/>
        <v>100.98</v>
      </c>
      <c r="BU6" s="36">
        <f t="shared" si="8"/>
        <v>100.27</v>
      </c>
      <c r="BV6" s="36">
        <f t="shared" si="8"/>
        <v>99.46</v>
      </c>
      <c r="BW6" s="36">
        <f t="shared" si="8"/>
        <v>105.21</v>
      </c>
      <c r="BX6" s="36">
        <f t="shared" si="8"/>
        <v>105.71</v>
      </c>
      <c r="BY6" s="36">
        <f t="shared" si="8"/>
        <v>106.01</v>
      </c>
      <c r="BZ6" s="35" t="str">
        <f>IF(BZ7="","",IF(BZ7="-","【-】","【"&amp;SUBSTITUTE(TEXT(BZ7,"#,##0.00"),"-","△")&amp;"】"))</f>
        <v>【105.59】</v>
      </c>
      <c r="CA6" s="36">
        <f>IF(CA7="",NA(),CA7)</f>
        <v>146.22999999999999</v>
      </c>
      <c r="CB6" s="36">
        <f t="shared" ref="CB6:CJ6" si="9">IF(CB7="",NA(),CB7)</f>
        <v>149.36000000000001</v>
      </c>
      <c r="CC6" s="36">
        <f t="shared" si="9"/>
        <v>154.26</v>
      </c>
      <c r="CD6" s="36">
        <f t="shared" si="9"/>
        <v>148.97</v>
      </c>
      <c r="CE6" s="36">
        <f t="shared" si="9"/>
        <v>150.38</v>
      </c>
      <c r="CF6" s="36">
        <f t="shared" si="9"/>
        <v>169.62</v>
      </c>
      <c r="CG6" s="36">
        <f t="shared" si="9"/>
        <v>171.78</v>
      </c>
      <c r="CH6" s="36">
        <f t="shared" si="9"/>
        <v>162.59</v>
      </c>
      <c r="CI6" s="36">
        <f t="shared" si="9"/>
        <v>162.15</v>
      </c>
      <c r="CJ6" s="36">
        <f t="shared" si="9"/>
        <v>162.24</v>
      </c>
      <c r="CK6" s="35" t="str">
        <f>IF(CK7="","",IF(CK7="-","【-】","【"&amp;SUBSTITUTE(TEXT(CK7,"#,##0.00"),"-","△")&amp;"】"))</f>
        <v>【163.27】</v>
      </c>
      <c r="CL6" s="36">
        <f>IF(CL7="",NA(),CL7)</f>
        <v>53</v>
      </c>
      <c r="CM6" s="36">
        <f t="shared" ref="CM6:CU6" si="10">IF(CM7="",NA(),CM7)</f>
        <v>51.69</v>
      </c>
      <c r="CN6" s="36">
        <f t="shared" si="10"/>
        <v>50.34</v>
      </c>
      <c r="CO6" s="36">
        <f t="shared" si="10"/>
        <v>73.47</v>
      </c>
      <c r="CP6" s="36">
        <f t="shared" si="10"/>
        <v>75.31</v>
      </c>
      <c r="CQ6" s="36">
        <f t="shared" si="10"/>
        <v>59.88</v>
      </c>
      <c r="CR6" s="36">
        <f t="shared" si="10"/>
        <v>59.68</v>
      </c>
      <c r="CS6" s="36">
        <f t="shared" si="10"/>
        <v>59.17</v>
      </c>
      <c r="CT6" s="36">
        <f t="shared" si="10"/>
        <v>59.34</v>
      </c>
      <c r="CU6" s="36">
        <f t="shared" si="10"/>
        <v>59.11</v>
      </c>
      <c r="CV6" s="35" t="str">
        <f>IF(CV7="","",IF(CV7="-","【-】","【"&amp;SUBSTITUTE(TEXT(CV7,"#,##0.00"),"-","△")&amp;"】"))</f>
        <v>【59.94】</v>
      </c>
      <c r="CW6" s="36">
        <f>IF(CW7="",NA(),CW7)</f>
        <v>80.38</v>
      </c>
      <c r="CX6" s="36">
        <f t="shared" ref="CX6:DF6" si="11">IF(CX7="",NA(),CX7)</f>
        <v>80.72</v>
      </c>
      <c r="CY6" s="36">
        <f t="shared" si="11"/>
        <v>80.209999999999994</v>
      </c>
      <c r="CZ6" s="36">
        <f t="shared" si="11"/>
        <v>80.87</v>
      </c>
      <c r="DA6" s="36">
        <f t="shared" si="11"/>
        <v>77.72</v>
      </c>
      <c r="DB6" s="36">
        <f t="shared" si="11"/>
        <v>87.65</v>
      </c>
      <c r="DC6" s="36">
        <f t="shared" si="11"/>
        <v>87.63</v>
      </c>
      <c r="DD6" s="36">
        <f t="shared" si="11"/>
        <v>87.6</v>
      </c>
      <c r="DE6" s="36">
        <f t="shared" si="11"/>
        <v>87.74</v>
      </c>
      <c r="DF6" s="36">
        <f t="shared" si="11"/>
        <v>87.91</v>
      </c>
      <c r="DG6" s="35" t="str">
        <f>IF(DG7="","",IF(DG7="-","【-】","【"&amp;SUBSTITUTE(TEXT(DG7,"#,##0.00"),"-","△")&amp;"】"))</f>
        <v>【90.22】</v>
      </c>
      <c r="DH6" s="36">
        <f>IF(DH7="",NA(),DH7)</f>
        <v>46.82</v>
      </c>
      <c r="DI6" s="36">
        <f t="shared" ref="DI6:DQ6" si="12">IF(DI7="",NA(),DI7)</f>
        <v>48.61</v>
      </c>
      <c r="DJ6" s="36">
        <f t="shared" si="12"/>
        <v>50.73</v>
      </c>
      <c r="DK6" s="36">
        <f t="shared" si="12"/>
        <v>51.18</v>
      </c>
      <c r="DL6" s="36">
        <f t="shared" si="12"/>
        <v>52.24</v>
      </c>
      <c r="DM6" s="36">
        <f t="shared" si="12"/>
        <v>38.69</v>
      </c>
      <c r="DN6" s="36">
        <f t="shared" si="12"/>
        <v>39.65</v>
      </c>
      <c r="DO6" s="36">
        <f t="shared" si="12"/>
        <v>45.25</v>
      </c>
      <c r="DP6" s="36">
        <f t="shared" si="12"/>
        <v>46.27</v>
      </c>
      <c r="DQ6" s="36">
        <f t="shared" si="12"/>
        <v>46.88</v>
      </c>
      <c r="DR6" s="35" t="str">
        <f>IF(DR7="","",IF(DR7="-","【-】","【"&amp;SUBSTITUTE(TEXT(DR7,"#,##0.00"),"-","△")&amp;"】"))</f>
        <v>【47.91】</v>
      </c>
      <c r="DS6" s="36">
        <f>IF(DS7="",NA(),DS7)</f>
        <v>3.1</v>
      </c>
      <c r="DT6" s="36">
        <f t="shared" ref="DT6:EB6" si="13">IF(DT7="",NA(),DT7)</f>
        <v>3.5</v>
      </c>
      <c r="DU6" s="36">
        <f t="shared" si="13"/>
        <v>3.8</v>
      </c>
      <c r="DV6" s="35">
        <f t="shared" si="13"/>
        <v>0</v>
      </c>
      <c r="DW6" s="36">
        <f t="shared" si="13"/>
        <v>48.5</v>
      </c>
      <c r="DX6" s="36">
        <f t="shared" si="13"/>
        <v>8.4</v>
      </c>
      <c r="DY6" s="36">
        <f t="shared" si="13"/>
        <v>9.7100000000000009</v>
      </c>
      <c r="DZ6" s="36">
        <f t="shared" si="13"/>
        <v>10.71</v>
      </c>
      <c r="EA6" s="36">
        <f t="shared" si="13"/>
        <v>10.93</v>
      </c>
      <c r="EB6" s="36">
        <f t="shared" si="13"/>
        <v>13.39</v>
      </c>
      <c r="EC6" s="35" t="str">
        <f>IF(EC7="","",IF(EC7="-","【-】","【"&amp;SUBSTITUTE(TEXT(EC7,"#,##0.00"),"-","△")&amp;"】"))</f>
        <v>【15.00】</v>
      </c>
      <c r="ED6" s="36">
        <f>IF(ED7="",NA(),ED7)</f>
        <v>0.84</v>
      </c>
      <c r="EE6" s="36">
        <f t="shared" ref="EE6:EM6" si="14">IF(EE7="",NA(),EE7)</f>
        <v>0.51</v>
      </c>
      <c r="EF6" s="36">
        <f t="shared" si="14"/>
        <v>0.45</v>
      </c>
      <c r="EG6" s="35">
        <f t="shared" si="14"/>
        <v>0</v>
      </c>
      <c r="EH6" s="36">
        <f t="shared" si="14"/>
        <v>0.24</v>
      </c>
      <c r="EI6" s="36">
        <f t="shared" si="14"/>
        <v>0.78</v>
      </c>
      <c r="EJ6" s="36">
        <f t="shared" si="14"/>
        <v>0.83</v>
      </c>
      <c r="EK6" s="36">
        <f t="shared" si="14"/>
        <v>0.72</v>
      </c>
      <c r="EL6" s="36">
        <f t="shared" si="14"/>
        <v>0.71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102083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72.760000000000005</v>
      </c>
      <c r="P7" s="39">
        <v>99.94</v>
      </c>
      <c r="Q7" s="39">
        <v>2250</v>
      </c>
      <c r="R7" s="39">
        <v>79949</v>
      </c>
      <c r="S7" s="39">
        <v>240.27</v>
      </c>
      <c r="T7" s="39">
        <v>332.75</v>
      </c>
      <c r="U7" s="39">
        <v>67645</v>
      </c>
      <c r="V7" s="39">
        <v>80.63</v>
      </c>
      <c r="W7" s="39">
        <v>838.96</v>
      </c>
      <c r="X7" s="39">
        <v>108.89</v>
      </c>
      <c r="Y7" s="39">
        <v>107.42</v>
      </c>
      <c r="Z7" s="39">
        <v>104.49</v>
      </c>
      <c r="AA7" s="39">
        <v>108.26</v>
      </c>
      <c r="AB7" s="39">
        <v>106.23</v>
      </c>
      <c r="AC7" s="39">
        <v>108.24</v>
      </c>
      <c r="AD7" s="39">
        <v>107.8</v>
      </c>
      <c r="AE7" s="39">
        <v>111.96</v>
      </c>
      <c r="AF7" s="39">
        <v>112.69</v>
      </c>
      <c r="AG7" s="39">
        <v>113.16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4.46</v>
      </c>
      <c r="AO7" s="39">
        <v>4.3899999999999997</v>
      </c>
      <c r="AP7" s="39">
        <v>0.41</v>
      </c>
      <c r="AQ7" s="39">
        <v>0.54</v>
      </c>
      <c r="AR7" s="39">
        <v>0.68</v>
      </c>
      <c r="AS7" s="39">
        <v>0.79</v>
      </c>
      <c r="AT7" s="39">
        <v>783.6</v>
      </c>
      <c r="AU7" s="39">
        <v>1382.49</v>
      </c>
      <c r="AV7" s="39">
        <v>279.77</v>
      </c>
      <c r="AW7" s="39">
        <v>213.28</v>
      </c>
      <c r="AX7" s="39">
        <v>229.13</v>
      </c>
      <c r="AY7" s="39">
        <v>701</v>
      </c>
      <c r="AZ7" s="39">
        <v>739.59</v>
      </c>
      <c r="BA7" s="39">
        <v>335.95</v>
      </c>
      <c r="BB7" s="39">
        <v>346.59</v>
      </c>
      <c r="BC7" s="39">
        <v>357.82</v>
      </c>
      <c r="BD7" s="39">
        <v>262.87</v>
      </c>
      <c r="BE7" s="39">
        <v>342.33</v>
      </c>
      <c r="BF7" s="39">
        <v>332.09</v>
      </c>
      <c r="BG7" s="39">
        <v>323.04000000000002</v>
      </c>
      <c r="BH7" s="39">
        <v>308.66000000000003</v>
      </c>
      <c r="BI7" s="39">
        <v>293.32</v>
      </c>
      <c r="BJ7" s="39">
        <v>330.99</v>
      </c>
      <c r="BK7" s="39">
        <v>324.08999999999997</v>
      </c>
      <c r="BL7" s="39">
        <v>319.82</v>
      </c>
      <c r="BM7" s="39">
        <v>312.02999999999997</v>
      </c>
      <c r="BN7" s="39">
        <v>307.45999999999998</v>
      </c>
      <c r="BO7" s="39">
        <v>270.87</v>
      </c>
      <c r="BP7" s="39">
        <v>103.97</v>
      </c>
      <c r="BQ7" s="39">
        <v>101.67</v>
      </c>
      <c r="BR7" s="39">
        <v>98.69</v>
      </c>
      <c r="BS7" s="39">
        <v>102.38</v>
      </c>
      <c r="BT7" s="39">
        <v>100.98</v>
      </c>
      <c r="BU7" s="39">
        <v>100.27</v>
      </c>
      <c r="BV7" s="39">
        <v>99.46</v>
      </c>
      <c r="BW7" s="39">
        <v>105.21</v>
      </c>
      <c r="BX7" s="39">
        <v>105.71</v>
      </c>
      <c r="BY7" s="39">
        <v>106.01</v>
      </c>
      <c r="BZ7" s="39">
        <v>105.59</v>
      </c>
      <c r="CA7" s="39">
        <v>146.22999999999999</v>
      </c>
      <c r="CB7" s="39">
        <v>149.36000000000001</v>
      </c>
      <c r="CC7" s="39">
        <v>154.26</v>
      </c>
      <c r="CD7" s="39">
        <v>148.97</v>
      </c>
      <c r="CE7" s="39">
        <v>150.38</v>
      </c>
      <c r="CF7" s="39">
        <v>169.62</v>
      </c>
      <c r="CG7" s="39">
        <v>171.78</v>
      </c>
      <c r="CH7" s="39">
        <v>162.59</v>
      </c>
      <c r="CI7" s="39">
        <v>162.15</v>
      </c>
      <c r="CJ7" s="39">
        <v>162.24</v>
      </c>
      <c r="CK7" s="39">
        <v>163.27000000000001</v>
      </c>
      <c r="CL7" s="39">
        <v>53</v>
      </c>
      <c r="CM7" s="39">
        <v>51.69</v>
      </c>
      <c r="CN7" s="39">
        <v>50.34</v>
      </c>
      <c r="CO7" s="39">
        <v>73.47</v>
      </c>
      <c r="CP7" s="39">
        <v>75.31</v>
      </c>
      <c r="CQ7" s="39">
        <v>59.88</v>
      </c>
      <c r="CR7" s="39">
        <v>59.68</v>
      </c>
      <c r="CS7" s="39">
        <v>59.17</v>
      </c>
      <c r="CT7" s="39">
        <v>59.34</v>
      </c>
      <c r="CU7" s="39">
        <v>59.11</v>
      </c>
      <c r="CV7" s="39">
        <v>59.94</v>
      </c>
      <c r="CW7" s="39">
        <v>80.38</v>
      </c>
      <c r="CX7" s="39">
        <v>80.72</v>
      </c>
      <c r="CY7" s="39">
        <v>80.209999999999994</v>
      </c>
      <c r="CZ7" s="39">
        <v>80.87</v>
      </c>
      <c r="DA7" s="39">
        <v>77.72</v>
      </c>
      <c r="DB7" s="39">
        <v>87.65</v>
      </c>
      <c r="DC7" s="39">
        <v>87.63</v>
      </c>
      <c r="DD7" s="39">
        <v>87.6</v>
      </c>
      <c r="DE7" s="39">
        <v>87.74</v>
      </c>
      <c r="DF7" s="39">
        <v>87.91</v>
      </c>
      <c r="DG7" s="39">
        <v>90.22</v>
      </c>
      <c r="DH7" s="39">
        <v>46.82</v>
      </c>
      <c r="DI7" s="39">
        <v>48.61</v>
      </c>
      <c r="DJ7" s="39">
        <v>50.73</v>
      </c>
      <c r="DK7" s="39">
        <v>51.18</v>
      </c>
      <c r="DL7" s="39">
        <v>52.24</v>
      </c>
      <c r="DM7" s="39">
        <v>38.69</v>
      </c>
      <c r="DN7" s="39">
        <v>39.65</v>
      </c>
      <c r="DO7" s="39">
        <v>45.25</v>
      </c>
      <c r="DP7" s="39">
        <v>46.27</v>
      </c>
      <c r="DQ7" s="39">
        <v>46.88</v>
      </c>
      <c r="DR7" s="39">
        <v>47.91</v>
      </c>
      <c r="DS7" s="39">
        <v>3.1</v>
      </c>
      <c r="DT7" s="39">
        <v>3.5</v>
      </c>
      <c r="DU7" s="39">
        <v>3.8</v>
      </c>
      <c r="DV7" s="39">
        <v>0</v>
      </c>
      <c r="DW7" s="39">
        <v>48.5</v>
      </c>
      <c r="DX7" s="39">
        <v>8.4</v>
      </c>
      <c r="DY7" s="39">
        <v>9.7100000000000009</v>
      </c>
      <c r="DZ7" s="39">
        <v>10.71</v>
      </c>
      <c r="EA7" s="39">
        <v>10.93</v>
      </c>
      <c r="EB7" s="39">
        <v>13.39</v>
      </c>
      <c r="EC7" s="39">
        <v>15</v>
      </c>
      <c r="ED7" s="39">
        <v>0.84</v>
      </c>
      <c r="EE7" s="39">
        <v>0.51</v>
      </c>
      <c r="EF7" s="39">
        <v>0.45</v>
      </c>
      <c r="EG7" s="39">
        <v>0</v>
      </c>
      <c r="EH7" s="39">
        <v>0.24</v>
      </c>
      <c r="EI7" s="39">
        <v>0.78</v>
      </c>
      <c r="EJ7" s="39">
        <v>0.83</v>
      </c>
      <c r="EK7" s="39">
        <v>0.72</v>
      </c>
      <c r="EL7" s="39">
        <v>0.71</v>
      </c>
      <c r="EM7" s="39">
        <v>0.71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2018-02-04T05:07:23Z</cp:lastPrinted>
  <dcterms:created xsi:type="dcterms:W3CDTF">2017-12-25T01:24:25Z</dcterms:created>
  <dcterms:modified xsi:type="dcterms:W3CDTF">2018-02-23T08:06:29Z</dcterms:modified>
</cp:coreProperties>
</file>