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課フォルダ\kikaku\財政係\財政防災共有\総務課共有バックアップ\01_財政\☆財政状況資料集\R01\04_２回目\"/>
    </mc:Choice>
  </mc:AlternateContent>
  <bookViews>
    <workbookView xWindow="0" yWindow="0" windowWidth="28800" windowHeight="11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<sst xmlns="http://schemas.openxmlformats.org/spreadsheetml/2006/main" count="1168" uniqueCount="611">
  <si>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</si>
  <si>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</si>
  <si>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</si>
  <si>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</si>
  <si>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</si>
  <si>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</si>
  <si>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</si>
  <si>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</si>
  <si>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</si>
  <si>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</si>
  <si>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</si>
  <si>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</si>
  <si>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</si>
  <si>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</si>
  <si>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</si>
  <si>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</si>
  <si>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</si>
  <si>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</si>
  <si>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</si>
  <si>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</si>
  <si>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</si>
  <si>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</si>
  <si>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</si>
  <si>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</si>
  <si>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</si>
  <si>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</si>
  <si>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</si>
  <si>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</si>
  <si>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</si>
  <si>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</si>
  <si>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</si>
  <si>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</si>
  <si>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</si>
  <si>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</si>
  <si>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</si>
  <si>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</si>
  <si>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</si>
  <si>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</si>
  <si>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</si>
  <si>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</si>
  <si>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</si>
  <si>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</si>
  <si>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</si>
  <si>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</si>
  <si>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</si>
  <si>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</si>
  <si>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</si>
  <si>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</si>
  <si>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</si>
  <si>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</si>
  <si>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</si>
  <si>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</si>
  <si>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</si>
  <si>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</si>
  <si>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</si>
  <si>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</si>
  <si>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</si>
  <si>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</si>
  <si>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</si>
  <si>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</si>
  <si>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</si>
  <si>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</si>
  <si>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</si>
  <si>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</si>
  <si>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</si>
  <si>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</si>
  <si>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</si>
  <si>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</si>
  <si>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</si>
  <si>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</si>
  <si>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</si>
  <si>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</si>
  <si>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</si>
  <si>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</si>
  <si>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</si>
  <si>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</si>
  <si>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</si>
  <si>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</si>
  <si>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</si>
  <si>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</si>
  <si>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</si>
  <si>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</si>
  <si>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</si>
  <si>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</si>
  <si>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</si>
  <si>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</si>
  <si>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</si>
  <si>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</si>
  <si>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</si>
  <si>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</si>
  <si>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</si>
  <si>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</si>
  <si>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</si>
  <si>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</si>
  <si>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</si>
  <si>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</si>
  <si>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</si>
  <si>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</si>
  <si>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</si>
  <si>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</si>
  <si>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</si>
  <si>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</si>
  <si>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</si>
  <si>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</si>
  <si>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</si>
  <si>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</si>
  <si>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</si>
  <si>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</si>
  <si>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</si>
  <si>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</si>
  <si>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</si>
  <si>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</si>
  <si>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</si>
  <si>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</si>
  <si>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</si>
  <si>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</si>
  <si>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</si>
  <si>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</si>
  <si>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</si>
  <si>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</si>
  <si>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</si>
  <si>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</si>
  <si>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</si>
  <si>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</si>
  <si>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</si>
  <si>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</si>
  <si>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</si>
  <si>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</si>
  <si>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</si>
  <si>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</si>
  <si>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</si>
  <si>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</si>
  <si>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</si>
  <si>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</si>
  <si>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</si>
  <si>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</si>
  <si>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</si>
  <si>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</si>
  <si>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</si>
  <si>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</si>
  <si>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</si>
  <si>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</si>
  <si>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</si>
  <si>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</si>
  <si>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</si>
  <si>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</si>
  <si>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</si>
  <si>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</si>
  <si>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</si>
  <si>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</si>
  <si>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</si>
  <si>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</si>
  <si>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</si>
  <si>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</si>
  <si>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</si>
  <si>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</si>
  <si>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</si>
  <si>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</si>
  <si>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</si>
  <si>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</si>
  <si>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</si>
  <si>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</si>
  <si>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</si>
  <si>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</si>
  <si>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</si>
  <si>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</si>
  <si>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</si>
  <si>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</si>
  <si>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</si>
  <si>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</si>
  <si>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</si>
  <si>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</si>
  <si>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</si>
  <si>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</si>
  <si>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</si>
  <si>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</si>
  <si>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</si>
  <si>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</si>
  <si>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</si>
  <si>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</si>
  <si>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</si>
  <si>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</si>
  <si>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</si>
  <si>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</si>
  <si>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</si>
  <si>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</si>
  <si>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</si>
  <si>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</si>
  <si>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</si>
  <si>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</si>
  <si>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</si>
  <si>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</si>
  <si>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</si>
  <si>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</si>
  <si>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</si>
  <si>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</si>
  <si>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</si>
  <si>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</si>
  <si>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</si>
  <si>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</si>
  <si>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</si>
  <si>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</si>
  <si>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</si>
  <si>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</si>
  <si>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</si>
  <si>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</si>
  <si>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</si>
  <si>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</si>
  <si>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</si>
  <si>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</si>
  <si>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群馬県明和町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</si>
  <si>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</si>
  <si>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</si>
  <si>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</si>
  <si>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</si>
  <si>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</si>
  <si>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</si>
  <si>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</si>
  <si>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</si>
  <si>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</si>
  <si>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</si>
  <si>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</si>
  <si>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</si>
  <si>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</si>
  <si>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</si>
  <si>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</si>
  <si>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</si>
  <si>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</si>
  <si>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</si>
  <si>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</si>
  <si>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</si>
  <si>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</si>
  <si>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</si>
  <si>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</si>
  <si>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</si>
  <si>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</si>
  <si>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</si>
  <si>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</si>
  <si>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</si>
  <si>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</si>
  <si>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</si>
  <si>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</si>
  <si>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</si>
  <si>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</si>
  <si>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</si>
  <si>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</si>
  <si>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</si>
  <si>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</si>
  <si>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</si>
  <si>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</si>
  <si>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</si>
  <si>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</si>
  <si>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</si>
  <si>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</si>
  <si>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</si>
  <si>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</si>
  <si>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</si>
  <si>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</si>
  <si>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</si>
  <si>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</si>
  <si>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</si>
  <si>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</si>
  <si>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</si>
  <si>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</si>
  <si>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</si>
  <si>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</si>
  <si>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</si>
  <si>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</si>
  <si>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</si>
  <si>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</si>
  <si>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</si>
  <si>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</si>
  <si>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</si>
  <si>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</si>
  <si>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</si>
  <si>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</si>
  <si>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</si>
  <si>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</si>
  <si>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</si>
  <si>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</si>
  <si>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</si>
  <si>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</si>
  <si>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</si>
  <si>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</si>
  <si>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</si>
  <si>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</si>
  <si>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</si>
  <si>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</si>
  <si>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</si>
  <si>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</si>
  <si>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</si>
  <si>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</si>
  <si>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</si>
  <si>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</si>
  <si>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</si>
  <si>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</si>
  <si>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</si>
  <si>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</si>
  <si>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</si>
  <si>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</si>
  <si>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</si>
  <si>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</si>
  <si>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</si>
  <si>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</si>
  <si>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</si>
  <si>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</si>
  <si>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</si>
  <si>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</si>
  <si>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</si>
  <si>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</si>
  <si>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</si>
  <si>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</si>
  <si>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</si>
  <si>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</si>
  <si>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</si>
  <si>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</si>
  <si>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</si>
  <si>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</si>
  <si>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</si>
  <si>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</si>
  <si>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</si>
  <si>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</si>
  <si>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</si>
  <si>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</si>
  <si>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</si>
  <si>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</si>
  <si>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</si>
  <si>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</si>
  <si>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</si>
  <si>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</si>
  <si>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</si>
  <si>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</si>
  <si>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</si>
  <si>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</si>
  <si>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</si>
  <si>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</si>
  <si>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</si>
  <si>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</si>
  <si>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</si>
  <si>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</si>
  <si>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</si>
  <si>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</si>
  <si>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</si>
  <si>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</si>
  <si>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</si>
  <si>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</si>
  <si>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</si>
  <si>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</si>
  <si>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</si>
  <si>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</si>
  <si>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</si>
  <si>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</si>
  <si>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</si>
  <si>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</si>
  <si>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</si>
  <si>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</si>
  <si>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</si>
  <si>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</si>
  <si>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</si>
  <si>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</si>
  <si>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</si>
  <si>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</si>
  <si>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</si>
  <si>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</si>
  <si>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</si>
  <si>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</si>
  <si>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群馬県明和町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</si>
  <si>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</si>
  <si>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</si>
  <si>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</si>
  <si>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</si>
  <si>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</si>
  <si>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</si>
  <si>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</si>
  <si>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</si>
  <si>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</si>
  <si>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</si>
  <si>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</si>
  <si>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</si>
  <si>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</si>
  <si>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</si>
  <si>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</si>
  <si>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</si>
  <si>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</si>
  <si>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</si>
  <si>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</si>
  <si>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</si>
  <si>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</si>
  <si>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</si>
  <si>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</si>
  <si>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</si>
  <si>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</si>
  <si>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</si>
  <si>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</si>
  <si>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</si>
  <si>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</si>
  <si>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</si>
  <si>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</si>
  <si>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</si>
  <si>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</si>
  <si>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</si>
  <si>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</si>
  <si>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</si>
  <si>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</si>
  <si>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</si>
  <si>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</si>
  <si>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</si>
  <si>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</si>
  <si>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</si>
  <si>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</si>
  <si>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</si>
  <si>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</si>
  <si>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</si>
  <si>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</si>
  <si>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</si>
  <si>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</si>
  <si>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</si>
  <si>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</si>
  <si>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</si>
  <si>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</si>
  <si>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</si>
  <si>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</si>
  <si>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</si>
  <si>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</si>
  <si>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</si>
  <si>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</si>
  <si>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</si>
  <si>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</si>
  <si>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</si>
  <si>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</si>
  <si>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</si>
  <si>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</si>
  <si>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</si>
  <si>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</si>
  <si>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</si>
  <si>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</si>
  <si>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</si>
  <si>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</si>
  <si>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</si>
  <si>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</si>
  <si>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</si>
  <si>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</si>
  <si>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</si>
  <si>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</si>
  <si>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</si>
  <si>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</si>
  <si>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</si>
  <si>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</si>
  <si>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</si>
  <si>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</si>
  <si>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</si>
  <si>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</si>
  <si>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</si>
  <si>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</si>
  <si>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</si>
  <si>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</si>
  <si>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</si>
  <si>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</si>
  <si>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</si>
  <si>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</si>
  <si>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</si>
  <si>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</si>
  <si>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</si>
  <si>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</si>
  <si>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</si>
  <si>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</si>
  <si>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</si>
  <si>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</si>
  <si>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</si>
  <si>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</si>
  <si>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</si>
  <si>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</si>
  <si>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</si>
  <si>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</si>
  <si>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</si>
  <si>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</si>
  <si>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</si>
  <si>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</si>
  <si>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</si>
  <si>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</si>
  <si>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</si>
  <si>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</si>
  <si>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</si>
  <si>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</si>
  <si>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</si>
  <si>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</si>
  <si>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</si>
  <si>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</si>
  <si>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</si>
  <si>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</si>
  <si>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</si>
  <si>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</si>
  <si>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</si>
  <si>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</si>
  <si>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</si>
  <si>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</si>
  <si>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</si>
  <si>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</si>
  <si>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</si>
  <si>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</si>
  <si>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</si>
  <si>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</si>
  <si>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</si>
  <si>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</si>
  <si>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</si>
  <si>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</si>
  <si>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</si>
  <si>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</si>
  <si>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</si>
  <si>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</si>
  <si>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</si>
  <si>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</si>
  <si>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</si>
  <si>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</si>
  <si>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</si>
  <si>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</si>
  <si>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</si>
  <si>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</si>
  <si>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</si>
  <si>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</si>
  <si>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</si>
  <si>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</si>
  <si>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</si>
  <si>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</si>
  <si>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</si>
  <si>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</si>
  <si>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</si>
  <si>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</si>
  <si>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</si>
  <si>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</si>
  <si>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</si>
  <si>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</si>
  <si>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</si>
  <si>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</si>
  <si>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</si>
  <si>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</si>
  <si>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</si>
  <si>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</si>
  <si>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</si>
  <si>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</si>
  <si>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</si>
  <si>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</si>
  <si>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</si>
  <si>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</si>
  <si>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</si>
  <si>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</si>
  <si>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</si>
  <si>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</si>
  <si>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</si>
  <si>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</si>
  <si>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</si>
  <si>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</si>
  <si>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</si>
  <si>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</si>
  <si>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</si>
  <si>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</si>
  <si>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</si>
  <si>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</si>
  <si>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</si>
  <si>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</si>
  <si>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</si>
  <si>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12.22</t>
  </si>
  <si>
    <t>▲ 22.20</t>
  </si>
  <si>
    <t>一般会計</t>
  </si>
  <si>
    <t>国民健康保険特別会計</t>
  </si>
  <si>
    <t>介護保険特別会計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</si>
  <si>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</si>
  <si>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</si>
  <si>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</si>
  <si>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</si>
  <si>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</si>
  <si>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</si>
  <si>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</si>
  <si>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</si>
  <si>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</si>
  <si>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</si>
  <si>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館林地区消防組合</t>
  </si>
  <si>
    <t>邑楽館林医療事務組合（一般会計）</t>
  </si>
  <si>
    <t>邑楽館林医療事務組合（病院事業会計）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</si>
  <si>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</si>
  <si>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</si>
  <si>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</si>
  <si>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</si>
  <si>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</si>
  <si>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</si>
  <si>
    <t>　　　　－</t>
  </si>
  <si>
    <t>　　　　－</t>
    <phoneticPr fontId="2"/>
  </si>
  <si>
    <t>明和町土地開発公社</t>
  </si>
  <si>
    <t>邑楽館林まちづくり</t>
  </si>
  <si>
    <t>○</t>
    <phoneticPr fontId="2"/>
  </si>
  <si>
    <t>公共施設建設基金</t>
    <rPh sb="0" eb="2">
      <t>コウキョウ</t>
    </rPh>
    <rPh sb="2" eb="4">
      <t>シセツ</t>
    </rPh>
    <rPh sb="4" eb="6">
      <t>ケンセツ</t>
    </rPh>
    <rPh sb="6" eb="8">
      <t>キキン</t>
    </rPh>
    <phoneticPr fontId="11"/>
  </si>
  <si>
    <t>まち・ひと・しごと創生基金</t>
    <rPh sb="9" eb="11">
      <t>ソウセイ</t>
    </rPh>
    <rPh sb="11" eb="13">
      <t>キキン</t>
    </rPh>
    <phoneticPr fontId="11"/>
  </si>
  <si>
    <t>奨学基金</t>
    <rPh sb="0" eb="2">
      <t>ショウガク</t>
    </rPh>
    <rPh sb="2" eb="4">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</si>
  <si>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</si>
  <si>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</si>
  <si>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</si>
  <si>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</si>
  <si>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</si>
  <si>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</si>
  <si>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</si>
  <si>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</si>
  <si>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</si>
  <si>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</si>
  <si>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類似団体平均と比較し、将来負担比率は低く、固定資産償却率は高いため、将来にかかる負担が少ないことがわかる。
</t>
    <rPh sb="0" eb="2">
      <t>ルイジ</t>
    </rPh>
    <rPh sb="2" eb="4">
      <t>ダンタイ</t>
    </rPh>
    <rPh sb="4" eb="6">
      <t>ヘイキン</t>
    </rPh>
    <rPh sb="7" eb="9">
      <t>ヒカク</t>
    </rPh>
    <rPh sb="11" eb="13">
      <t>ショウライ</t>
    </rPh>
    <rPh sb="13" eb="15">
      <t>フタン</t>
    </rPh>
    <rPh sb="15" eb="17">
      <t>ヒリツ</t>
    </rPh>
    <rPh sb="18" eb="19">
      <t>ヒク</t>
    </rPh>
    <rPh sb="21" eb="23">
      <t>コテイ</t>
    </rPh>
    <rPh sb="23" eb="25">
      <t>シサン</t>
    </rPh>
    <rPh sb="25" eb="27">
      <t>ショウキャク</t>
    </rPh>
    <rPh sb="27" eb="28">
      <t>リツ</t>
    </rPh>
    <rPh sb="29" eb="30">
      <t>タカ</t>
    </rPh>
    <rPh sb="34" eb="36">
      <t>ショウライ</t>
    </rPh>
    <rPh sb="40" eb="42">
      <t>フタン</t>
    </rPh>
    <rPh sb="43" eb="44">
      <t>スク</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</si>
  <si>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</si>
  <si>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</si>
  <si>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</si>
  <si>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</si>
  <si>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</si>
  <si>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類似団体平均と比較し、実質公債費比率、将来負担比率ともに低くなっている。また、前年度と比較し、将来負担比率が大きく低下している。これは、充当可能基金が増加したことによるものである。</t>
    <rPh sb="0" eb="2">
      <t>ルイジ</t>
    </rPh>
    <rPh sb="2" eb="4">
      <t>ダンタイ</t>
    </rPh>
    <rPh sb="4" eb="6">
      <t>ヘイキン</t>
    </rPh>
    <rPh sb="7" eb="9">
      <t>ヒカク</t>
    </rPh>
    <rPh sb="11" eb="13">
      <t>ジッシツ</t>
    </rPh>
    <rPh sb="13" eb="16">
      <t>コウサイヒ</t>
    </rPh>
    <rPh sb="16" eb="18">
      <t>ヒリツ</t>
    </rPh>
    <rPh sb="19" eb="21">
      <t>ショウライ</t>
    </rPh>
    <rPh sb="21" eb="23">
      <t>フタン</t>
    </rPh>
    <rPh sb="23" eb="25">
      <t>ヒリツ</t>
    </rPh>
    <rPh sb="28" eb="29">
      <t>ヒク</t>
    </rPh>
    <rPh sb="39" eb="42">
      <t>ゼンネンド</t>
    </rPh>
    <rPh sb="43" eb="45">
      <t>ヒカク</t>
    </rPh>
    <rPh sb="47" eb="49">
      <t>ショウライ</t>
    </rPh>
    <rPh sb="49" eb="51">
      <t>フタン</t>
    </rPh>
    <rPh sb="51" eb="53">
      <t>ヒリツ</t>
    </rPh>
    <rPh sb="54" eb="55">
      <t>オオ</t>
    </rPh>
    <rPh sb="57" eb="59">
      <t>テイカ</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</si>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</sst>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E568-4C2B-9F31-8800B573F1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108908</c:v>
                </c:pt>
                <c:pt idx="1">
                  <c:v>82877</c:v>
                </c:pt>
                <c:pt idx="2">
                  <c:v>77851</c:v>
                </c:pt>
                <c:pt idx="3">
                  <c:v>62022</c:v>
                </c:pt>
                <c:pt idx="4">
                  <c:v>52744</c:v>
                </c:pt>
              </c:numCache>
            </c:numRef>
          </c:val>
          <c:smooth val="0"/>
          <c:extLst>
            <c:ext xmlns:c16="http://schemas.microsoft.com/office/drawing/2014/chart" uri="{C3380CC4-5D6E-409C-BE32-E72D297353CC}">
              <c16:uniqueId val="{00000001-E568-4C2B-9F31-8800B573F1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c:v>
                </c:pt>
                <c:pt idx="1">
                  <c:v>6.45</c:v>
                </c:pt>
                <c:pt idx="2">
                  <c:v>9.56</c:v>
                </c:pt>
                <c:pt idx="3">
                  <c:v>9.57</c:v>
                </c:pt>
                <c:pt idx="4">
                  <c:v>9.2899999999999991</c:v>
                </c:pt>
              </c:numCache>
            </c:numRef>
          </c:val>
          <c:extLst>
            <c:ext xmlns:c16="http://schemas.microsoft.com/office/drawing/2014/chart" uri="{C3380CC4-5D6E-409C-BE32-E72D297353CC}">
              <c16:uniqueId val="{00000000-BC8D-4A7E-933B-3C52DB4194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85.43</c:v>
                </c:pt>
                <c:pt idx="1">
                  <c:v>73.38</c:v>
                </c:pt>
                <c:pt idx="2">
                  <c:v>46.93</c:v>
                </c:pt>
                <c:pt idx="3">
                  <c:v>46.65</c:v>
                </c:pt>
                <c:pt idx="4">
                  <c:v>63.67</c:v>
                </c:pt>
              </c:numCache>
            </c:numRef>
          </c:val>
          <c:extLst>
            <c:ext xmlns:c16="http://schemas.microsoft.com/office/drawing/2014/chart" uri="{C3380CC4-5D6E-409C-BE32-E72D297353CC}">
              <c16:uniqueId val="{00000001-BC8D-4A7E-933B-3C52DB4194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15.86</c:v>
                </c:pt>
                <c:pt idx="1">
                  <c:v>-12.22</c:v>
                </c:pt>
                <c:pt idx="2">
                  <c:v>-22.2</c:v>
                </c:pt>
                <c:pt idx="3">
                  <c:v>0.48</c:v>
                </c:pt>
                <c:pt idx="4">
                  <c:v>16.89</c:v>
                </c:pt>
              </c:numCache>
            </c:numRef>
          </c:val>
          <c:smooth val="0"/>
          <c:extLst>
            <c:ext xmlns:c16="http://schemas.microsoft.com/office/drawing/2014/chart" uri="{C3380CC4-5D6E-409C-BE32-E72D297353CC}">
              <c16:uniqueId val="{00000002-BC8D-4A7E-933B-3C52DB4194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07-4482-A18F-D9F04F679C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07-4482-A18F-D9F04F679C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07-4482-A18F-D9F04F679CC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C07-4482-A18F-D9F04F679CC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C07-4482-A18F-D9F04F679CC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0.04</c:v>
                </c:pt>
                <c:pt idx="4">
                  <c:v>#N/A</c:v>
                </c:pt>
                <c:pt idx="5">
                  <c:v>0.04</c:v>
                </c:pt>
                <c:pt idx="6">
                  <c:v>#N/A</c:v>
                </c:pt>
                <c:pt idx="7">
                  <c:v>0</c:v>
                </c:pt>
                <c:pt idx="8">
                  <c:v>#N/A</c:v>
                </c:pt>
                <c:pt idx="9">
                  <c:v>0.06</c:v>
                </c:pt>
              </c:numCache>
            </c:numRef>
          </c:val>
          <c:extLst>
            <c:ext xmlns:c16="http://schemas.microsoft.com/office/drawing/2014/chart" uri="{C3380CC4-5D6E-409C-BE32-E72D297353CC}">
              <c16:uniqueId val="{00000005-9C07-4482-A18F-D9F04F679CC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0.46</c:v>
                </c:pt>
                <c:pt idx="2">
                  <c:v>#N/A</c:v>
                </c:pt>
                <c:pt idx="3">
                  <c:v>0.76</c:v>
                </c:pt>
                <c:pt idx="4">
                  <c:v>#N/A</c:v>
                </c:pt>
                <c:pt idx="5">
                  <c:v>0.65</c:v>
                </c:pt>
                <c:pt idx="6">
                  <c:v>#N/A</c:v>
                </c:pt>
                <c:pt idx="7">
                  <c:v>0.46</c:v>
                </c:pt>
                <c:pt idx="8">
                  <c:v>#N/A</c:v>
                </c:pt>
                <c:pt idx="9">
                  <c:v>0.47</c:v>
                </c:pt>
              </c:numCache>
            </c:numRef>
          </c:val>
          <c:extLst>
            <c:ext xmlns:c16="http://schemas.microsoft.com/office/drawing/2014/chart" uri="{C3380CC4-5D6E-409C-BE32-E72D297353CC}">
              <c16:uniqueId val="{00000006-9C07-4482-A18F-D9F04F679C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1.02</c:v>
                </c:pt>
                <c:pt idx="2">
                  <c:v>#N/A</c:v>
                </c:pt>
                <c:pt idx="3">
                  <c:v>1.72</c:v>
                </c:pt>
                <c:pt idx="4">
                  <c:v>#N/A</c:v>
                </c:pt>
                <c:pt idx="5">
                  <c:v>0.8</c:v>
                </c:pt>
                <c:pt idx="6">
                  <c:v>#N/A</c:v>
                </c:pt>
                <c:pt idx="7">
                  <c:v>1.36</c:v>
                </c:pt>
                <c:pt idx="8">
                  <c:v>#N/A</c:v>
                </c:pt>
                <c:pt idx="9">
                  <c:v>1.1100000000000001</c:v>
                </c:pt>
              </c:numCache>
            </c:numRef>
          </c:val>
          <c:extLst>
            <c:ext xmlns:c16="http://schemas.microsoft.com/office/drawing/2014/chart" uri="{C3380CC4-5D6E-409C-BE32-E72D297353CC}">
              <c16:uniqueId val="{00000007-9C07-4482-A18F-D9F04F679CC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5.34</c:v>
                </c:pt>
                <c:pt idx="2">
                  <c:v>#N/A</c:v>
                </c:pt>
                <c:pt idx="3">
                  <c:v>4.41</c:v>
                </c:pt>
                <c:pt idx="4">
                  <c:v>#N/A</c:v>
                </c:pt>
                <c:pt idx="5">
                  <c:v>5.25</c:v>
                </c:pt>
                <c:pt idx="6">
                  <c:v>#N/A</c:v>
                </c:pt>
                <c:pt idx="7">
                  <c:v>1.06</c:v>
                </c:pt>
                <c:pt idx="8">
                  <c:v>#N/A</c:v>
                </c:pt>
                <c:pt idx="9">
                  <c:v>1.39</c:v>
                </c:pt>
              </c:numCache>
            </c:numRef>
          </c:val>
          <c:extLst>
            <c:ext xmlns:c16="http://schemas.microsoft.com/office/drawing/2014/chart" uri="{C3380CC4-5D6E-409C-BE32-E72D297353CC}">
              <c16:uniqueId val="{00000008-9C07-4482-A18F-D9F04F679C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6.89</c:v>
                </c:pt>
                <c:pt idx="2">
                  <c:v>#N/A</c:v>
                </c:pt>
                <c:pt idx="3">
                  <c:v>6.44</c:v>
                </c:pt>
                <c:pt idx="4">
                  <c:v>#N/A</c:v>
                </c:pt>
                <c:pt idx="5">
                  <c:v>9.5500000000000007</c:v>
                </c:pt>
                <c:pt idx="6">
                  <c:v>#N/A</c:v>
                </c:pt>
                <c:pt idx="7">
                  <c:v>9.56</c:v>
                </c:pt>
                <c:pt idx="8">
                  <c:v>#N/A</c:v>
                </c:pt>
                <c:pt idx="9">
                  <c:v>9.2799999999999994</c:v>
                </c:pt>
              </c:numCache>
            </c:numRef>
          </c:val>
          <c:extLst>
            <c:ext xmlns:c16="http://schemas.microsoft.com/office/drawing/2014/chart" uri="{C3380CC4-5D6E-409C-BE32-E72D297353CC}">
              <c16:uniqueId val="{00000009-9C07-4482-A18F-D9F04F679C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382</c:v>
                </c:pt>
                <c:pt idx="5">
                  <c:v>403</c:v>
                </c:pt>
                <c:pt idx="8">
                  <c:v>425</c:v>
                </c:pt>
                <c:pt idx="11">
                  <c:v>436</c:v>
                </c:pt>
                <c:pt idx="14">
                  <c:v>428</c:v>
                </c:pt>
              </c:numCache>
            </c:numRef>
          </c:val>
          <c:extLst>
            <c:ext xmlns:c16="http://schemas.microsoft.com/office/drawing/2014/chart" uri="{C3380CC4-5D6E-409C-BE32-E72D297353CC}">
              <c16:uniqueId val="{00000000-2BCB-4449-8D92-1407E5EDA0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CB-4449-8D92-1407E5EDA0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15</c:v>
                </c:pt>
                <c:pt idx="6">
                  <c:v>15</c:v>
                </c:pt>
                <c:pt idx="9">
                  <c:v>15</c:v>
                </c:pt>
                <c:pt idx="12">
                  <c:v>0</c:v>
                </c:pt>
              </c:numCache>
            </c:numRef>
          </c:val>
          <c:extLst>
            <c:ext xmlns:c16="http://schemas.microsoft.com/office/drawing/2014/chart" uri="{C3380CC4-5D6E-409C-BE32-E72D297353CC}">
              <c16:uniqueId val="{00000002-2BCB-4449-8D92-1407E5EDA0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34</c:v>
                </c:pt>
                <c:pt idx="6">
                  <c:v>36</c:v>
                </c:pt>
                <c:pt idx="9">
                  <c:v>38</c:v>
                </c:pt>
                <c:pt idx="12">
                  <c:v>56</c:v>
                </c:pt>
              </c:numCache>
            </c:numRef>
          </c:val>
          <c:extLst>
            <c:ext xmlns:c16="http://schemas.microsoft.com/office/drawing/2014/chart" uri="{C3380CC4-5D6E-409C-BE32-E72D297353CC}">
              <c16:uniqueId val="{00000003-2BCB-4449-8D92-1407E5EDA0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194</c:v>
                </c:pt>
                <c:pt idx="3">
                  <c:v>196</c:v>
                </c:pt>
                <c:pt idx="6">
                  <c:v>193</c:v>
                </c:pt>
                <c:pt idx="9">
                  <c:v>203</c:v>
                </c:pt>
                <c:pt idx="12">
                  <c:v>208</c:v>
                </c:pt>
              </c:numCache>
            </c:numRef>
          </c:val>
          <c:extLst>
            <c:ext xmlns:c16="http://schemas.microsoft.com/office/drawing/2014/chart" uri="{C3380CC4-5D6E-409C-BE32-E72D297353CC}">
              <c16:uniqueId val="{00000004-2BCB-4449-8D92-1407E5EDA0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CB-4449-8D92-1407E5EDA0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CB-4449-8D92-1407E5EDA0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419</c:v>
                </c:pt>
                <c:pt idx="3">
                  <c:v>359</c:v>
                </c:pt>
                <c:pt idx="6">
                  <c:v>354</c:v>
                </c:pt>
                <c:pt idx="9">
                  <c:v>361</c:v>
                </c:pt>
                <c:pt idx="12">
                  <c:v>383</c:v>
                </c:pt>
              </c:numCache>
            </c:numRef>
          </c:val>
          <c:extLst>
            <c:ext xmlns:c16="http://schemas.microsoft.com/office/drawing/2014/chart" uri="{C3380CC4-5D6E-409C-BE32-E72D297353CC}">
              <c16:uniqueId val="{00000007-2BCB-4449-8D92-1407E5EDA0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275</c:v>
                </c:pt>
                <c:pt idx="2">
                  <c:v>#N/A</c:v>
                </c:pt>
                <c:pt idx="3">
                  <c:v>#N/A</c:v>
                </c:pt>
                <c:pt idx="4">
                  <c:v>201</c:v>
                </c:pt>
                <c:pt idx="5">
                  <c:v>#N/A</c:v>
                </c:pt>
                <c:pt idx="6">
                  <c:v>#N/A</c:v>
                </c:pt>
                <c:pt idx="7">
                  <c:v>173</c:v>
                </c:pt>
                <c:pt idx="8">
                  <c:v>#N/A</c:v>
                </c:pt>
                <c:pt idx="9">
                  <c:v>#N/A</c:v>
                </c:pt>
                <c:pt idx="10">
                  <c:v>181</c:v>
                </c:pt>
                <c:pt idx="11">
                  <c:v>#N/A</c:v>
                </c:pt>
                <c:pt idx="12">
                  <c:v>#N/A</c:v>
                </c:pt>
                <c:pt idx="13">
                  <c:v>219</c:v>
                </c:pt>
                <c:pt idx="14">
                  <c:v>#N/A</c:v>
                </c:pt>
              </c:numCache>
            </c:numRef>
          </c:val>
          <c:smooth val="0"/>
          <c:extLst>
            <c:ext xmlns:c16="http://schemas.microsoft.com/office/drawing/2014/chart" uri="{C3380CC4-5D6E-409C-BE32-E72D297353CC}">
              <c16:uniqueId val="{00000008-2BCB-4449-8D92-1407E5EDA0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5783</c:v>
                </c:pt>
                <c:pt idx="5">
                  <c:v>5984</c:v>
                </c:pt>
                <c:pt idx="8">
                  <c:v>5934</c:v>
                </c:pt>
                <c:pt idx="11">
                  <c:v>5825</c:v>
                </c:pt>
                <c:pt idx="14">
                  <c:v>5681</c:v>
                </c:pt>
              </c:numCache>
            </c:numRef>
          </c:val>
          <c:extLst>
            <c:ext xmlns:c16="http://schemas.microsoft.com/office/drawing/2014/chart" uri="{C3380CC4-5D6E-409C-BE32-E72D297353CC}">
              <c16:uniqueId val="{00000000-51EB-451B-A519-C1170E596F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EB-451B-A519-C1170E596F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3462</c:v>
                </c:pt>
                <c:pt idx="5">
                  <c:v>3063</c:v>
                </c:pt>
                <c:pt idx="8">
                  <c:v>2398</c:v>
                </c:pt>
                <c:pt idx="11">
                  <c:v>2393</c:v>
                </c:pt>
                <c:pt idx="14">
                  <c:v>3043</c:v>
                </c:pt>
              </c:numCache>
            </c:numRef>
          </c:val>
          <c:extLst>
            <c:ext xmlns:c16="http://schemas.microsoft.com/office/drawing/2014/chart" uri="{C3380CC4-5D6E-409C-BE32-E72D297353CC}">
              <c16:uniqueId val="{00000002-51EB-451B-A519-C1170E596F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EB-451B-A519-C1170E596F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EB-451B-A519-C1170E596F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385</c:v>
                </c:pt>
                <c:pt idx="3">
                  <c:v>0</c:v>
                </c:pt>
                <c:pt idx="6">
                  <c:v>0</c:v>
                </c:pt>
                <c:pt idx="9">
                  <c:v>0</c:v>
                </c:pt>
                <c:pt idx="12">
                  <c:v>0</c:v>
                </c:pt>
              </c:numCache>
            </c:numRef>
          </c:val>
          <c:extLst>
            <c:ext xmlns:c16="http://schemas.microsoft.com/office/drawing/2014/chart" uri="{C3380CC4-5D6E-409C-BE32-E72D297353CC}">
              <c16:uniqueId val="{00000005-51EB-451B-A519-C1170E596F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681</c:v>
                </c:pt>
                <c:pt idx="3">
                  <c:v>557</c:v>
                </c:pt>
                <c:pt idx="6">
                  <c:v>556</c:v>
                </c:pt>
                <c:pt idx="9">
                  <c:v>429</c:v>
                </c:pt>
                <c:pt idx="12">
                  <c:v>349</c:v>
                </c:pt>
              </c:numCache>
            </c:numRef>
          </c:val>
          <c:extLst>
            <c:ext xmlns:c16="http://schemas.microsoft.com/office/drawing/2014/chart" uri="{C3380CC4-5D6E-409C-BE32-E72D297353CC}">
              <c16:uniqueId val="{00000006-51EB-451B-A519-C1170E596F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434</c:v>
                </c:pt>
                <c:pt idx="3">
                  <c:v>910</c:v>
                </c:pt>
                <c:pt idx="6">
                  <c:v>1063</c:v>
                </c:pt>
                <c:pt idx="9">
                  <c:v>1091</c:v>
                </c:pt>
                <c:pt idx="12">
                  <c:v>1126</c:v>
                </c:pt>
              </c:numCache>
            </c:numRef>
          </c:val>
          <c:extLst>
            <c:ext xmlns:c16="http://schemas.microsoft.com/office/drawing/2014/chart" uri="{C3380CC4-5D6E-409C-BE32-E72D297353CC}">
              <c16:uniqueId val="{00000007-51EB-451B-A519-C1170E596F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3553</c:v>
                </c:pt>
                <c:pt idx="3">
                  <c:v>3434</c:v>
                </c:pt>
                <c:pt idx="6">
                  <c:v>3321</c:v>
                </c:pt>
                <c:pt idx="9">
                  <c:v>3245</c:v>
                </c:pt>
                <c:pt idx="12">
                  <c:v>3186</c:v>
                </c:pt>
              </c:numCache>
            </c:numRef>
          </c:val>
          <c:extLst>
            <c:ext xmlns:c16="http://schemas.microsoft.com/office/drawing/2014/chart" uri="{C3380CC4-5D6E-409C-BE32-E72D297353CC}">
              <c16:uniqueId val="{00000008-51EB-451B-A519-C1170E596F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43</c:v>
                </c:pt>
                <c:pt idx="3">
                  <c:v>29</c:v>
                </c:pt>
                <c:pt idx="6">
                  <c:v>15</c:v>
                </c:pt>
                <c:pt idx="9">
                  <c:v>0</c:v>
                </c:pt>
                <c:pt idx="12">
                  <c:v>0</c:v>
                </c:pt>
              </c:numCache>
            </c:numRef>
          </c:val>
          <c:extLst>
            <c:ext xmlns:c16="http://schemas.microsoft.com/office/drawing/2014/chart" uri="{C3380CC4-5D6E-409C-BE32-E72D297353CC}">
              <c16:uniqueId val="{00000009-51EB-451B-A519-C1170E596F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4249</c:v>
                </c:pt>
                <c:pt idx="3">
                  <c:v>4294</c:v>
                </c:pt>
                <c:pt idx="6">
                  <c:v>4254</c:v>
                </c:pt>
                <c:pt idx="9">
                  <c:v>4190</c:v>
                </c:pt>
                <c:pt idx="12">
                  <c:v>4083</c:v>
                </c:pt>
              </c:numCache>
            </c:numRef>
          </c:val>
          <c:extLst>
            <c:ext xmlns:c16="http://schemas.microsoft.com/office/drawing/2014/chart" uri="{C3380CC4-5D6E-409C-BE32-E72D297353CC}">
              <c16:uniqueId val="{0000000A-51EB-451B-A519-C1170E596F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99</c:v>
                </c:pt>
                <c:pt idx="2">
                  <c:v>#N/A</c:v>
                </c:pt>
                <c:pt idx="3">
                  <c:v>#N/A</c:v>
                </c:pt>
                <c:pt idx="4">
                  <c:v>176</c:v>
                </c:pt>
                <c:pt idx="5">
                  <c:v>#N/A</c:v>
                </c:pt>
                <c:pt idx="6">
                  <c:v>#N/A</c:v>
                </c:pt>
                <c:pt idx="7">
                  <c:v>876</c:v>
                </c:pt>
                <c:pt idx="8">
                  <c:v>#N/A</c:v>
                </c:pt>
                <c:pt idx="9">
                  <c:v>#N/A</c:v>
                </c:pt>
                <c:pt idx="10">
                  <c:v>738</c:v>
                </c:pt>
                <c:pt idx="11">
                  <c:v>#N/A</c:v>
                </c:pt>
                <c:pt idx="12">
                  <c:v>#N/A</c:v>
                </c:pt>
                <c:pt idx="13">
                  <c:v>20</c:v>
                </c:pt>
                <c:pt idx="14">
                  <c:v>#N/A</c:v>
                </c:pt>
              </c:numCache>
            </c:numRef>
          </c:val>
          <c:smooth val="0"/>
          <c:extLst>
            <c:ext xmlns:c16="http://schemas.microsoft.com/office/drawing/2014/chart" uri="{C3380CC4-5D6E-409C-BE32-E72D297353CC}">
              <c16:uniqueId val="{0000000B-51EB-451B-A519-C1170E596F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1507</c:v>
                </c:pt>
                <c:pt idx="1">
                  <c:v>1518</c:v>
                </c:pt>
                <c:pt idx="2">
                  <c:v>2078</c:v>
                </c:pt>
              </c:numCache>
            </c:numRef>
          </c:val>
          <c:extLst>
            <c:ext xmlns:c16="http://schemas.microsoft.com/office/drawing/2014/chart" uri="{C3380CC4-5D6E-409C-BE32-E72D297353CC}">
              <c16:uniqueId val="{00000000-CC08-44C9-A0F7-59A68BBDB0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CC08-44C9-A0F7-59A68BBDB0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616</c:v>
                </c:pt>
                <c:pt idx="1">
                  <c:v>419</c:v>
                </c:pt>
                <c:pt idx="2">
                  <c:v>486</c:v>
                </c:pt>
              </c:numCache>
            </c:numRef>
          </c:val>
          <c:extLst>
            <c:ext xmlns:c16="http://schemas.microsoft.com/office/drawing/2014/chart" uri="{C3380CC4-5D6E-409C-BE32-E72D297353CC}">
              <c16:uniqueId val="{00000002-CC08-44C9-A0F7-59A68BBDB0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{E5491E2B-A2D3-435E-8CE8-EE0919C9C754}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39C-4F38-A4AB-AE5FA10A66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{5066F0DB-4CB0-4D22-A851-0B4C500009D1}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9C-4F38-A4AB-AE5FA10A66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{53F6AA49-4250-4816-9E90-6548317ECFAC}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9C-4F38-A4AB-AE5FA10A66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{B33EB671-6CB5-4D46-8E5D-060DA4276F75}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9C-4F38-A4AB-AE5FA10A66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{5E17732C-FEED-4B0B-BD02-42E5D6CA4D70}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9C-4F38-A4AB-AE5FA10A664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{D4CAF973-4305-4E23-9147-5EFC15956412}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39C-4F38-A4AB-AE5FA10A664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{EC1F650D-3201-49AA-81F7-9847C9A98FA6}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39C-4F38-A4AB-AE5FA10A664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{3FF09B46-99AE-4DFA-B3BD-2585C9AF6287}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39C-4F38-A4AB-AE5FA10A664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{DEA4BB1E-CD41-43F2-B74B-60BCA99136CB}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39C-4F38-A4AB-AE5FA10A66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63.3</c:v>
                </c:pt>
              </c:numCache>
            </c:numRef>
          </c:xVal>
          <c:yVal>
            <c:numRef>
              <c:f>公会計指標分析・財政指標組合せ分析表!$BP$51:$DC$51</c:f>
              <c:numCache>
                <c:formatCode>#,##0.0;"▲ "#,##0.0</c:formatCode>
                <c:ptCount val="40"/>
                <c:pt idx="0">
                  <c:v>3.5</c:v>
                </c:pt>
                <c:pt idx="8">
                  <c:v>6.3</c:v>
                </c:pt>
              </c:numCache>
            </c:numRef>
          </c:yVal>
          <c:smooth val="0"/>
          <c:extLst>
            <c:ext xmlns:c16="http://schemas.microsoft.com/office/drawing/2014/chart" uri="{C3380CC4-5D6E-409C-BE32-E72D297353CC}">
              <c16:uniqueId val="{00000009-239C-4F38-A4AB-AE5FA10A66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{FAB1BB2E-E1FC-47EB-AAFF-03F52004EB46}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39C-4F38-A4AB-AE5FA10A66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{E815AAC5-D0D3-42B0-879F-6B50B7C69518}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9C-4F38-A4AB-AE5FA10A66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{2AEA013A-F236-4171-A2B6-AB122BD009B2}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9C-4F38-A4AB-AE5FA10A66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{35064E69-056E-4807-9C1C-46F2BF2D66D7}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9C-4F38-A4AB-AE5FA10A66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{1B88BE16-7785-47FE-9485-AC0B424A376E}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9C-4F38-A4AB-AE5FA10A664B}"/>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{900D62E1-B729-470B-87F0-A7082944765B}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39C-4F38-A4AB-AE5FA10A664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{10C3A87E-A284-4F93-8E44-0B8CDE123684}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39C-4F38-A4AB-AE5FA10A664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{23317042-AB30-485A-A52A-F247D191AD42}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39C-4F38-A4AB-AE5FA10A664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{A94E3315-C8F4-4A8A-BD30-610D907C255A}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39C-4F38-A4AB-AE5FA10A66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numCache>
            </c:numRef>
          </c:xVal>
          <c:yVal>
            <c:numRef>
              <c:f>公会計指標分析・財政指標組合せ分析表!$BP$55:$DC$55</c:f>
              <c:numCache>
                <c:formatCode>#,##0.0;"▲ "#,##0.0</c:formatCode>
                <c:ptCount val="40"/>
                <c:pt idx="0">
                  <c:v>20.2</c:v>
                </c:pt>
                <c:pt idx="8">
                  <c:v>38.5</c:v>
                </c:pt>
              </c:numCache>
            </c:numRef>
          </c:yVal>
          <c:smooth val="0"/>
          <c:extLst>
            <c:ext xmlns:c16="http://schemas.microsoft.com/office/drawing/2014/chart" uri="{C3380CC4-5D6E-409C-BE32-E72D297353CC}">
              <c16:uniqueId val="{00000013-239C-4F38-A4AB-AE5FA10A664B}"/>
            </c:ext>
          </c:extLst>
        </c:ser>
        <c:dLbls>
          <c:showLegendKey val="0"/>
          <c:showVal val="1"/>
          <c:showCatName val="0"/>
          <c:showSerName val="0"/>
          <c:showPercent val="0"/>
          <c:showBubbleSize val="0"/>
        </c:dLbls>
        <c:axId val="46179840"/>
        <c:axId val="46181760"/>
      </c:scatterChart>
      <c:valAx>
        <c:axId val="46179840"/>
        <c:scaling>
          <c:orientation val="minMax"/>
          <c:max val="64.399999999999991"/>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{8BE8B69A-211F-488E-A367-7F3E03E2D10E}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574-439E-896A-CC84B1E8AA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{AA9BE9F3-B68F-4105-B209-D630F5997BFB}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74-439E-896A-CC84B1E8AA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{77D89EAC-6D1B-47FC-A3DC-AF29CF37AC19}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74-439E-896A-CC84B1E8AA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{A8B080FD-40C6-4B56-A9FF-096E44B71ADD}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74-439E-896A-CC84B1E8AA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{BEEB3F34-F54F-420D-94B1-5CB26D8238E7}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74-439E-896A-CC84B1E8AA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{4ED9065E-24A4-4ADF-8FE5-1A5F4F4DCFE3}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574-439E-896A-CC84B1E8AA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{CDA95746-E3A7-47DA-81C6-23DAFAB1FE8F}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574-439E-896A-CC84B1E8AAA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{C575C064-5C41-48B3-927D-E697533B4C7E}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574-439E-896A-CC84B1E8AAA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{5C5BC79E-5BB4-43C1-82BB-B6A01E665F7F}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574-439E-896A-CC84B1E8AA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9.1999999999999993</c:v>
                </c:pt>
                <c:pt idx="16">
                  <c:v>7.8</c:v>
                </c:pt>
                <c:pt idx="24">
                  <c:v>6.6</c:v>
                </c:pt>
                <c:pt idx="32">
                  <c:v>6.7</c:v>
                </c:pt>
              </c:numCache>
            </c:numRef>
          </c:xVal>
          <c:yVal>
            <c:numRef>
              <c:f>公会計指標分析・財政指標組合せ分析表!$BP$73:$DC$73</c:f>
              <c:numCache>
                <c:formatCode>#,##0.0;"▲ "#,##0.0</c:formatCode>
                <c:ptCount val="40"/>
                <c:pt idx="0">
                  <c:v>3.5</c:v>
                </c:pt>
                <c:pt idx="8">
                  <c:v>6.3</c:v>
                </c:pt>
                <c:pt idx="16">
                  <c:v>31.4</c:v>
                </c:pt>
                <c:pt idx="24">
                  <c:v>26.1</c:v>
                </c:pt>
                <c:pt idx="32">
                  <c:v>0.7</c:v>
                </c:pt>
              </c:numCache>
            </c:numRef>
          </c:yVal>
          <c:smooth val="0"/>
          <c:extLst>
            <c:ext xmlns:c16="http://schemas.microsoft.com/office/drawing/2014/chart" uri="{C3380CC4-5D6E-409C-BE32-E72D297353CC}">
              <c16:uniqueId val="{00000009-4574-439E-896A-CC84B1E8AA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56038912067686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{AA226B6E-2621-4B14-8110-51159F4E4B47}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574-439E-896A-CC84B1E8AA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{CD7977F4-2929-4829-9F75-5B7652C9AE61}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74-439E-896A-CC84B1E8AA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{9EB41197-1CC8-4E7D-91D7-58C2696721B3}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74-439E-896A-CC84B1E8AA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{955DEE42-AAF2-4C81-9077-0242A30E05C9}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74-439E-896A-CC84B1E8AA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{36173C86-53C7-4663-AFAF-CF13662D3052}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74-439E-896A-CC84B1E8AAA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{C3794758-3B19-4337-8E7A-17F89DABDC35}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574-439E-896A-CC84B1E8AAA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{90E24BC8-6020-4B9F-BFE0-9F8C66C04544}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574-439E-896A-CC84B1E8AAA0}"/>
                </c:ext>
              </c:extLst>
            </c:dLbl>
            <c:dLbl>
              <c:idx val="24"/>
              <c:layout>
                <c:manualLayout>
                  <c:x val="0"/>
                  <c:y val="1.18454463195258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{E5CA8579-DBB8-467D-9CED-0BC2E2431D62}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574-439E-896A-CC84B1E8AAA0}"/>
                </c:ext>
              </c:extLst>
            </c:dLbl>
            <c:dLbl>
              <c:idx val="32"/>
              <c:layout>
                <c:manualLayout>
                  <c:x val="0"/>
                  <c:y val="-2.440583544020269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{AC0F9DAE-93CD-4C4D-952C-9CE875AE3CD9}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574-439E-896A-CC84B1E8AA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4574-439E-896A-CC84B1E8AAA0}"/>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の増加理由であるが、駅周辺地域整備事業の元金返済がはじまったことによるもの及び下水道事業の償還が本格化したことによるものである。今後も公債費の増が見込まれるため、総事業量の適正化により、地方債の発行抑制や借り換えを図り、健全財政の堅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令和元年度の将来負担比率は、昨年度に比較して改善している。数値改善の要因であるが、充当可能基金が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百万円減少したことによるものである。今後も事業実施の適正化を図り、財政の健全化に努める。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なお、早期健全化基準の３５０％を下回っており、良好な状態を示している。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地方税（法人税割）の大幅な増加により、財政調整基金の積立を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百万円行ったこと等により、基金全体としては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公共施設建設基金：道路等公共施設の整備のために活用する基金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奨学基金：奨学金貸与を円滑に行うための基金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地域福祉基金：高齢者の保健福祉の向上を図るための基金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公共施設建設基金：国費を活用した道路整備のための取り崩しを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まち・ひと・しごと創生基金：まち・ひと・しごと創生法に基づく地方創生施策を行うために取り崩しをを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公共施設建設基金：道路整備のために今後も活用していく。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まち・ひと・しごと創生基金：まち・ひと・しごと創生法に基づく地方創生施策を行うために今後活用していく。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地方税（法人税割）の大幅な増加により、財政調整基金の積立を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百万円行ったため。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インフラ整備に多額の費用がかかるため、財政調整基金の取り崩しが見込まれる。そのため、今後はより一層、事務事業の見直し・統廃合など歳出の合理化等行財政改革を推進し、健全な行財政運営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年度に繰上げ償還の財源として大部分を取り崩し、その後は利子積立のみであるため増減はほぼない。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今後も償還金が増加する見込みであるため、積立を行っていきたい。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11,269
10,984
19.64
5,980,333
5,532,605
302,984
3,262,809
4,082,528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有形固定資産について、類似団体平均よりも償却が進んでいることがわかる。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126047</xdr:rowOff>
    </xdr:from>
    <xdr:to>
      <xdr:col>11</xdr:col>
      <xdr:colOff>187325</xdr:colOff>
      <xdr:row>31</xdr:row>
      <xdr:rowOff>56197</xdr:rowOff>
    </xdr:to>
    <xdr:sp macro="" textlink="">
      <xdr:nvSpPr>
        <xdr:cNvPr id="81" name="楕円 80"/>
        <xdr:cNvSpPr/>
      </xdr:nvSpPr>
      <xdr:spPr>
        <a:xfrm>
          <a:off x="2476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133244</xdr:rowOff>
    </xdr:from>
    <xdr:to>
      <xdr:col>7</xdr:col>
      <xdr:colOff>187325</xdr:colOff>
      <xdr:row>31</xdr:row>
      <xdr:rowOff>63394</xdr:rowOff>
    </xdr:to>
    <xdr:sp macro="" textlink="">
      <xdr:nvSpPr>
        <xdr:cNvPr id="82" name="楕円 81"/>
        <xdr:cNvSpPr/>
      </xdr:nvSpPr>
      <xdr:spPr>
        <a:xfrm>
          <a:off x="1714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xdr:rowOff>
    </xdr:from>
    <xdr:to>
      <xdr:col>11</xdr:col>
      <xdr:colOff>136525</xdr:colOff>
      <xdr:row>31</xdr:row>
      <xdr:rowOff>12594</xdr:rowOff>
    </xdr:to>
    <xdr:cxnSp macro="">
      <xdr:nvCxnSpPr>
        <xdr:cNvPr id="83" name="直線コネクタ 82"/>
        <xdr:cNvCxnSpPr/>
      </xdr:nvCxnSpPr>
      <xdr:spPr>
        <a:xfrm flipV="1">
          <a:off x="1765300" y="6091872"/>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84" name="n_1aveValue有形固定資産減価償却率"/>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85" name="n_2ave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86"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87"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47324</xdr:rowOff>
    </xdr:from>
    <xdr:ext cx="405111" cy="259045"/>
    <xdr:sp macro="" textlink="">
      <xdr:nvSpPr>
        <xdr:cNvPr id="88" name="n_3mainValue有形固定資産減価償却率"/>
        <xdr:cNvSpPr txBox="1"/>
      </xdr:nvSpPr>
      <xdr:spPr>
        <a:xfrm>
          <a:off x="2324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54521</xdr:rowOff>
    </xdr:from>
    <xdr:ext cx="405111" cy="259045"/>
    <xdr:sp macro="" textlink="">
      <xdr:nvSpPr>
        <xdr:cNvPr id="89" name="n_4mainValue有形固定資産減価償却率"/>
        <xdr:cNvSpPr txBox="1"/>
      </xdr:nvSpPr>
      <xdr:spPr>
        <a:xfrm>
          <a:off x="1562744" y="61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債務償還比率については、類似団体平均を下回った。これは、充当可能基金が増加したことによるものである。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7" name="テキスト ボックス 10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7" name="テキスト ボックス 11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0" name="直線コネクタ 119"/>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1"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2" name="直線コネクタ 121"/>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3"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4" name="直線コネクタ 123"/>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25" name="債務償還比率平均値テキスト"/>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26" name="フローチャート: 判断 125"/>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27" name="フローチャート: 判断 126"/>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28" name="フローチャート: 判断 127"/>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29" name="フローチャート: 判断 128"/>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0" name="フローチャート: 判断 129"/>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17943</xdr:rowOff>
    </xdr:from>
    <xdr:to>
      <xdr:col>76</xdr:col>
      <xdr:colOff>73025</xdr:colOff>
      <xdr:row>30</xdr:row>
      <xdr:rowOff>119543</xdr:rowOff>
    </xdr:to>
    <xdr:sp macro="" textlink="">
      <xdr:nvSpPr>
        <xdr:cNvPr id="136" name="楕円 135"/>
        <xdr:cNvSpPr/>
      </xdr:nvSpPr>
      <xdr:spPr>
        <a:xfrm>
          <a:off x="14744700" y="59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40820</xdr:rowOff>
    </xdr:from>
    <xdr:ext cx="469744" cy="259045"/>
    <xdr:sp macro="" textlink="">
      <xdr:nvSpPr>
        <xdr:cNvPr id="137" name="債務償還比率該当値テキスト"/>
        <xdr:cNvSpPr txBox="1"/>
      </xdr:nvSpPr>
      <xdr:spPr>
        <a:xfrm>
          <a:off x="14846300" y="578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59844</xdr:rowOff>
    </xdr:from>
    <xdr:to>
      <xdr:col>72</xdr:col>
      <xdr:colOff>123825</xdr:colOff>
      <xdr:row>33</xdr:row>
      <xdr:rowOff>161444</xdr:rowOff>
    </xdr:to>
    <xdr:sp macro="" textlink="">
      <xdr:nvSpPr>
        <xdr:cNvPr id="138" name="楕円 137"/>
        <xdr:cNvSpPr/>
      </xdr:nvSpPr>
      <xdr:spPr>
        <a:xfrm>
          <a:off x="14033500" y="64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68743</xdr:rowOff>
    </xdr:from>
    <xdr:to>
      <xdr:col>76</xdr:col>
      <xdr:colOff>22225</xdr:colOff>
      <xdr:row>33</xdr:row>
      <xdr:rowOff>110644</xdr:rowOff>
    </xdr:to>
    <xdr:cxnSp macro="">
      <xdr:nvCxnSpPr>
        <xdr:cNvPr id="139" name="直線コネクタ 138"/>
        <xdr:cNvCxnSpPr/>
      </xdr:nvCxnSpPr>
      <xdr:spPr>
        <a:xfrm flipV="1">
          <a:off x="14084300" y="5983768"/>
          <a:ext cx="711200" cy="55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46119</xdr:rowOff>
    </xdr:from>
    <xdr:to>
      <xdr:col>68</xdr:col>
      <xdr:colOff>123825</xdr:colOff>
      <xdr:row>33</xdr:row>
      <xdr:rowOff>147720</xdr:rowOff>
    </xdr:to>
    <xdr:sp macro="" textlink="">
      <xdr:nvSpPr>
        <xdr:cNvPr id="140" name="楕円 139"/>
        <xdr:cNvSpPr/>
      </xdr:nvSpPr>
      <xdr:spPr>
        <a:xfrm>
          <a:off x="13271500" y="6475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96919</xdr:rowOff>
    </xdr:from>
    <xdr:to>
      <xdr:col>72</xdr:col>
      <xdr:colOff>73025</xdr:colOff>
      <xdr:row>33</xdr:row>
      <xdr:rowOff>110644</xdr:rowOff>
    </xdr:to>
    <xdr:cxnSp macro="">
      <xdr:nvCxnSpPr>
        <xdr:cNvPr id="141" name="直線コネクタ 140"/>
        <xdr:cNvCxnSpPr/>
      </xdr:nvCxnSpPr>
      <xdr:spPr>
        <a:xfrm>
          <a:off x="13322300" y="6526294"/>
          <a:ext cx="762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154840</xdr:rowOff>
    </xdr:from>
    <xdr:to>
      <xdr:col>64</xdr:col>
      <xdr:colOff>123825</xdr:colOff>
      <xdr:row>34</xdr:row>
      <xdr:rowOff>84990</xdr:rowOff>
    </xdr:to>
    <xdr:sp macro="" textlink="">
      <xdr:nvSpPr>
        <xdr:cNvPr id="142" name="楕円 141"/>
        <xdr:cNvSpPr/>
      </xdr:nvSpPr>
      <xdr:spPr>
        <a:xfrm>
          <a:off x="12509500" y="65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96919</xdr:rowOff>
    </xdr:from>
    <xdr:to>
      <xdr:col>68</xdr:col>
      <xdr:colOff>73025</xdr:colOff>
      <xdr:row>34</xdr:row>
      <xdr:rowOff>34190</xdr:rowOff>
    </xdr:to>
    <xdr:cxnSp macro="">
      <xdr:nvCxnSpPr>
        <xdr:cNvPr id="143" name="直線コネクタ 142"/>
        <xdr:cNvCxnSpPr/>
      </xdr:nvCxnSpPr>
      <xdr:spPr>
        <a:xfrm flipV="1">
          <a:off x="12560300" y="6526294"/>
          <a:ext cx="762000" cy="10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79584</xdr:rowOff>
    </xdr:from>
    <xdr:to>
      <xdr:col>60</xdr:col>
      <xdr:colOff>123825</xdr:colOff>
      <xdr:row>34</xdr:row>
      <xdr:rowOff>9734</xdr:rowOff>
    </xdr:to>
    <xdr:sp macro="" textlink="">
      <xdr:nvSpPr>
        <xdr:cNvPr id="144" name="楕円 143"/>
        <xdr:cNvSpPr/>
      </xdr:nvSpPr>
      <xdr:spPr>
        <a:xfrm>
          <a:off x="11747500" y="65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130384</xdr:rowOff>
    </xdr:from>
    <xdr:to>
      <xdr:col>64</xdr:col>
      <xdr:colOff>73025</xdr:colOff>
      <xdr:row>34</xdr:row>
      <xdr:rowOff>34190</xdr:rowOff>
    </xdr:to>
    <xdr:cxnSp macro="">
      <xdr:nvCxnSpPr>
        <xdr:cNvPr id="145" name="直線コネクタ 144"/>
        <xdr:cNvCxnSpPr/>
      </xdr:nvCxnSpPr>
      <xdr:spPr>
        <a:xfrm>
          <a:off x="11798300" y="6559759"/>
          <a:ext cx="762000" cy="7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46"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47"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48" name="n_3aveValue債務償還比率"/>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49" name="n_4aveValue債務償還比率"/>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152571</xdr:rowOff>
    </xdr:from>
    <xdr:ext cx="469744" cy="259045"/>
    <xdr:sp macro="" textlink="">
      <xdr:nvSpPr>
        <xdr:cNvPr id="150" name="n_1mainValue債務償還比率"/>
        <xdr:cNvSpPr txBox="1"/>
      </xdr:nvSpPr>
      <xdr:spPr>
        <a:xfrm>
          <a:off x="13836727" y="658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138846</xdr:rowOff>
    </xdr:from>
    <xdr:ext cx="469744" cy="259045"/>
    <xdr:sp macro="" textlink="">
      <xdr:nvSpPr>
        <xdr:cNvPr id="151" name="n_2mainValue債務償還比率"/>
        <xdr:cNvSpPr txBox="1"/>
      </xdr:nvSpPr>
      <xdr:spPr>
        <a:xfrm>
          <a:off x="13087427" y="65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76117</xdr:rowOff>
    </xdr:from>
    <xdr:ext cx="469744" cy="259045"/>
    <xdr:sp macro="" textlink="">
      <xdr:nvSpPr>
        <xdr:cNvPr id="152" name="n_3mainValue債務償還比率"/>
        <xdr:cNvSpPr txBox="1"/>
      </xdr:nvSpPr>
      <xdr:spPr>
        <a:xfrm>
          <a:off x="12325427" y="66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861</xdr:rowOff>
    </xdr:from>
    <xdr:ext cx="469744" cy="259045"/>
    <xdr:sp macro="" textlink="">
      <xdr:nvSpPr>
        <xdr:cNvPr id="153" name="n_4mainValue債務償還比率"/>
        <xdr:cNvSpPr txBox="1"/>
      </xdr:nvSpPr>
      <xdr:spPr>
        <a:xfrm>
          <a:off x="11563427" y="66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11,269
10,984
19.64
5,980,333
5,532,605
302,984
3,262,809
4,082,528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170180</xdr:rowOff>
    </xdr:from>
    <xdr:to>
      <xdr:col>10</xdr:col>
      <xdr:colOff>165100</xdr:colOff>
      <xdr:row>39</xdr:row>
      <xdr:rowOff>100330</xdr:rowOff>
    </xdr:to>
    <xdr:sp macro="" textlink="">
      <xdr:nvSpPr>
        <xdr:cNvPr id="73" name="楕円 72"/>
        <xdr:cNvSpPr/>
      </xdr:nvSpPr>
      <xdr:spPr>
        <a:xfrm>
          <a:off x="1968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132080</xdr:rowOff>
    </xdr:from>
    <xdr:to>
      <xdr:col>6</xdr:col>
      <xdr:colOff>38100</xdr:colOff>
      <xdr:row>39</xdr:row>
      <xdr:rowOff>62230</xdr:rowOff>
    </xdr:to>
    <xdr:sp macro="" textlink="">
      <xdr:nvSpPr>
        <xdr:cNvPr id="74" name="楕円 73"/>
        <xdr:cNvSpPr/>
      </xdr:nvSpPr>
      <xdr:spPr>
        <a:xfrm>
          <a:off x="107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11430</xdr:rowOff>
    </xdr:from>
    <xdr:to>
      <xdr:col>10</xdr:col>
      <xdr:colOff>114300</xdr:colOff>
      <xdr:row>39</xdr:row>
      <xdr:rowOff>49530</xdr:rowOff>
    </xdr:to>
    <xdr:cxnSp macro="">
      <xdr:nvCxnSpPr>
        <xdr:cNvPr id="75" name="直線コネクタ 74"/>
        <xdr:cNvCxnSpPr/>
      </xdr:nvCxnSpPr>
      <xdr:spPr>
        <a:xfrm>
          <a:off x="1130300" y="6697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76" name="n_1ave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77"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78" name="n_3ave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79"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91457</xdr:rowOff>
    </xdr:from>
    <xdr:ext cx="405111" cy="259045"/>
    <xdr:sp macro="" textlink="">
      <xdr:nvSpPr>
        <xdr:cNvPr id="80" name="n_3mainValue【道路】&#10;有形固定資産減価償却率"/>
        <xdr:cNvSpPr txBox="1"/>
      </xdr:nvSpPr>
      <xdr:spPr>
        <a:xfrm>
          <a:off x="1816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53357</xdr:rowOff>
    </xdr:from>
    <xdr:ext cx="405111" cy="259045"/>
    <xdr:sp macro="" textlink="">
      <xdr:nvSpPr>
        <xdr:cNvPr id="81" name="n_4mainValue【道路】&#10;有形固定資産減価償却率"/>
        <xdr:cNvSpPr txBox="1"/>
      </xdr:nvSpPr>
      <xdr:spPr>
        <a:xfrm>
          <a:off x="927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07" name="直線コネクタ 106"/>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08"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09" name="直線コネクタ 108"/>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0"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1" name="直線コネクタ 110"/>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12" name="【道路】&#10;一人当たり延長平均値テキスト"/>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3" name="フローチャート: 判断 112"/>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14" name="フローチャート: 判断 113"/>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15" name="フローチャート: 判断 114"/>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16" name="フローチャート: 判断 115"/>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17" name="フローチャート: 判断 116"/>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19914</xdr:rowOff>
    </xdr:from>
    <xdr:to>
      <xdr:col>41</xdr:col>
      <xdr:colOff>101600</xdr:colOff>
      <xdr:row>40</xdr:row>
      <xdr:rowOff>121514</xdr:rowOff>
    </xdr:to>
    <xdr:sp macro="" textlink="">
      <xdr:nvSpPr>
        <xdr:cNvPr id="123" name="楕円 122"/>
        <xdr:cNvSpPr/>
      </xdr:nvSpPr>
      <xdr:spPr>
        <a:xfrm>
          <a:off x="7810500" y="6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19016</xdr:rowOff>
    </xdr:from>
    <xdr:to>
      <xdr:col>36</xdr:col>
      <xdr:colOff>165100</xdr:colOff>
      <xdr:row>40</xdr:row>
      <xdr:rowOff>120616</xdr:rowOff>
    </xdr:to>
    <xdr:sp macro="" textlink="">
      <xdr:nvSpPr>
        <xdr:cNvPr id="124" name="楕円 123"/>
        <xdr:cNvSpPr/>
      </xdr:nvSpPr>
      <xdr:spPr>
        <a:xfrm>
          <a:off x="6921500" y="68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69816</xdr:rowOff>
    </xdr:from>
    <xdr:to>
      <xdr:col>41</xdr:col>
      <xdr:colOff>50800</xdr:colOff>
      <xdr:row>40</xdr:row>
      <xdr:rowOff>70714</xdr:rowOff>
    </xdr:to>
    <xdr:cxnSp macro="">
      <xdr:nvCxnSpPr>
        <xdr:cNvPr id="125" name="直線コネクタ 124"/>
        <xdr:cNvCxnSpPr/>
      </xdr:nvCxnSpPr>
      <xdr:spPr>
        <a:xfrm>
          <a:off x="6972300" y="6927816"/>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26"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27"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28"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29"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112641</xdr:rowOff>
    </xdr:from>
    <xdr:ext cx="534377" cy="259045"/>
    <xdr:sp macro="" textlink="">
      <xdr:nvSpPr>
        <xdr:cNvPr id="130" name="n_3mainValue【道路】&#10;一人当たり延長"/>
        <xdr:cNvSpPr txBox="1"/>
      </xdr:nvSpPr>
      <xdr:spPr>
        <a:xfrm>
          <a:off x="7594111" y="69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111743</xdr:rowOff>
    </xdr:from>
    <xdr:ext cx="534377" cy="259045"/>
    <xdr:sp macro="" textlink="">
      <xdr:nvSpPr>
        <xdr:cNvPr id="131" name="n_4mainValue【道路】&#10;一人当たり延長"/>
        <xdr:cNvSpPr txBox="1"/>
      </xdr:nvSpPr>
      <xdr:spPr>
        <a:xfrm>
          <a:off x="6705111" y="69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7" name="直線コネクタ 156"/>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9" name="直線コネクタ 15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60"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1" name="直線コネクタ 160"/>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62"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63" name="フローチャート: 判断 162"/>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64" name="フローチャート: 判断 163"/>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65" name="フローチャート: 判断 164"/>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66" name="フローチャート: 判断 16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67" name="フローチャート: 判断 166"/>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133713</xdr:rowOff>
    </xdr:from>
    <xdr:to>
      <xdr:col>10</xdr:col>
      <xdr:colOff>165100</xdr:colOff>
      <xdr:row>61</xdr:row>
      <xdr:rowOff>63863</xdr:rowOff>
    </xdr:to>
    <xdr:sp macro="" textlink="">
      <xdr:nvSpPr>
        <xdr:cNvPr id="173" name="楕円 172"/>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74" name="楕円 173"/>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13063</xdr:rowOff>
    </xdr:to>
    <xdr:cxnSp macro="">
      <xdr:nvCxnSpPr>
        <xdr:cNvPr id="175" name="直線コネクタ 174"/>
        <xdr:cNvCxnSpPr/>
      </xdr:nvCxnSpPr>
      <xdr:spPr>
        <a:xfrm>
          <a:off x="1130300" y="1044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76"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177" name="n_2ave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78"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79"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80" name="n_3mainValue【橋りょう・トンネ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181" name="n_4mainValue【橋りょう・トンネル】&#10;有形固定資産減価償却率"/>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05" name="直線コネクタ 204"/>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06"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07" name="直線コネクタ 206"/>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08"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09" name="直線コネクタ 208"/>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10"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11" name="フローチャート: 判断 210"/>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12" name="フローチャート: 判断 211"/>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13" name="フローチャート: 判断 212"/>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14" name="フローチャート: 判断 213"/>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15" name="フローチャート: 判断 214"/>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6907</xdr:rowOff>
    </xdr:from>
    <xdr:to>
      <xdr:col>41</xdr:col>
      <xdr:colOff>101600</xdr:colOff>
      <xdr:row>64</xdr:row>
      <xdr:rowOff>108507</xdr:rowOff>
    </xdr:to>
    <xdr:sp macro="" textlink="">
      <xdr:nvSpPr>
        <xdr:cNvPr id="221" name="楕円 220"/>
        <xdr:cNvSpPr/>
      </xdr:nvSpPr>
      <xdr:spPr>
        <a:xfrm>
          <a:off x="7810500" y="109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6862</xdr:rowOff>
    </xdr:from>
    <xdr:to>
      <xdr:col>36</xdr:col>
      <xdr:colOff>165100</xdr:colOff>
      <xdr:row>64</xdr:row>
      <xdr:rowOff>108462</xdr:rowOff>
    </xdr:to>
    <xdr:sp macro="" textlink="">
      <xdr:nvSpPr>
        <xdr:cNvPr id="222" name="楕円 221"/>
        <xdr:cNvSpPr/>
      </xdr:nvSpPr>
      <xdr:spPr>
        <a:xfrm>
          <a:off x="6921500" y="109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57662</xdr:rowOff>
    </xdr:from>
    <xdr:to>
      <xdr:col>41</xdr:col>
      <xdr:colOff>50800</xdr:colOff>
      <xdr:row>64</xdr:row>
      <xdr:rowOff>57707</xdr:rowOff>
    </xdr:to>
    <xdr:cxnSp macro="">
      <xdr:nvCxnSpPr>
        <xdr:cNvPr id="223" name="直線コネクタ 222"/>
        <xdr:cNvCxnSpPr/>
      </xdr:nvCxnSpPr>
      <xdr:spPr>
        <a:xfrm>
          <a:off x="6972300" y="1103046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24" name="n_1aveValue【橋りょう・トンネル】&#10;一人当たり有形固定資産（償却資産）額"/>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25" name="n_2aveValue【橋りょう・トンネル】&#10;一人当たり有形固定資産（償却資産）額"/>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26"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27"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99634</xdr:rowOff>
    </xdr:from>
    <xdr:ext cx="534377" cy="259045"/>
    <xdr:sp macro="" textlink="">
      <xdr:nvSpPr>
        <xdr:cNvPr id="228" name="n_3mainValue【橋りょう・トンネル】&#10;一人当たり有形固定資産（償却資産）額"/>
        <xdr:cNvSpPr txBox="1"/>
      </xdr:nvSpPr>
      <xdr:spPr>
        <a:xfrm>
          <a:off x="7594111" y="110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99589</xdr:rowOff>
    </xdr:from>
    <xdr:ext cx="534377" cy="259045"/>
    <xdr:sp macro="" textlink="">
      <xdr:nvSpPr>
        <xdr:cNvPr id="229" name="n_4mainValue【橋りょう・トンネル】&#10;一人当たり有形固定資産（償却資産）額"/>
        <xdr:cNvSpPr txBox="1"/>
      </xdr:nvSpPr>
      <xdr:spPr>
        <a:xfrm>
          <a:off x="6705111" y="110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54" name="直線コネクタ 253"/>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6" name="直線コネクタ 25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57"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58" name="直線コネクタ 257"/>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公営住宅】&#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61" name="フローチャート: 判断 260"/>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62" name="フローチャート: 判断 261"/>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63" name="フローチャート: 判断 262"/>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64" name="フローチャート: 判断 263"/>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19686</xdr:rowOff>
    </xdr:from>
    <xdr:to>
      <xdr:col>10</xdr:col>
      <xdr:colOff>165100</xdr:colOff>
      <xdr:row>78</xdr:row>
      <xdr:rowOff>121286</xdr:rowOff>
    </xdr:to>
    <xdr:sp macro="" textlink="">
      <xdr:nvSpPr>
        <xdr:cNvPr id="270" name="楕円 269"/>
        <xdr:cNvSpPr/>
      </xdr:nvSpPr>
      <xdr:spPr>
        <a:xfrm>
          <a:off x="1968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77</xdr:row>
      <xdr:rowOff>151130</xdr:rowOff>
    </xdr:from>
    <xdr:to>
      <xdr:col>6</xdr:col>
      <xdr:colOff>38100</xdr:colOff>
      <xdr:row>78</xdr:row>
      <xdr:rowOff>81280</xdr:rowOff>
    </xdr:to>
    <xdr:sp macro="" textlink="">
      <xdr:nvSpPr>
        <xdr:cNvPr id="271" name="楕円 270"/>
        <xdr:cNvSpPr/>
      </xdr:nvSpPr>
      <xdr:spPr>
        <a:xfrm>
          <a:off x="1079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30480</xdr:rowOff>
    </xdr:from>
    <xdr:to>
      <xdr:col>10</xdr:col>
      <xdr:colOff>114300</xdr:colOff>
      <xdr:row>78</xdr:row>
      <xdr:rowOff>70486</xdr:rowOff>
    </xdr:to>
    <xdr:cxnSp macro="">
      <xdr:nvCxnSpPr>
        <xdr:cNvPr id="272" name="直線コネクタ 271"/>
        <xdr:cNvCxnSpPr/>
      </xdr:nvCxnSpPr>
      <xdr:spPr>
        <a:xfrm>
          <a:off x="1130300" y="134035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273" name="n_1ave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74" name="n_2ave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275" name="n_3ave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276" name="n_4aveValue【公営住宅】&#10;有形固定資産減価償却率"/>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137813</xdr:rowOff>
    </xdr:from>
    <xdr:ext cx="405111" cy="259045"/>
    <xdr:sp macro="" textlink="">
      <xdr:nvSpPr>
        <xdr:cNvPr id="277" name="n_3mainValue【公営住宅】&#10;有形固定資産減価償却率"/>
        <xdr:cNvSpPr txBox="1"/>
      </xdr:nvSpPr>
      <xdr:spPr>
        <a:xfrm>
          <a:off x="1816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97807</xdr:rowOff>
    </xdr:from>
    <xdr:ext cx="405111" cy="259045"/>
    <xdr:sp macro="" textlink="">
      <xdr:nvSpPr>
        <xdr:cNvPr id="278" name="n_4mainValue【公営住宅】&#10;有形固定資産減価償却率"/>
        <xdr:cNvSpPr txBox="1"/>
      </xdr:nvSpPr>
      <xdr:spPr>
        <a:xfrm>
          <a:off x="927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02" name="直線コネクタ 301"/>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0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04" name="直線コネクタ 30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05"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06" name="直線コネクタ 305"/>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07" name="【公営住宅】&#10;一人当たり面積平均値テキスト"/>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08" name="フローチャート: 判断 307"/>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09" name="フローチャート: 判断 308"/>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10" name="フローチャート: 判断 309"/>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11" name="フローチャート: 判断 310"/>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12" name="フローチャート: 判断 311"/>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117983</xdr:rowOff>
    </xdr:from>
    <xdr:to>
      <xdr:col>41</xdr:col>
      <xdr:colOff>101600</xdr:colOff>
      <xdr:row>86</xdr:row>
      <xdr:rowOff>48133</xdr:rowOff>
    </xdr:to>
    <xdr:sp macro="" textlink="">
      <xdr:nvSpPr>
        <xdr:cNvPr id="318" name="楕円 317"/>
        <xdr:cNvSpPr/>
      </xdr:nvSpPr>
      <xdr:spPr>
        <a:xfrm>
          <a:off x="7810500" y="14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117983</xdr:rowOff>
    </xdr:from>
    <xdr:to>
      <xdr:col>36</xdr:col>
      <xdr:colOff>165100</xdr:colOff>
      <xdr:row>86</xdr:row>
      <xdr:rowOff>48133</xdr:rowOff>
    </xdr:to>
    <xdr:sp macro="" textlink="">
      <xdr:nvSpPr>
        <xdr:cNvPr id="319" name="楕円 318"/>
        <xdr:cNvSpPr/>
      </xdr:nvSpPr>
      <xdr:spPr>
        <a:xfrm>
          <a:off x="6921500" y="14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168783</xdr:rowOff>
    </xdr:from>
    <xdr:to>
      <xdr:col>41</xdr:col>
      <xdr:colOff>50800</xdr:colOff>
      <xdr:row>85</xdr:row>
      <xdr:rowOff>168783</xdr:rowOff>
    </xdr:to>
    <xdr:cxnSp macro="">
      <xdr:nvCxnSpPr>
        <xdr:cNvPr id="320" name="直線コネクタ 319"/>
        <xdr:cNvCxnSpPr/>
      </xdr:nvCxnSpPr>
      <xdr:spPr>
        <a:xfrm>
          <a:off x="6972300" y="14742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21"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22"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23"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24"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39260</xdr:rowOff>
    </xdr:from>
    <xdr:ext cx="469744" cy="259045"/>
    <xdr:sp macro="" textlink="">
      <xdr:nvSpPr>
        <xdr:cNvPr id="325" name="n_3mainValue【公営住宅】&#10;一人当たり面積"/>
        <xdr:cNvSpPr txBox="1"/>
      </xdr:nvSpPr>
      <xdr:spPr>
        <a:xfrm>
          <a:off x="7626427" y="1478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39260</xdr:rowOff>
    </xdr:from>
    <xdr:ext cx="469744" cy="259045"/>
    <xdr:sp macro="" textlink="">
      <xdr:nvSpPr>
        <xdr:cNvPr id="326" name="n_4mainValue【公営住宅】&#10;一人当たり面積"/>
        <xdr:cNvSpPr txBox="1"/>
      </xdr:nvSpPr>
      <xdr:spPr>
        <a:xfrm>
          <a:off x="6737427" y="1478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5" name="テキスト ボックス 35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3" name="テキスト ボックス 36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5" name="テキスト ボックス 36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367" name="直線コネクタ 366"/>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9" name="直線コネクタ 36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370"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71" name="直線コネクタ 370"/>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372" name="【認定こども園・幼稚園・保育所】&#10;有形固定資産減価償却率平均値テキスト"/>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73" name="フローチャート: 判断 372"/>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374" name="フローチャート: 判断 373"/>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75" name="フローチャート: 判断 374"/>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76" name="フローチャート: 判断 375"/>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77" name="フローチャート: 判断 376"/>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128270</xdr:rowOff>
    </xdr:from>
    <xdr:to>
      <xdr:col>72</xdr:col>
      <xdr:colOff>38100</xdr:colOff>
      <xdr:row>35</xdr:row>
      <xdr:rowOff>58420</xdr:rowOff>
    </xdr:to>
    <xdr:sp macro="" textlink="">
      <xdr:nvSpPr>
        <xdr:cNvPr id="383" name="楕円 382"/>
        <xdr:cNvSpPr/>
      </xdr:nvSpPr>
      <xdr:spPr>
        <a:xfrm>
          <a:off x="1365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90170</xdr:rowOff>
    </xdr:from>
    <xdr:to>
      <xdr:col>67</xdr:col>
      <xdr:colOff>101600</xdr:colOff>
      <xdr:row>35</xdr:row>
      <xdr:rowOff>20320</xdr:rowOff>
    </xdr:to>
    <xdr:sp macro="" textlink="">
      <xdr:nvSpPr>
        <xdr:cNvPr id="384" name="楕円 383"/>
        <xdr:cNvSpPr/>
      </xdr:nvSpPr>
      <xdr:spPr>
        <a:xfrm>
          <a:off x="12763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140970</xdr:rowOff>
    </xdr:from>
    <xdr:to>
      <xdr:col>71</xdr:col>
      <xdr:colOff>177800</xdr:colOff>
      <xdr:row>35</xdr:row>
      <xdr:rowOff>7620</xdr:rowOff>
    </xdr:to>
    <xdr:cxnSp macro="">
      <xdr:nvCxnSpPr>
        <xdr:cNvPr id="385" name="直線コネクタ 384"/>
        <xdr:cNvCxnSpPr/>
      </xdr:nvCxnSpPr>
      <xdr:spPr>
        <a:xfrm>
          <a:off x="12814300" y="5970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386"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387"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64787</xdr:rowOff>
    </xdr:from>
    <xdr:ext cx="405111" cy="259045"/>
    <xdr:sp macro="" textlink="">
      <xdr:nvSpPr>
        <xdr:cNvPr id="388" name="n_3aveValue【認定こども園・幼稚園・保育所】&#10;有形固定資産減価償却率"/>
        <xdr:cNvSpPr txBox="1"/>
      </xdr:nvSpPr>
      <xdr:spPr>
        <a:xfrm>
          <a:off x="13500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41927</xdr:rowOff>
    </xdr:from>
    <xdr:ext cx="405111" cy="259045"/>
    <xdr:sp macro="" textlink="">
      <xdr:nvSpPr>
        <xdr:cNvPr id="389" name="n_4aveValue【認定こども園・幼稚園・保育所】&#10;有形固定資産減価償却率"/>
        <xdr:cNvSpPr txBox="1"/>
      </xdr:nvSpPr>
      <xdr:spPr>
        <a:xfrm>
          <a:off x="12611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74947</xdr:rowOff>
    </xdr:from>
    <xdr:ext cx="405111" cy="259045"/>
    <xdr:sp macro="" textlink="">
      <xdr:nvSpPr>
        <xdr:cNvPr id="390" name="n_3mainValue【認定こども園・幼稚園・保育所】&#10;有形固定資産減価償却率"/>
        <xdr:cNvSpPr txBox="1"/>
      </xdr:nvSpPr>
      <xdr:spPr>
        <a:xfrm>
          <a:off x="13500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36847</xdr:rowOff>
    </xdr:from>
    <xdr:ext cx="405111" cy="259045"/>
    <xdr:sp macro="" textlink="">
      <xdr:nvSpPr>
        <xdr:cNvPr id="391" name="n_4mainValue【認定こども園・幼稚園・保育所】&#10;有形固定資産減価償却率"/>
        <xdr:cNvSpPr txBox="1"/>
      </xdr:nvSpPr>
      <xdr:spPr>
        <a:xfrm>
          <a:off x="12611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13" name="直線コネクタ 412"/>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14"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15" name="直線コネクタ 414"/>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16"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17" name="直線コネクタ 416"/>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18" name="【認定こども園・幼稚園・保育所】&#10;一人当たり面積平均値テキスト"/>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19" name="フローチャート: 判断 418"/>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20" name="フローチャート: 判断 419"/>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21" name="フローチャート: 判断 420"/>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22" name="フローチャート: 判断 421"/>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23" name="フローチャート: 判断 422"/>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144272</xdr:rowOff>
    </xdr:from>
    <xdr:to>
      <xdr:col>102</xdr:col>
      <xdr:colOff>165100</xdr:colOff>
      <xdr:row>39</xdr:row>
      <xdr:rowOff>74422</xdr:rowOff>
    </xdr:to>
    <xdr:sp macro="" textlink="">
      <xdr:nvSpPr>
        <xdr:cNvPr id="429" name="楕円 428"/>
        <xdr:cNvSpPr/>
      </xdr:nvSpPr>
      <xdr:spPr>
        <a:xfrm>
          <a:off x="19494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144272</xdr:rowOff>
    </xdr:from>
    <xdr:to>
      <xdr:col>98</xdr:col>
      <xdr:colOff>38100</xdr:colOff>
      <xdr:row>39</xdr:row>
      <xdr:rowOff>74422</xdr:rowOff>
    </xdr:to>
    <xdr:sp macro="" textlink="">
      <xdr:nvSpPr>
        <xdr:cNvPr id="430" name="楕円 429"/>
        <xdr:cNvSpPr/>
      </xdr:nvSpPr>
      <xdr:spPr>
        <a:xfrm>
          <a:off x="18605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23622</xdr:rowOff>
    </xdr:from>
    <xdr:to>
      <xdr:col>102</xdr:col>
      <xdr:colOff>114300</xdr:colOff>
      <xdr:row>39</xdr:row>
      <xdr:rowOff>23622</xdr:rowOff>
    </xdr:to>
    <xdr:cxnSp macro="">
      <xdr:nvCxnSpPr>
        <xdr:cNvPr id="431" name="直線コネクタ 430"/>
        <xdr:cNvCxnSpPr/>
      </xdr:nvCxnSpPr>
      <xdr:spPr>
        <a:xfrm>
          <a:off x="18656300" y="671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32"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33"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34"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35"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436" name="n_3mainValue【認定こども園・幼稚園・保育所】&#10;一人当たり面積"/>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65549</xdr:rowOff>
    </xdr:from>
    <xdr:ext cx="469744" cy="259045"/>
    <xdr:sp macro="" textlink="">
      <xdr:nvSpPr>
        <xdr:cNvPr id="437" name="n_4mainValue【認定こども園・幼稚園・保育所】&#10;一人当たり面積"/>
        <xdr:cNvSpPr txBox="1"/>
      </xdr:nvSpPr>
      <xdr:spPr>
        <a:xfrm>
          <a:off x="18421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0" name="テキスト ボックス 44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0" name="テキスト ボックス 45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463" name="直線コネクタ 462"/>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64"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65" name="直線コネクタ 46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66"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67" name="直線コネクタ 466"/>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468"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69" name="フローチャート: 判断 468"/>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470" name="フローチャート: 判断 469"/>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1" name="フローチャート: 判断 470"/>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472" name="フローチャート: 判断 471"/>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73" name="フローチャート: 判断 472"/>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30843</xdr:rowOff>
    </xdr:from>
    <xdr:to>
      <xdr:col>72</xdr:col>
      <xdr:colOff>38100</xdr:colOff>
      <xdr:row>61</xdr:row>
      <xdr:rowOff>132443</xdr:rowOff>
    </xdr:to>
    <xdr:sp macro="" textlink="">
      <xdr:nvSpPr>
        <xdr:cNvPr id="479" name="楕円 478"/>
        <xdr:cNvSpPr/>
      </xdr:nvSpPr>
      <xdr:spPr>
        <a:xfrm>
          <a:off x="13652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151674</xdr:rowOff>
    </xdr:from>
    <xdr:to>
      <xdr:col>67</xdr:col>
      <xdr:colOff>101600</xdr:colOff>
      <xdr:row>61</xdr:row>
      <xdr:rowOff>81824</xdr:rowOff>
    </xdr:to>
    <xdr:sp macro="" textlink="">
      <xdr:nvSpPr>
        <xdr:cNvPr id="480" name="楕円 479"/>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81643</xdr:rowOff>
    </xdr:to>
    <xdr:cxnSp macro="">
      <xdr:nvCxnSpPr>
        <xdr:cNvPr id="481" name="直線コネクタ 480"/>
        <xdr:cNvCxnSpPr/>
      </xdr:nvCxnSpPr>
      <xdr:spPr>
        <a:xfrm>
          <a:off x="12814300" y="1048947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482" name="n_1aveValue【学校施設】&#10;有形固定資産減価償却率"/>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83"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484" name="n_3ave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485"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123570</xdr:rowOff>
    </xdr:from>
    <xdr:ext cx="405111" cy="259045"/>
    <xdr:sp macro="" textlink="">
      <xdr:nvSpPr>
        <xdr:cNvPr id="486" name="n_3mainValue【学校施設】&#10;有形固定資産減価償却率"/>
        <xdr:cNvSpPr txBox="1"/>
      </xdr:nvSpPr>
      <xdr:spPr>
        <a:xfrm>
          <a:off x="13500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487" name="n_4mainValue【学校施設】&#10;有形固定資産減価償却率"/>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9" name="直線コネクタ 49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0" name="テキスト ボックス 49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1" name="直線コネクタ 50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2" name="テキスト ボックス 50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3" name="直線コネクタ 50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4" name="テキスト ボックス 50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5" name="直線コネクタ 50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6" name="テキスト ボックス 50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7" name="直線コネクタ 50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8" name="テキスト ボックス 50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9" name="直線コネクタ 50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0" name="テキスト ボックス 50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14" name="直線コネクタ 513"/>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15"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16" name="直線コネクタ 515"/>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17"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18" name="直線コネクタ 517"/>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519" name="【学校施設】&#10;一人当たり面積平均値テキスト"/>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20" name="フローチャート: 判断 519"/>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21" name="フローチャート: 判断 520"/>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22" name="フローチャート: 判断 521"/>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23" name="フローチャート: 判断 522"/>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24" name="フローチャート: 判断 523"/>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85054</xdr:rowOff>
    </xdr:from>
    <xdr:to>
      <xdr:col>102</xdr:col>
      <xdr:colOff>165100</xdr:colOff>
      <xdr:row>64</xdr:row>
      <xdr:rowOff>15204</xdr:rowOff>
    </xdr:to>
    <xdr:sp macro="" textlink="">
      <xdr:nvSpPr>
        <xdr:cNvPr id="530" name="楕円 529"/>
        <xdr:cNvSpPr/>
      </xdr:nvSpPr>
      <xdr:spPr>
        <a:xfrm>
          <a:off x="19494500" y="108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55009</xdr:rowOff>
    </xdr:from>
    <xdr:to>
      <xdr:col>98</xdr:col>
      <xdr:colOff>38100</xdr:colOff>
      <xdr:row>63</xdr:row>
      <xdr:rowOff>156609</xdr:rowOff>
    </xdr:to>
    <xdr:sp macro="" textlink="">
      <xdr:nvSpPr>
        <xdr:cNvPr id="531" name="楕円 530"/>
        <xdr:cNvSpPr/>
      </xdr:nvSpPr>
      <xdr:spPr>
        <a:xfrm>
          <a:off x="18605500" y="108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105809</xdr:rowOff>
    </xdr:from>
    <xdr:to>
      <xdr:col>102</xdr:col>
      <xdr:colOff>114300</xdr:colOff>
      <xdr:row>63</xdr:row>
      <xdr:rowOff>135854</xdr:rowOff>
    </xdr:to>
    <xdr:cxnSp macro="">
      <xdr:nvCxnSpPr>
        <xdr:cNvPr id="532" name="直線コネクタ 531"/>
        <xdr:cNvCxnSpPr/>
      </xdr:nvCxnSpPr>
      <xdr:spPr>
        <a:xfrm>
          <a:off x="18656300" y="10907159"/>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33" name="n_1aveValue【学校施設】&#10;一人当たり面積"/>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34" name="n_2aveValue【学校施設】&#10;一人当たり面積"/>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35"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36"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6331</xdr:rowOff>
    </xdr:from>
    <xdr:ext cx="469744" cy="259045"/>
    <xdr:sp macro="" textlink="">
      <xdr:nvSpPr>
        <xdr:cNvPr id="537" name="n_3mainValue【学校施設】&#10;一人当たり面積"/>
        <xdr:cNvSpPr txBox="1"/>
      </xdr:nvSpPr>
      <xdr:spPr>
        <a:xfrm>
          <a:off x="19310427" y="1097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147736</xdr:rowOff>
    </xdr:from>
    <xdr:ext cx="469744" cy="259045"/>
    <xdr:sp macro="" textlink="">
      <xdr:nvSpPr>
        <xdr:cNvPr id="538" name="n_4mainValue【学校施設】&#10;一人当たり面積"/>
        <xdr:cNvSpPr txBox="1"/>
      </xdr:nvSpPr>
      <xdr:spPr>
        <a:xfrm>
          <a:off x="18421427" y="1094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5" name="テキスト ボックス 56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6" name="直線コネクタ 5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7" name="テキスト ボックス 56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8" name="直線コネクタ 5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9" name="テキスト ボックス 5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0" name="直線コネクタ 5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1" name="テキスト ボックス 5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2" name="直線コネクタ 5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3" name="テキスト ボックス 5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4" name="直線コネクタ 5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75" name="テキスト ボックス 57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78" name="直線コネクタ 57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7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80" name="直線コネクタ 57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8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82" name="直線コネクタ 58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583" name="【公民館】&#10;有形固定資産減価償却率平均値テキスト"/>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584" name="フローチャート: 判断 58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585" name="フローチャート: 判断 584"/>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586" name="フローチャート: 判断 58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587" name="フローチャート: 判断 586"/>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588" name="フローチャート: 判断 587"/>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57150</xdr:rowOff>
    </xdr:from>
    <xdr:to>
      <xdr:col>72</xdr:col>
      <xdr:colOff>38100</xdr:colOff>
      <xdr:row>105</xdr:row>
      <xdr:rowOff>158750</xdr:rowOff>
    </xdr:to>
    <xdr:sp macro="" textlink="">
      <xdr:nvSpPr>
        <xdr:cNvPr id="594" name="楕円 593"/>
        <xdr:cNvSpPr/>
      </xdr:nvSpPr>
      <xdr:spPr>
        <a:xfrm>
          <a:off x="13652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31750</xdr:rowOff>
    </xdr:from>
    <xdr:to>
      <xdr:col>67</xdr:col>
      <xdr:colOff>101600</xdr:colOff>
      <xdr:row>105</xdr:row>
      <xdr:rowOff>133350</xdr:rowOff>
    </xdr:to>
    <xdr:sp macro="" textlink="">
      <xdr:nvSpPr>
        <xdr:cNvPr id="595" name="楕円 594"/>
        <xdr:cNvSpPr/>
      </xdr:nvSpPr>
      <xdr:spPr>
        <a:xfrm>
          <a:off x="12763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82550</xdr:rowOff>
    </xdr:from>
    <xdr:to>
      <xdr:col>71</xdr:col>
      <xdr:colOff>177800</xdr:colOff>
      <xdr:row>105</xdr:row>
      <xdr:rowOff>107950</xdr:rowOff>
    </xdr:to>
    <xdr:cxnSp macro="">
      <xdr:nvCxnSpPr>
        <xdr:cNvPr id="596" name="直線コネクタ 595"/>
        <xdr:cNvCxnSpPr/>
      </xdr:nvCxnSpPr>
      <xdr:spPr>
        <a:xfrm>
          <a:off x="12814300" y="1808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597"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598"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599"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600"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149877</xdr:rowOff>
    </xdr:from>
    <xdr:ext cx="405111" cy="259045"/>
    <xdr:sp macro="" textlink="">
      <xdr:nvSpPr>
        <xdr:cNvPr id="601" name="n_3mainValue【公民館】&#10;有形固定資産減価償却率"/>
        <xdr:cNvSpPr txBox="1"/>
      </xdr:nvSpPr>
      <xdr:spPr>
        <a:xfrm>
          <a:off x="13500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124477</xdr:rowOff>
    </xdr:from>
    <xdr:ext cx="405111" cy="259045"/>
    <xdr:sp macro="" textlink="">
      <xdr:nvSpPr>
        <xdr:cNvPr id="602" name="n_4mainValue【公民館】&#10;有形固定資産減価償却率"/>
        <xdr:cNvSpPr txBox="1"/>
      </xdr:nvSpPr>
      <xdr:spPr>
        <a:xfrm>
          <a:off x="12611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628" name="直線コネクタ 627"/>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29"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30" name="直線コネクタ 629"/>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631"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632" name="直線コネクタ 631"/>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33"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34" name="フローチャート: 判断 633"/>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35" name="フローチャート: 判断 634"/>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636" name="フローチャート: 判断 635"/>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637" name="フローチャート: 判断 636"/>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638" name="フローチャート: 判断 637"/>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74386</xdr:rowOff>
    </xdr:from>
    <xdr:to>
      <xdr:col>102</xdr:col>
      <xdr:colOff>165100</xdr:colOff>
      <xdr:row>108</xdr:row>
      <xdr:rowOff>4536</xdr:rowOff>
    </xdr:to>
    <xdr:sp macro="" textlink="">
      <xdr:nvSpPr>
        <xdr:cNvPr id="644" name="楕円 643"/>
        <xdr:cNvSpPr/>
      </xdr:nvSpPr>
      <xdr:spPr>
        <a:xfrm>
          <a:off x="19494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74386</xdr:rowOff>
    </xdr:from>
    <xdr:to>
      <xdr:col>98</xdr:col>
      <xdr:colOff>38100</xdr:colOff>
      <xdr:row>108</xdr:row>
      <xdr:rowOff>4536</xdr:rowOff>
    </xdr:to>
    <xdr:sp macro="" textlink="">
      <xdr:nvSpPr>
        <xdr:cNvPr id="645" name="楕円 644"/>
        <xdr:cNvSpPr/>
      </xdr:nvSpPr>
      <xdr:spPr>
        <a:xfrm>
          <a:off x="18605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125186</xdr:rowOff>
    </xdr:from>
    <xdr:to>
      <xdr:col>102</xdr:col>
      <xdr:colOff>114300</xdr:colOff>
      <xdr:row>107</xdr:row>
      <xdr:rowOff>125186</xdr:rowOff>
    </xdr:to>
    <xdr:cxnSp macro="">
      <xdr:nvCxnSpPr>
        <xdr:cNvPr id="646" name="直線コネクタ 645"/>
        <xdr:cNvCxnSpPr/>
      </xdr:nvCxnSpPr>
      <xdr:spPr>
        <a:xfrm>
          <a:off x="18656300" y="18470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47"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48"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649" name="n_3aveValue【公民館】&#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650" name="n_4aveValue【公民館】&#10;一人当たり面積"/>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167113</xdr:rowOff>
    </xdr:from>
    <xdr:ext cx="469744" cy="259045"/>
    <xdr:sp macro="" textlink="">
      <xdr:nvSpPr>
        <xdr:cNvPr id="651" name="n_3mainValue【公民館】&#10;一人当たり面積"/>
        <xdr:cNvSpPr txBox="1"/>
      </xdr:nvSpPr>
      <xdr:spPr>
        <a:xfrm>
          <a:off x="19310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167113</xdr:rowOff>
    </xdr:from>
    <xdr:ext cx="469744" cy="259045"/>
    <xdr:sp macro="" textlink="">
      <xdr:nvSpPr>
        <xdr:cNvPr id="652" name="n_4mainValue【公民館】&#10;一人当たり面積"/>
        <xdr:cNvSpPr txBox="1"/>
      </xdr:nvSpPr>
      <xdr:spPr>
        <a:xfrm>
          <a:off x="18421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橋りょう、学校施設、公民館については、類似団体平均よりも減価償却率が高くなっているが、こども園については、減価償却率が低くなっている。今後も公共施設等総合管理計画や個別施設計画に基づいた施設の維持管理や更新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11,269
10,984
19.64
5,980,333
5,532,605
302,984
3,262,809
4,082,528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48260</xdr:rowOff>
    </xdr:from>
    <xdr:to>
      <xdr:col>10</xdr:col>
      <xdr:colOff>165100</xdr:colOff>
      <xdr:row>37</xdr:row>
      <xdr:rowOff>149860</xdr:rowOff>
    </xdr:to>
    <xdr:sp macro="" textlink="">
      <xdr:nvSpPr>
        <xdr:cNvPr id="72" name="楕円 71"/>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0</xdr:rowOff>
    </xdr:from>
    <xdr:to>
      <xdr:col>6</xdr:col>
      <xdr:colOff>38100</xdr:colOff>
      <xdr:row>36</xdr:row>
      <xdr:rowOff>101600</xdr:rowOff>
    </xdr:to>
    <xdr:sp macro="" textlink="">
      <xdr:nvSpPr>
        <xdr:cNvPr id="73" name="楕円 72"/>
        <xdr:cNvSpPr/>
      </xdr:nvSpPr>
      <xdr:spPr>
        <a:xfrm>
          <a:off x="107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50800</xdr:rowOff>
    </xdr:from>
    <xdr:to>
      <xdr:col>10</xdr:col>
      <xdr:colOff>114300</xdr:colOff>
      <xdr:row>37</xdr:row>
      <xdr:rowOff>99060</xdr:rowOff>
    </xdr:to>
    <xdr:cxnSp macro="">
      <xdr:nvCxnSpPr>
        <xdr:cNvPr id="74" name="直線コネクタ 73"/>
        <xdr:cNvCxnSpPr/>
      </xdr:nvCxnSpPr>
      <xdr:spPr>
        <a:xfrm>
          <a:off x="1130300" y="622300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75" name="n_1aveValue【図書館】&#10;有形固定資産減価償却率"/>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76" name="n_2aveValue【図書館】&#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77" name="n_3aveValue【図書館】&#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78" name="n_4aveValue【図書館】&#10;有形固定資産減価償却率"/>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79" name="n_3mainValue【図書館】&#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92727</xdr:rowOff>
    </xdr:from>
    <xdr:ext cx="405111" cy="259045"/>
    <xdr:sp macro="" textlink="">
      <xdr:nvSpPr>
        <xdr:cNvPr id="80" name="n_4mainValue【図書館】&#10;有形固定資産減価償却率"/>
        <xdr:cNvSpPr txBox="1"/>
      </xdr:nvSpPr>
      <xdr:spPr>
        <a:xfrm>
          <a:off x="927744"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06" name="直線コネクタ 105"/>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7"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8" name="直線コネクタ 107"/>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09"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0" name="直線コネクタ 109"/>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1"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2" name="フローチャート: 判断 111"/>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3" name="フローチャート: 判断 112"/>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14" name="フローチャート: 判断 113"/>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15" name="フローチャート: 判断 114"/>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16" name="フローチャート: 判断 115"/>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46627</xdr:rowOff>
    </xdr:from>
    <xdr:to>
      <xdr:col>41</xdr:col>
      <xdr:colOff>101600</xdr:colOff>
      <xdr:row>41</xdr:row>
      <xdr:rowOff>148227</xdr:rowOff>
    </xdr:to>
    <xdr:sp macro="" textlink="">
      <xdr:nvSpPr>
        <xdr:cNvPr id="122" name="楕円 121"/>
        <xdr:cNvSpPr/>
      </xdr:nvSpPr>
      <xdr:spPr>
        <a:xfrm>
          <a:off x="7810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46627</xdr:rowOff>
    </xdr:from>
    <xdr:to>
      <xdr:col>36</xdr:col>
      <xdr:colOff>165100</xdr:colOff>
      <xdr:row>41</xdr:row>
      <xdr:rowOff>148227</xdr:rowOff>
    </xdr:to>
    <xdr:sp macro="" textlink="">
      <xdr:nvSpPr>
        <xdr:cNvPr id="123" name="楕円 122"/>
        <xdr:cNvSpPr/>
      </xdr:nvSpPr>
      <xdr:spPr>
        <a:xfrm>
          <a:off x="6921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97427</xdr:rowOff>
    </xdr:from>
    <xdr:to>
      <xdr:col>41</xdr:col>
      <xdr:colOff>50800</xdr:colOff>
      <xdr:row>41</xdr:row>
      <xdr:rowOff>97427</xdr:rowOff>
    </xdr:to>
    <xdr:cxnSp macro="">
      <xdr:nvCxnSpPr>
        <xdr:cNvPr id="124" name="直線コネクタ 123"/>
        <xdr:cNvCxnSpPr/>
      </xdr:nvCxnSpPr>
      <xdr:spPr>
        <a:xfrm>
          <a:off x="6972300" y="712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25" name="n_1aveValue【図書館】&#10;一人当たり面積"/>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26" name="n_2aveValue【図書館】&#10;一人当たり面積"/>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27"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28" name="n_4aveValue【図書館】&#10;一人当たり面積"/>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139354</xdr:rowOff>
    </xdr:from>
    <xdr:ext cx="469744" cy="259045"/>
    <xdr:sp macro="" textlink="">
      <xdr:nvSpPr>
        <xdr:cNvPr id="129" name="n_3mainValue【図書館】&#10;一人当たり面積"/>
        <xdr:cNvSpPr txBox="1"/>
      </xdr:nvSpPr>
      <xdr:spPr>
        <a:xfrm>
          <a:off x="7626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139354</xdr:rowOff>
    </xdr:from>
    <xdr:ext cx="469744" cy="259045"/>
    <xdr:sp macro="" textlink="">
      <xdr:nvSpPr>
        <xdr:cNvPr id="130" name="n_4mainValue【図書館】&#10;一人当たり面積"/>
        <xdr:cNvSpPr txBox="1"/>
      </xdr:nvSpPr>
      <xdr:spPr>
        <a:xfrm>
          <a:off x="6737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55" name="直線コネクタ 154"/>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7" name="直線コネクタ 15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58"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59" name="直線コネクタ 158"/>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60" name="【体育館・プー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61" name="フローチャート: 判断 16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62" name="フローチャート: 判断 161"/>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3" name="フローチャート: 判断 162"/>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64" name="フローチャート: 判断 163"/>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65" name="フローチャート: 判断 164"/>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6350</xdr:rowOff>
    </xdr:from>
    <xdr:to>
      <xdr:col>10</xdr:col>
      <xdr:colOff>165100</xdr:colOff>
      <xdr:row>59</xdr:row>
      <xdr:rowOff>107950</xdr:rowOff>
    </xdr:to>
    <xdr:sp macro="" textlink="">
      <xdr:nvSpPr>
        <xdr:cNvPr id="171" name="楕円 170"/>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72" name="楕円 171"/>
        <xdr:cNvSpPr/>
      </xdr:nvSpPr>
      <xdr:spPr>
        <a:xfrm>
          <a:off x="1079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19050</xdr:rowOff>
    </xdr:from>
    <xdr:to>
      <xdr:col>10</xdr:col>
      <xdr:colOff>114300</xdr:colOff>
      <xdr:row>59</xdr:row>
      <xdr:rowOff>57150</xdr:rowOff>
    </xdr:to>
    <xdr:cxnSp macro="">
      <xdr:nvCxnSpPr>
        <xdr:cNvPr id="173" name="直線コネクタ 172"/>
        <xdr:cNvCxnSpPr/>
      </xdr:nvCxnSpPr>
      <xdr:spPr>
        <a:xfrm>
          <a:off x="1130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74"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176" name="n_3aveValue【体育館・プー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77" name="n_4ave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178" name="n_3mainValue【体育館・プール】&#10;有形固定資産減価償却率"/>
        <xdr:cNvSpPr txBox="1"/>
      </xdr:nvSpPr>
      <xdr:spPr>
        <a:xfrm>
          <a:off x="1816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179" name="n_4mainValue【体育館・プール】&#10;有形固定資産減価償却率"/>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05" name="直線コネクタ 204"/>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06"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07" name="直線コネクタ 206"/>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08"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09" name="直線コネクタ 208"/>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10" name="【体育館・プール】&#10;一人当たり面積平均値テキスト"/>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11" name="フローチャート: 判断 210"/>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2" name="フローチャート: 判断 211"/>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3" name="フローチャート: 判断 212"/>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14" name="フローチャート: 判断 213"/>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15" name="フローチャート: 判断 214"/>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64588</xdr:rowOff>
    </xdr:from>
    <xdr:to>
      <xdr:col>41</xdr:col>
      <xdr:colOff>101600</xdr:colOff>
      <xdr:row>62</xdr:row>
      <xdr:rowOff>166188</xdr:rowOff>
    </xdr:to>
    <xdr:sp macro="" textlink="">
      <xdr:nvSpPr>
        <xdr:cNvPr id="221" name="楕円 220"/>
        <xdr:cNvSpPr/>
      </xdr:nvSpPr>
      <xdr:spPr>
        <a:xfrm>
          <a:off x="78105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2" name="楕円 221"/>
        <xdr:cNvSpPr/>
      </xdr:nvSpPr>
      <xdr:spPr>
        <a:xfrm>
          <a:off x="692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114300</xdr:rowOff>
    </xdr:from>
    <xdr:to>
      <xdr:col>41</xdr:col>
      <xdr:colOff>50800</xdr:colOff>
      <xdr:row>62</xdr:row>
      <xdr:rowOff>115388</xdr:rowOff>
    </xdr:to>
    <xdr:cxnSp macro="">
      <xdr:nvCxnSpPr>
        <xdr:cNvPr id="223" name="直線コネクタ 222"/>
        <xdr:cNvCxnSpPr/>
      </xdr:nvCxnSpPr>
      <xdr:spPr>
        <a:xfrm>
          <a:off x="6972300" y="107442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24"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25"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26"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27"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157315</xdr:rowOff>
    </xdr:from>
    <xdr:ext cx="469744" cy="259045"/>
    <xdr:sp macro="" textlink="">
      <xdr:nvSpPr>
        <xdr:cNvPr id="228" name="n_3mainValue【体育館・プール】&#10;一人当たり面積"/>
        <xdr:cNvSpPr txBox="1"/>
      </xdr:nvSpPr>
      <xdr:spPr>
        <a:xfrm>
          <a:off x="7626427"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29" name="n_4main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54" name="直線コネクタ 253"/>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6" name="直線コネクタ 25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57"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58" name="直線コネクタ 257"/>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59"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0" name="フローチャート: 判断 259"/>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61" name="フローチャート: 判断 260"/>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62" name="フローチャート: 判断 261"/>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63" name="フローチャート: 判断 262"/>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64" name="フローチャート: 判断 263"/>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73025</xdr:rowOff>
    </xdr:from>
    <xdr:to>
      <xdr:col>10</xdr:col>
      <xdr:colOff>165100</xdr:colOff>
      <xdr:row>82</xdr:row>
      <xdr:rowOff>3175</xdr:rowOff>
    </xdr:to>
    <xdr:sp macro="" textlink="">
      <xdr:nvSpPr>
        <xdr:cNvPr id="270" name="楕円 269"/>
        <xdr:cNvSpPr/>
      </xdr:nvSpPr>
      <xdr:spPr>
        <a:xfrm>
          <a:off x="196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48261</xdr:rowOff>
    </xdr:from>
    <xdr:to>
      <xdr:col>6</xdr:col>
      <xdr:colOff>38100</xdr:colOff>
      <xdr:row>81</xdr:row>
      <xdr:rowOff>149861</xdr:rowOff>
    </xdr:to>
    <xdr:sp macro="" textlink="">
      <xdr:nvSpPr>
        <xdr:cNvPr id="271" name="楕円 270"/>
        <xdr:cNvSpPr/>
      </xdr:nvSpPr>
      <xdr:spPr>
        <a:xfrm>
          <a:off x="1079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99061</xdr:rowOff>
    </xdr:from>
    <xdr:to>
      <xdr:col>10</xdr:col>
      <xdr:colOff>114300</xdr:colOff>
      <xdr:row>81</xdr:row>
      <xdr:rowOff>123825</xdr:rowOff>
    </xdr:to>
    <xdr:cxnSp macro="">
      <xdr:nvCxnSpPr>
        <xdr:cNvPr id="272" name="直線コネクタ 271"/>
        <xdr:cNvCxnSpPr/>
      </xdr:nvCxnSpPr>
      <xdr:spPr>
        <a:xfrm>
          <a:off x="1130300" y="139865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73" name="n_1aveValue【福祉施設】&#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74" name="n_2ave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75"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76" name="n_4aveValue【福祉施設】&#10;有形固定資産減価償却率"/>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165752</xdr:rowOff>
    </xdr:from>
    <xdr:ext cx="405111" cy="259045"/>
    <xdr:sp macro="" textlink="">
      <xdr:nvSpPr>
        <xdr:cNvPr id="277" name="n_3mainValue【福祉施設】&#10;有形固定資産減価償却率"/>
        <xdr:cNvSpPr txBox="1"/>
      </xdr:nvSpPr>
      <xdr:spPr>
        <a:xfrm>
          <a:off x="1816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140988</xdr:rowOff>
    </xdr:from>
    <xdr:ext cx="405111" cy="259045"/>
    <xdr:sp macro="" textlink="">
      <xdr:nvSpPr>
        <xdr:cNvPr id="278" name="n_4mainValue【福祉施設】&#10;有形固定資産減価償却率"/>
        <xdr:cNvSpPr txBox="1"/>
      </xdr:nvSpPr>
      <xdr:spPr>
        <a:xfrm>
          <a:off x="927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02" name="直線コネクタ 301"/>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03" name="【福祉施設】&#10;一人当たり面積最小値テキスト"/>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04" name="直線コネクタ 303"/>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05"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06" name="直線コネクタ 305"/>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307" name="【福祉施設】&#10;一人当たり面積平均値テキスト"/>
        <xdr:cNvSpPr txBox="1"/>
      </xdr:nvSpPr>
      <xdr:spPr>
        <a:xfrm>
          <a:off x="10515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08" name="フローチャート: 判断 307"/>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09" name="フローチャート: 判断 308"/>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10" name="フローチャート: 判断 309"/>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11" name="フローチャート: 判断 310"/>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12" name="フローチャート: 判断 311"/>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149225</xdr:rowOff>
    </xdr:from>
    <xdr:to>
      <xdr:col>41</xdr:col>
      <xdr:colOff>101600</xdr:colOff>
      <xdr:row>85</xdr:row>
      <xdr:rowOff>79375</xdr:rowOff>
    </xdr:to>
    <xdr:sp macro="" textlink="">
      <xdr:nvSpPr>
        <xdr:cNvPr id="318" name="楕円 317"/>
        <xdr:cNvSpPr/>
      </xdr:nvSpPr>
      <xdr:spPr>
        <a:xfrm>
          <a:off x="7810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90170</xdr:rowOff>
    </xdr:from>
    <xdr:to>
      <xdr:col>36</xdr:col>
      <xdr:colOff>165100</xdr:colOff>
      <xdr:row>85</xdr:row>
      <xdr:rowOff>20320</xdr:rowOff>
    </xdr:to>
    <xdr:sp macro="" textlink="">
      <xdr:nvSpPr>
        <xdr:cNvPr id="319" name="楕円 318"/>
        <xdr:cNvSpPr/>
      </xdr:nvSpPr>
      <xdr:spPr>
        <a:xfrm>
          <a:off x="692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140970</xdr:rowOff>
    </xdr:from>
    <xdr:to>
      <xdr:col>41</xdr:col>
      <xdr:colOff>50800</xdr:colOff>
      <xdr:row>85</xdr:row>
      <xdr:rowOff>28575</xdr:rowOff>
    </xdr:to>
    <xdr:cxnSp macro="">
      <xdr:nvCxnSpPr>
        <xdr:cNvPr id="320" name="直線コネクタ 319"/>
        <xdr:cNvCxnSpPr/>
      </xdr:nvCxnSpPr>
      <xdr:spPr>
        <a:xfrm>
          <a:off x="6972300" y="145427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321" name="n_1aveValue【福祉施設】&#10;一人当たり面積"/>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22" name="n_2aveValue【福祉施設】&#10;一人当たり面積"/>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23" name="n_3ave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24" name="n_4aveValue【福祉施設】&#10;一人当たり面積"/>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70502</xdr:rowOff>
    </xdr:from>
    <xdr:ext cx="469744" cy="259045"/>
    <xdr:sp macro="" textlink="">
      <xdr:nvSpPr>
        <xdr:cNvPr id="325" name="n_3mainValue【福祉施設】&#10;一人当たり面積"/>
        <xdr:cNvSpPr txBox="1"/>
      </xdr:nvSpPr>
      <xdr:spPr>
        <a:xfrm>
          <a:off x="7626427"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11447</xdr:rowOff>
    </xdr:from>
    <xdr:ext cx="469744" cy="259045"/>
    <xdr:sp macro="" textlink="">
      <xdr:nvSpPr>
        <xdr:cNvPr id="326" name="n_4mainValue【福祉施設】&#10;一人当たり面積"/>
        <xdr:cNvSpPr txBox="1"/>
      </xdr:nvSpPr>
      <xdr:spPr>
        <a:xfrm>
          <a:off x="6737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7" name="テキスト ボックス 33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9" name="テキスト ボックス 33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7" name="テキスト ボックス 34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9" name="テキスト ボックス 34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51" name="直線コネクタ 350"/>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5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3" name="直線コネクタ 35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54" name="【市民会館】&#10;有形固定資産減価償却率最大値テキスト"/>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55" name="直線コネクタ 354"/>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56" name="【市民会館】&#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57" name="フローチャート: 判断 356"/>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58" name="フローチャート: 判断 357"/>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59" name="フローチャート: 判断 358"/>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60" name="フローチャート: 判断 359"/>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61" name="フローチャート: 判断 360"/>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145414</xdr:rowOff>
    </xdr:from>
    <xdr:to>
      <xdr:col>10</xdr:col>
      <xdr:colOff>165100</xdr:colOff>
      <xdr:row>104</xdr:row>
      <xdr:rowOff>75564</xdr:rowOff>
    </xdr:to>
    <xdr:sp macro="" textlink="">
      <xdr:nvSpPr>
        <xdr:cNvPr id="367" name="楕円 366"/>
        <xdr:cNvSpPr/>
      </xdr:nvSpPr>
      <xdr:spPr>
        <a:xfrm>
          <a:off x="1968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158750</xdr:rowOff>
    </xdr:from>
    <xdr:to>
      <xdr:col>6</xdr:col>
      <xdr:colOff>38100</xdr:colOff>
      <xdr:row>102</xdr:row>
      <xdr:rowOff>88900</xdr:rowOff>
    </xdr:to>
    <xdr:sp macro="" textlink="">
      <xdr:nvSpPr>
        <xdr:cNvPr id="368" name="楕円 367"/>
        <xdr:cNvSpPr/>
      </xdr:nvSpPr>
      <xdr:spPr>
        <a:xfrm>
          <a:off x="1079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38100</xdr:rowOff>
    </xdr:from>
    <xdr:to>
      <xdr:col>10</xdr:col>
      <xdr:colOff>114300</xdr:colOff>
      <xdr:row>104</xdr:row>
      <xdr:rowOff>24764</xdr:rowOff>
    </xdr:to>
    <xdr:cxnSp macro="">
      <xdr:nvCxnSpPr>
        <xdr:cNvPr id="369" name="直線コネクタ 368"/>
        <xdr:cNvCxnSpPr/>
      </xdr:nvCxnSpPr>
      <xdr:spPr>
        <a:xfrm>
          <a:off x="1130300" y="17526000"/>
          <a:ext cx="889000" cy="32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70" name="n_1aveValue【市民会館】&#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371" name="n_2aveValue【市民会館】&#10;有形固定資産減価償却率"/>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372" name="n_3aveValue【市民会館】&#10;有形固定資産減価償却率"/>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15257</xdr:rowOff>
    </xdr:from>
    <xdr:ext cx="405111" cy="259045"/>
    <xdr:sp macro="" textlink="">
      <xdr:nvSpPr>
        <xdr:cNvPr id="373" name="n_4aveValue【市民会館】&#10;有形固定資産減価償却率"/>
        <xdr:cNvSpPr txBox="1"/>
      </xdr:nvSpPr>
      <xdr:spPr>
        <a:xfrm>
          <a:off x="9277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66691</xdr:rowOff>
    </xdr:from>
    <xdr:ext cx="405111" cy="259045"/>
    <xdr:sp macro="" textlink="">
      <xdr:nvSpPr>
        <xdr:cNvPr id="374" name="n_3mainValue【市民会館】&#10;有形固定資産減価償却率"/>
        <xdr:cNvSpPr txBox="1"/>
      </xdr:nvSpPr>
      <xdr:spPr>
        <a:xfrm>
          <a:off x="1816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105427</xdr:rowOff>
    </xdr:from>
    <xdr:ext cx="405111" cy="259045"/>
    <xdr:sp macro="" textlink="">
      <xdr:nvSpPr>
        <xdr:cNvPr id="375" name="n_4mainValue【市民会館】&#10;有形固定資産減価償却率"/>
        <xdr:cNvSpPr txBox="1"/>
      </xdr:nvSpPr>
      <xdr:spPr>
        <a:xfrm>
          <a:off x="927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6" name="直線コネクタ 38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7" name="テキスト ボックス 38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8" name="直線コネクタ 38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9" name="テキスト ボックス 38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0" name="直線コネクタ 38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1" name="テキスト ボックス 39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2" name="直線コネクタ 39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3" name="テキスト ボックス 39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4" name="直線コネクタ 39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5" name="テキスト ボックス 39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6" name="直線コネクタ 39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7" name="テキスト ボックス 39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9" name="テキスト ボックス 3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401" name="直線コネクタ 400"/>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02"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03" name="直線コネクタ 402"/>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404" name="【市民会館】&#10;一人当たり面積最大値テキスト"/>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405" name="直線コネクタ 404"/>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156227</xdr:rowOff>
    </xdr:from>
    <xdr:ext cx="469744" cy="259045"/>
    <xdr:sp macro="" textlink="">
      <xdr:nvSpPr>
        <xdr:cNvPr id="406" name="【市民会館】&#10;一人当たり面積平均値テキスト"/>
        <xdr:cNvSpPr txBox="1"/>
      </xdr:nvSpPr>
      <xdr:spPr>
        <a:xfrm>
          <a:off x="10515600" y="1832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07" name="フローチャート: 判断 406"/>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408" name="フローチャート: 判断 407"/>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09" name="フローチャート: 判断 408"/>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410" name="フローチャート: 判断 409"/>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411" name="フローチャート: 判断 410"/>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87993</xdr:rowOff>
    </xdr:from>
    <xdr:to>
      <xdr:col>41</xdr:col>
      <xdr:colOff>101600</xdr:colOff>
      <xdr:row>108</xdr:row>
      <xdr:rowOff>18143</xdr:rowOff>
    </xdr:to>
    <xdr:sp macro="" textlink="">
      <xdr:nvSpPr>
        <xdr:cNvPr id="417" name="楕円 416"/>
        <xdr:cNvSpPr/>
      </xdr:nvSpPr>
      <xdr:spPr>
        <a:xfrm>
          <a:off x="7810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87993</xdr:rowOff>
    </xdr:from>
    <xdr:to>
      <xdr:col>36</xdr:col>
      <xdr:colOff>165100</xdr:colOff>
      <xdr:row>108</xdr:row>
      <xdr:rowOff>18143</xdr:rowOff>
    </xdr:to>
    <xdr:sp macro="" textlink="">
      <xdr:nvSpPr>
        <xdr:cNvPr id="418" name="楕円 417"/>
        <xdr:cNvSpPr/>
      </xdr:nvSpPr>
      <xdr:spPr>
        <a:xfrm>
          <a:off x="6921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138793</xdr:rowOff>
    </xdr:from>
    <xdr:to>
      <xdr:col>41</xdr:col>
      <xdr:colOff>50800</xdr:colOff>
      <xdr:row>107</xdr:row>
      <xdr:rowOff>138793</xdr:rowOff>
    </xdr:to>
    <xdr:cxnSp macro="">
      <xdr:nvCxnSpPr>
        <xdr:cNvPr id="419" name="直線コネクタ 418"/>
        <xdr:cNvCxnSpPr/>
      </xdr:nvCxnSpPr>
      <xdr:spPr>
        <a:xfrm>
          <a:off x="6972300" y="1848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420" name="n_1aveValue【市民会館】&#10;一人当たり面積"/>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421" name="n_2aveValue【市民会館】&#10;一人当たり面積"/>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422" name="n_3aveValue【市民会館】&#10;一人当たり面積"/>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423" name="n_4aveValue【市民会館】&#10;一人当たり面積"/>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9270</xdr:rowOff>
    </xdr:from>
    <xdr:ext cx="469744" cy="259045"/>
    <xdr:sp macro="" textlink="">
      <xdr:nvSpPr>
        <xdr:cNvPr id="424" name="n_3mainValue【市民会館】&#10;一人当たり面積"/>
        <xdr:cNvSpPr txBox="1"/>
      </xdr:nvSpPr>
      <xdr:spPr>
        <a:xfrm>
          <a:off x="7626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9270</xdr:rowOff>
    </xdr:from>
    <xdr:ext cx="469744" cy="259045"/>
    <xdr:sp macro="" textlink="">
      <xdr:nvSpPr>
        <xdr:cNvPr id="425" name="n_4mainValue【市民会館】&#10;一人当たり面積"/>
        <xdr:cNvSpPr txBox="1"/>
      </xdr:nvSpPr>
      <xdr:spPr>
        <a:xfrm>
          <a:off x="6737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6" name="テキスト ボックス 43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7" name="直線コネクタ 4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8" name="テキスト ボックス 43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9" name="直線コネクタ 4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0" name="テキスト ボックス 4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1" name="直線コネクタ 4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2" name="テキスト ボックス 4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3" name="直線コネクタ 4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4" name="テキスト ボックス 4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5" name="直線コネクタ 4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6" name="テキスト ボックス 4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7" name="直線コネクタ 4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8" name="テキスト ボックス 44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74567</xdr:rowOff>
    </xdr:from>
    <xdr:to>
      <xdr:col>85</xdr:col>
      <xdr:colOff>126364</xdr:colOff>
      <xdr:row>42</xdr:row>
      <xdr:rowOff>92528</xdr:rowOff>
    </xdr:to>
    <xdr:cxnSp macro="">
      <xdr:nvCxnSpPr>
        <xdr:cNvPr id="451" name="直線コネクタ 450"/>
        <xdr:cNvCxnSpPr/>
      </xdr:nvCxnSpPr>
      <xdr:spPr>
        <a:xfrm flipV="1">
          <a:off x="16318864" y="5903867"/>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5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3" name="直線コネクタ 45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21244</xdr:rowOff>
    </xdr:from>
    <xdr:ext cx="405111" cy="259045"/>
    <xdr:sp macro="" textlink="">
      <xdr:nvSpPr>
        <xdr:cNvPr id="454" name="【一般廃棄物処理施設】&#10;有形固定資産減価償却率最大値テキスト"/>
        <xdr:cNvSpPr txBox="1"/>
      </xdr:nvSpPr>
      <xdr:spPr>
        <a:xfrm>
          <a:off x="16357600" y="567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74567</xdr:rowOff>
    </xdr:from>
    <xdr:to>
      <xdr:col>86</xdr:col>
      <xdr:colOff>25400</xdr:colOff>
      <xdr:row>34</xdr:row>
      <xdr:rowOff>74567</xdr:rowOff>
    </xdr:to>
    <xdr:cxnSp macro="">
      <xdr:nvCxnSpPr>
        <xdr:cNvPr id="455" name="直線コネクタ 454"/>
        <xdr:cNvCxnSpPr/>
      </xdr:nvCxnSpPr>
      <xdr:spPr>
        <a:xfrm>
          <a:off x="16230600" y="590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77305</xdr:rowOff>
    </xdr:from>
    <xdr:ext cx="405111" cy="259045"/>
    <xdr:sp macro="" textlink="">
      <xdr:nvSpPr>
        <xdr:cNvPr id="456" name="【一般廃棄物処理施設】&#10;有形固定資産減価償却率平均値テキスト"/>
        <xdr:cNvSpPr txBox="1"/>
      </xdr:nvSpPr>
      <xdr:spPr>
        <a:xfrm>
          <a:off x="16357600" y="6592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98878</xdr:rowOff>
    </xdr:from>
    <xdr:to>
      <xdr:col>85</xdr:col>
      <xdr:colOff>177800</xdr:colOff>
      <xdr:row>39</xdr:row>
      <xdr:rowOff>29028</xdr:rowOff>
    </xdr:to>
    <xdr:sp macro="" textlink="">
      <xdr:nvSpPr>
        <xdr:cNvPr id="457" name="フローチャート: 判断 456"/>
        <xdr:cNvSpPr/>
      </xdr:nvSpPr>
      <xdr:spPr>
        <a:xfrm>
          <a:off x="162687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58" name="フローチャート: 判断 457"/>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76019</xdr:rowOff>
    </xdr:from>
    <xdr:to>
      <xdr:col>76</xdr:col>
      <xdr:colOff>165100</xdr:colOff>
      <xdr:row>39</xdr:row>
      <xdr:rowOff>6169</xdr:rowOff>
    </xdr:to>
    <xdr:sp macro="" textlink="">
      <xdr:nvSpPr>
        <xdr:cNvPr id="459" name="フローチャート: 判断 458"/>
        <xdr:cNvSpPr/>
      </xdr:nvSpPr>
      <xdr:spPr>
        <a:xfrm>
          <a:off x="14541500" y="65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60" name="フローチャート: 判断 459"/>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61" name="フローチャート: 判断 460"/>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103777</xdr:rowOff>
    </xdr:from>
    <xdr:to>
      <xdr:col>72</xdr:col>
      <xdr:colOff>38100</xdr:colOff>
      <xdr:row>34</xdr:row>
      <xdr:rowOff>33927</xdr:rowOff>
    </xdr:to>
    <xdr:sp macro="" textlink="">
      <xdr:nvSpPr>
        <xdr:cNvPr id="467" name="楕円 466"/>
        <xdr:cNvSpPr/>
      </xdr:nvSpPr>
      <xdr:spPr>
        <a:xfrm>
          <a:off x="13652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6367</xdr:rowOff>
    </xdr:from>
    <xdr:ext cx="405111" cy="259045"/>
    <xdr:sp macro="" textlink="">
      <xdr:nvSpPr>
        <xdr:cNvPr id="468" name="n_1aveValue【一般廃棄物処理施設】&#10;有形固定資産減価償却率"/>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22696</xdr:rowOff>
    </xdr:from>
    <xdr:ext cx="405111" cy="259045"/>
    <xdr:sp macro="" textlink="">
      <xdr:nvSpPr>
        <xdr:cNvPr id="469" name="n_2aveValue【一般廃棄物処理施設】&#10;有形固定資産減価償却率"/>
        <xdr:cNvSpPr txBox="1"/>
      </xdr:nvSpPr>
      <xdr:spPr>
        <a:xfrm>
          <a:off x="143897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470" name="n_3aveValue【一般廃棄物処理施設】&#10;有形固定資産減価償却率"/>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71"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50454</xdr:rowOff>
    </xdr:from>
    <xdr:ext cx="340478" cy="259045"/>
    <xdr:sp macro="" textlink="">
      <xdr:nvSpPr>
        <xdr:cNvPr id="472" name="n_3mainValue【一般廃棄物処理施設】&#10;有形固定資産減価償却率"/>
        <xdr:cNvSpPr txBox="1"/>
      </xdr:nvSpPr>
      <xdr:spPr>
        <a:xfrm>
          <a:off x="13533061" y="553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3" name="直線コネクタ 48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4" name="テキスト ボックス 48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5" name="直線コネクタ 4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86" name="テキスト ボックス 48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7" name="直線コネクタ 48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8" name="テキスト ボックス 48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9" name="直線コネクタ 48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0" name="テキスト ボックス 48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1" name="直線コネクタ 49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2" name="テキスト ボックス 49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4" name="テキスト ボックス 4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96" name="直線コネクタ 495"/>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97"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98" name="直線コネクタ 497"/>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99"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500" name="直線コネクタ 499"/>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501" name="【一般廃棄物処理施設】&#10;一人当たり有形固定資産（償却資産）額平均値テキスト"/>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502" name="フローチャート: 判断 501"/>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503" name="フローチャート: 判断 502"/>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504" name="フローチャート: 判断 503"/>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505" name="フローチャート: 判断 504"/>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506" name="フローチャート: 判断 505"/>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49909</xdr:rowOff>
    </xdr:from>
    <xdr:to>
      <xdr:col>102</xdr:col>
      <xdr:colOff>165100</xdr:colOff>
      <xdr:row>40</xdr:row>
      <xdr:rowOff>151509</xdr:rowOff>
    </xdr:to>
    <xdr:sp macro="" textlink="">
      <xdr:nvSpPr>
        <xdr:cNvPr id="512" name="楕円 511"/>
        <xdr:cNvSpPr/>
      </xdr:nvSpPr>
      <xdr:spPr>
        <a:xfrm>
          <a:off x="19494500" y="69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150922</xdr:rowOff>
    </xdr:from>
    <xdr:ext cx="599010" cy="259045"/>
    <xdr:sp macro="" textlink="">
      <xdr:nvSpPr>
        <xdr:cNvPr id="513" name="n_1aveValue【一般廃棄物処理施設】&#10;一人当たり有形固定資産（償却資産）額"/>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514" name="n_2aveValue【一般廃棄物処理施設】&#10;一人当たり有形固定資産（償却資産）額"/>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515" name="n_3aveValue【一般廃棄物処理施設】&#10;一人当たり有形固定資産（償却資産）額"/>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16"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142636</xdr:rowOff>
    </xdr:from>
    <xdr:ext cx="534377" cy="259045"/>
    <xdr:sp macro="" textlink="">
      <xdr:nvSpPr>
        <xdr:cNvPr id="517" name="n_3mainValue【一般廃棄物処理施設】&#10;一人当たり有形固定資産（償却資産）額"/>
        <xdr:cNvSpPr txBox="1"/>
      </xdr:nvSpPr>
      <xdr:spPr>
        <a:xfrm>
          <a:off x="19278111" y="70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8" name="テキスト ボックス 5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9" name="直線コネクタ 5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0" name="テキスト ボックス 5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1" name="直線コネクタ 5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2" name="テキスト ボックス 5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3" name="直線コネクタ 5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4" name="テキスト ボックス 5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5" name="直線コネクタ 5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6" name="テキスト ボックス 5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7" name="直線コネクタ 5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8" name="テキスト ボックス 5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9" name="直線コネクタ 5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0" name="テキスト ボックス 5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43" name="直線コネクタ 542"/>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5" name="直線コネクタ 54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46"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47" name="直線コネクタ 54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548" name="【保健センター・保健所】&#10;有形固定資産減価償却率平均値テキスト"/>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49" name="フローチャート: 判断 548"/>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50" name="フローチャート: 判断 549"/>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51" name="フローチャート: 判断 550"/>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52" name="フローチャート: 判断 551"/>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53" name="フローチャート: 判断 552"/>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4" name="テキスト ボックス 5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112485</xdr:rowOff>
    </xdr:from>
    <xdr:to>
      <xdr:col>72</xdr:col>
      <xdr:colOff>38100</xdr:colOff>
      <xdr:row>61</xdr:row>
      <xdr:rowOff>42635</xdr:rowOff>
    </xdr:to>
    <xdr:sp macro="" textlink="">
      <xdr:nvSpPr>
        <xdr:cNvPr id="559" name="楕円 558"/>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79828</xdr:rowOff>
    </xdr:from>
    <xdr:to>
      <xdr:col>67</xdr:col>
      <xdr:colOff>101600</xdr:colOff>
      <xdr:row>61</xdr:row>
      <xdr:rowOff>9978</xdr:rowOff>
    </xdr:to>
    <xdr:sp macro="" textlink="">
      <xdr:nvSpPr>
        <xdr:cNvPr id="560" name="楕円 559"/>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60</xdr:row>
      <xdr:rowOff>163285</xdr:rowOff>
    </xdr:to>
    <xdr:cxnSp macro="">
      <xdr:nvCxnSpPr>
        <xdr:cNvPr id="561" name="直線コネクタ 560"/>
        <xdr:cNvCxnSpPr/>
      </xdr:nvCxnSpPr>
      <xdr:spPr>
        <a:xfrm>
          <a:off x="12814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562"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63"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64"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65"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66" name="n_3mainValue【保健センター・保健所】&#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567" name="n_4mainValue【保健センター・保健所】&#10;有形固定資産減価償却率"/>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591" name="直線コネクタ 590"/>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92"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3" name="直線コネクタ 592"/>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594"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95" name="直線コネクタ 594"/>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596" name="【保健センター・保健所】&#10;一人当たり面積平均値テキスト"/>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97" name="フローチャート: 判断 596"/>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8" name="フローチャート: 判断 597"/>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9" name="フローチャート: 判断 598"/>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00" name="フローチャート: 判断 599"/>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01" name="フローチャート: 判断 600"/>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36830</xdr:rowOff>
    </xdr:from>
    <xdr:to>
      <xdr:col>102</xdr:col>
      <xdr:colOff>165100</xdr:colOff>
      <xdr:row>63</xdr:row>
      <xdr:rowOff>138430</xdr:rowOff>
    </xdr:to>
    <xdr:sp macro="" textlink="">
      <xdr:nvSpPr>
        <xdr:cNvPr id="607" name="楕円 606"/>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36830</xdr:rowOff>
    </xdr:from>
    <xdr:to>
      <xdr:col>98</xdr:col>
      <xdr:colOff>38100</xdr:colOff>
      <xdr:row>63</xdr:row>
      <xdr:rowOff>138430</xdr:rowOff>
    </xdr:to>
    <xdr:sp macro="" textlink="">
      <xdr:nvSpPr>
        <xdr:cNvPr id="608" name="楕円 607"/>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609" name="直線コネクタ 608"/>
        <xdr:cNvCxnSpPr/>
      </xdr:nvCxnSpPr>
      <xdr:spPr>
        <a:xfrm>
          <a:off x="18656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10"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1"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2"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13"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14" name="n_3main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615" name="n_4mainValue【保健センター・保健所】&#10;一人当たり面積"/>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40" name="直線コネクタ 639"/>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41"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42" name="直線コネクタ 641"/>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43"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44" name="直線コネクタ 643"/>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45" name="【消防施設】&#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6" name="フローチャート: 判断 645"/>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47" name="フローチャート: 判断 646"/>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48" name="フローチャート: 判断 647"/>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49" name="フローチャート: 判断 648"/>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50" name="フローチャート: 判断 649"/>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95886</xdr:rowOff>
    </xdr:from>
    <xdr:to>
      <xdr:col>72</xdr:col>
      <xdr:colOff>38100</xdr:colOff>
      <xdr:row>82</xdr:row>
      <xdr:rowOff>26036</xdr:rowOff>
    </xdr:to>
    <xdr:sp macro="" textlink="">
      <xdr:nvSpPr>
        <xdr:cNvPr id="656" name="楕円 655"/>
        <xdr:cNvSpPr/>
      </xdr:nvSpPr>
      <xdr:spPr>
        <a:xfrm>
          <a:off x="13652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111141</xdr:rowOff>
    </xdr:from>
    <xdr:ext cx="405111" cy="259045"/>
    <xdr:sp macro="" textlink="">
      <xdr:nvSpPr>
        <xdr:cNvPr id="657"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58"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659" name="n_3aveValue【消防施設】&#10;有形固定資産減価償却率"/>
        <xdr:cNvSpPr txBox="1"/>
      </xdr:nvSpPr>
      <xdr:spPr>
        <a:xfrm>
          <a:off x="13500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660"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661" name="n_3main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0" name="テキスト ボックス 67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1" name="直線コネクタ 6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2" name="テキスト ボックス 68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3" name="直線コネクタ 6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4" name="テキスト ボックス 6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5" name="直線コネクタ 6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6" name="テキスト ボックス 6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7" name="直線コネクタ 6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8" name="テキスト ボックス 6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9" name="直線コネクタ 6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0" name="テキスト ボックス 68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93" name="直線コネクタ 69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94"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95" name="直線コネクタ 69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96"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7" name="直線コネクタ 69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98" name="【庁舎】&#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99" name="フローチャート: 判断 698"/>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00" name="フローチャート: 判断 699"/>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01" name="フローチャート: 判断 700"/>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02" name="フローチャート: 判断 701"/>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03" name="フローチャート: 判断 702"/>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71120</xdr:rowOff>
    </xdr:from>
    <xdr:to>
      <xdr:col>72</xdr:col>
      <xdr:colOff>38100</xdr:colOff>
      <xdr:row>103</xdr:row>
      <xdr:rowOff>1270</xdr:rowOff>
    </xdr:to>
    <xdr:sp macro="" textlink="">
      <xdr:nvSpPr>
        <xdr:cNvPr id="709" name="楕円 708"/>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78739</xdr:rowOff>
    </xdr:from>
    <xdr:to>
      <xdr:col>67</xdr:col>
      <xdr:colOff>101600</xdr:colOff>
      <xdr:row>102</xdr:row>
      <xdr:rowOff>8889</xdr:rowOff>
    </xdr:to>
    <xdr:sp macro="" textlink="">
      <xdr:nvSpPr>
        <xdr:cNvPr id="710" name="楕円 709"/>
        <xdr:cNvSpPr/>
      </xdr:nvSpPr>
      <xdr:spPr>
        <a:xfrm>
          <a:off x="12763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129539</xdr:rowOff>
    </xdr:from>
    <xdr:to>
      <xdr:col>71</xdr:col>
      <xdr:colOff>177800</xdr:colOff>
      <xdr:row>102</xdr:row>
      <xdr:rowOff>121920</xdr:rowOff>
    </xdr:to>
    <xdr:cxnSp macro="">
      <xdr:nvCxnSpPr>
        <xdr:cNvPr id="711" name="直線コネクタ 710"/>
        <xdr:cNvCxnSpPr/>
      </xdr:nvCxnSpPr>
      <xdr:spPr>
        <a:xfrm>
          <a:off x="12814300" y="1744598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712" name="n_1ave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713"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714" name="n_3aveValue【庁舎】&#10;有形固定資産減価償却率"/>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15" name="n_4aveValue【庁舎】&#10;有形固定資産減価償却率"/>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716" name="n_3mainValue【庁舎】&#10;有形固定資産減価償却率"/>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25416</xdr:rowOff>
    </xdr:from>
    <xdr:ext cx="405111" cy="259045"/>
    <xdr:sp macro="" textlink="">
      <xdr:nvSpPr>
        <xdr:cNvPr id="717" name="n_4mainValue【庁舎】&#10;有形固定資産減価償却率"/>
        <xdr:cNvSpPr txBox="1"/>
      </xdr:nvSpPr>
      <xdr:spPr>
        <a:xfrm>
          <a:off x="12611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41" name="直線コネクタ 740"/>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42"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43" name="直線コネクタ 742"/>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44"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45" name="直線コネクタ 744"/>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746"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47" name="フローチャート: 判断 746"/>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48" name="フローチャート: 判断 747"/>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49" name="フローチャート: 判断 748"/>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50" name="フローチャート: 判断 749"/>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51" name="フローチャート: 判断 750"/>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77470</xdr:rowOff>
    </xdr:from>
    <xdr:to>
      <xdr:col>102</xdr:col>
      <xdr:colOff>165100</xdr:colOff>
      <xdr:row>106</xdr:row>
      <xdr:rowOff>7620</xdr:rowOff>
    </xdr:to>
    <xdr:sp macro="" textlink="">
      <xdr:nvSpPr>
        <xdr:cNvPr id="757" name="楕円 756"/>
        <xdr:cNvSpPr/>
      </xdr:nvSpPr>
      <xdr:spPr>
        <a:xfrm>
          <a:off x="19494500" y="180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76200</xdr:rowOff>
    </xdr:from>
    <xdr:to>
      <xdr:col>98</xdr:col>
      <xdr:colOff>38100</xdr:colOff>
      <xdr:row>106</xdr:row>
      <xdr:rowOff>6350</xdr:rowOff>
    </xdr:to>
    <xdr:sp macro="" textlink="">
      <xdr:nvSpPr>
        <xdr:cNvPr id="758" name="楕円 757"/>
        <xdr:cNvSpPr/>
      </xdr:nvSpPr>
      <xdr:spPr>
        <a:xfrm>
          <a:off x="18605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127000</xdr:rowOff>
    </xdr:from>
    <xdr:to>
      <xdr:col>102</xdr:col>
      <xdr:colOff>114300</xdr:colOff>
      <xdr:row>105</xdr:row>
      <xdr:rowOff>128270</xdr:rowOff>
    </xdr:to>
    <xdr:cxnSp macro="">
      <xdr:nvCxnSpPr>
        <xdr:cNvPr id="759" name="直線コネクタ 758"/>
        <xdr:cNvCxnSpPr/>
      </xdr:nvCxnSpPr>
      <xdr:spPr>
        <a:xfrm>
          <a:off x="18656300" y="181292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60"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761" name="n_2aveValue【庁舎】&#10;一人当たり面積"/>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762" name="n_3aveValue【庁舎】&#10;一人当たり面積"/>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763" name="n_4aveValue【庁舎】&#10;一人当たり面積"/>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24147</xdr:rowOff>
    </xdr:from>
    <xdr:ext cx="469744" cy="259045"/>
    <xdr:sp macro="" textlink="">
      <xdr:nvSpPr>
        <xdr:cNvPr id="764" name="n_3mainValue【庁舎】&#10;一人当たり面積"/>
        <xdr:cNvSpPr txBox="1"/>
      </xdr:nvSpPr>
      <xdr:spPr>
        <a:xfrm>
          <a:off x="19310427" y="1785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22877</xdr:rowOff>
    </xdr:from>
    <xdr:ext cx="469744" cy="259045"/>
    <xdr:sp macro="" textlink="">
      <xdr:nvSpPr>
        <xdr:cNvPr id="765" name="n_4mainValue【庁舎】&#10;一人当たり面積"/>
        <xdr:cNvSpPr txBox="1"/>
      </xdr:nvSpPr>
      <xdr:spPr>
        <a:xfrm>
          <a:off x="18421427" y="178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保健センター、福祉施設、市民会館については、類似団体平均よりも減価償却率が高くなっているが、一般廃棄物処理施設、体育館・プール、消防施設、庁舎については、減価償却率が同水準または低くなっている。今後も公共施設等総合管理計画や個別施設計画に基づいた施設の維持管理や更新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11,269
10,984
19.64
5,980,333
5,532,605
302,984
3,262,809
4,082,528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上回り、全国平均及び群馬県内平均も上回っている。法人税割等の増額を主とする基準財政収入額の増額が基準財政需要額の増額を上回ったため、財政力指数が増加した。今後も、歳出削減や自主財源の確保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132504</xdr:rowOff>
    </xdr:from>
    <xdr:to>
      <xdr:col>23</xdr:col>
      <xdr:colOff>133350</xdr:colOff>
      <xdr:row>41</xdr:row>
      <xdr:rowOff>148590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41</xdr:row>
      <xdr:rowOff>164677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164677</xdr:rowOff>
    </xdr:from>
    <xdr:to>
      <xdr:col>15</xdr:col>
      <xdr:colOff>82550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41487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81704</xdr:rowOff>
    </xdr:from>
    <xdr:to>
      <xdr:col>23</xdr:col>
      <xdr:colOff>184150</xdr:colOff>
      <xdr:row>42</xdr:row>
      <xdr:rowOff>11854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98231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113877</xdr:rowOff>
    </xdr:from>
    <xdr:to>
      <xdr:col>15</xdr:col>
      <xdr:colOff>133350</xdr:colOff>
      <xdr:row>42</xdr:row>
      <xdr:rowOff>44027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54204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162137</xdr:rowOff>
    </xdr:from>
    <xdr:to>
      <xdr:col>7</xdr:col>
      <xdr:colOff>31750</xdr:colOff>
      <xdr:row>42</xdr:row>
      <xdr:rowOff>92287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102464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減少した要因としては、地方税（法人税割）の大幅な増加による。法人住民税の影響を受けやすいため、経常収支比率の変動が大きいが、これからも新規工業団地の造成と企業誘致により安定的な歳入の確保を図るともに、第６次総合計画によ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64</xdr:row>
      <xdr:rowOff>151977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92833"/>
          <a:ext cx="8382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151977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7999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65</xdr:row>
      <xdr:rowOff>157480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7999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42333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017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77910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ものの、類似団体平均よりも低くなっている。増加した要因としては、物件費の増加であり、単年度の事業の有無により、増減する傾向がある。今後は、適正な人員配置等による人件費の削減や物件費関係の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84922</xdr:rowOff>
    </xdr:from>
    <xdr:to>
      <xdr:col>23</xdr:col>
      <xdr:colOff>133350</xdr:colOff>
      <xdr:row>81</xdr:row>
      <xdr:rowOff>137593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72372"/>
          <a:ext cx="838200" cy="5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48599</xdr:rowOff>
    </xdr:from>
    <xdr:to>
      <xdr:col>19</xdr:col>
      <xdr:colOff>133350</xdr:colOff>
      <xdr:row>81</xdr:row>
      <xdr:rowOff>84922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36049"/>
          <a:ext cx="889000" cy="3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48599</xdr:rowOff>
    </xdr:from>
    <xdr:to>
      <xdr:col>15</xdr:col>
      <xdr:colOff>82550</xdr:colOff>
      <xdr:row>81</xdr:row>
      <xdr:rowOff>99307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36049"/>
          <a:ext cx="889000" cy="5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57277</xdr:rowOff>
    </xdr:from>
    <xdr:to>
      <xdr:col>11</xdr:col>
      <xdr:colOff>31750</xdr:colOff>
      <xdr:row>81</xdr:row>
      <xdr:rowOff>99307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44727"/>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86793</xdr:rowOff>
    </xdr:from>
    <xdr:to>
      <xdr:col>23</xdr:col>
      <xdr:colOff>184150</xdr:colOff>
      <xdr:row>82</xdr:row>
      <xdr:rowOff>16943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103320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34122</xdr:rowOff>
    </xdr:from>
    <xdr:to>
      <xdr:col>19</xdr:col>
      <xdr:colOff>184150</xdr:colOff>
      <xdr:row>81</xdr:row>
      <xdr:rowOff>135722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145899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9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169249</xdr:rowOff>
    </xdr:from>
    <xdr:to>
      <xdr:col>15</xdr:col>
      <xdr:colOff>133350</xdr:colOff>
      <xdr:row>81</xdr:row>
      <xdr:rowOff>99399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109576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48507</xdr:rowOff>
    </xdr:from>
    <xdr:to>
      <xdr:col>11</xdr:col>
      <xdr:colOff>82550</xdr:colOff>
      <xdr:row>81</xdr:row>
      <xdr:rowOff>150107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160284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0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6477</xdr:rowOff>
    </xdr:from>
    <xdr:to>
      <xdr:col>7</xdr:col>
      <xdr:colOff>31750</xdr:colOff>
      <xdr:row>81</xdr:row>
      <xdr:rowOff>108077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9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118254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6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増加し、類似団体平均、</a:t>
          </a:r>
          <a:r>
            <a:rPr kumimoji="1" lang="ja-JP" altLang="en-US" sz="1300">
              <a:latin typeface="ＭＳ Ｐゴシック" panose="020B0600070205080204" pitchFamily="50" charset="-128"/>
              <a:ea typeface="ＭＳ Ｐゴシック" panose="020B0600070205080204" pitchFamily="50" charset="-128"/>
            </a:rPr>
            <a:t>全国町村平均を上回っているが指標となる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今後も人事院勧告等を勘案し、給与適正化に努めていく。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91923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2207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88</xdr:row>
      <xdr:rowOff>34471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761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87</xdr:row>
      <xdr:rowOff>159959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00338"/>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55638</xdr:rowOff>
    </xdr:from>
    <xdr:to>
      <xdr:col>68</xdr:col>
      <xdr:colOff>152400</xdr:colOff>
      <xdr:row>87</xdr:row>
      <xdr:rowOff>102507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00338"/>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108450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109159</xdr:rowOff>
    </xdr:from>
    <xdr:to>
      <xdr:col>73</xdr:col>
      <xdr:colOff>44450</xdr:colOff>
      <xdr:row>88</xdr:row>
      <xdr:rowOff>39309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24086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4838</xdr:rowOff>
    </xdr:from>
    <xdr:to>
      <xdr:col>68</xdr:col>
      <xdr:colOff>203200</xdr:colOff>
      <xdr:row>86</xdr:row>
      <xdr:rowOff>106438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ポイント増加し、類似団体平均、全国平均、群馬県平均を上回っている。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今度はより一層効果的・効率的な事務事業の実現と必要に応じた機構改革を行っていき、住民サービスの向上に努めながら、職員の削減に努める。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105029</xdr:rowOff>
    </xdr:from>
    <xdr:to>
      <xdr:col>81</xdr:col>
      <xdr:colOff>44450</xdr:colOff>
      <xdr:row>60</xdr:row>
      <xdr:rowOff>158115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92029"/>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105029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44573"/>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167894</xdr:rowOff>
    </xdr:from>
    <xdr:to>
      <xdr:col>72</xdr:col>
      <xdr:colOff>203200</xdr:colOff>
      <xdr:row>60</xdr:row>
      <xdr:rowOff>57573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8344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141351</xdr:rowOff>
    </xdr:from>
    <xdr:to>
      <xdr:col>68</xdr:col>
      <xdr:colOff>152400</xdr:colOff>
      <xdr:row>59</xdr:row>
      <xdr:rowOff>167894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5690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79392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6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54229</xdr:rowOff>
    </xdr:from>
    <xdr:to>
      <xdr:col>77</xdr:col>
      <xdr:colOff>95250</xdr:colOff>
      <xdr:row>60</xdr:row>
      <xdr:rowOff>155829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166006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1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117094</xdr:rowOff>
    </xdr:from>
    <xdr:to>
      <xdr:col>68</xdr:col>
      <xdr:colOff>203200</xdr:colOff>
      <xdr:row>60</xdr:row>
      <xdr:rowOff>47244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57421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30878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ポイント増加した。全国平均、群馬県平均を上回っているが、類似団体平均より下回っている。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公共事業等債の据置期間が終了し、償還が始まったことにより、公債費充当一般財源が増加したためである。今後も据え置きを行っていた駅整備事業債の償還も始まり、厳しい状況が見込まれるため、起債に大きく頼ることのない財政運営に努める。 </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33262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368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159657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5368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149074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6747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149074</xdr:rowOff>
    </xdr:from>
    <xdr:to>
      <xdr:col>68</xdr:col>
      <xdr:colOff>152400</xdr:colOff>
      <xdr:row>40</xdr:row>
      <xdr:rowOff>115509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835624"/>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151086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平均、全国平均、群馬県平均のすべてを下回っている。改善した要因としては、税収の増加に伴い、財政調整基金が増加したことによるものである。今後も事業実施の適正化を図り、財政の健全化に努める。 </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92408</xdr:rowOff>
    </xdr:from>
    <xdr:to>
      <xdr:col>81</xdr:col>
      <xdr:colOff>44450</xdr:colOff>
      <xdr:row>15</xdr:row>
      <xdr:rowOff>41366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321258"/>
          <a:ext cx="838200" cy="2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41366</xdr:rowOff>
    </xdr:from>
    <xdr:to>
      <xdr:col>77</xdr:col>
      <xdr:colOff>44450</xdr:colOff>
      <xdr:row>15</xdr:row>
      <xdr:rowOff>102265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13116"/>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156754</xdr:rowOff>
    </xdr:from>
    <xdr:to>
      <xdr:col>72</xdr:col>
      <xdr:colOff>203200</xdr:colOff>
      <xdr:row>15</xdr:row>
      <xdr:rowOff>102265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385604"/>
          <a:ext cx="889000" cy="2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153929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124581</xdr:rowOff>
    </xdr:from>
    <xdr:to>
      <xdr:col>68</xdr:col>
      <xdr:colOff>152400</xdr:colOff>
      <xdr:row>13</xdr:row>
      <xdr:rowOff>156754</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3534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41608</xdr:rowOff>
    </xdr:from>
    <xdr:to>
      <xdr:col>81</xdr:col>
      <xdr:colOff>95250</xdr:colOff>
      <xdr:row>13</xdr:row>
      <xdr:rowOff>143208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134335</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19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162016</xdr:rowOff>
    </xdr:from>
    <xdr:to>
      <xdr:col>77</xdr:col>
      <xdr:colOff>95250</xdr:colOff>
      <xdr:row>15</xdr:row>
      <xdr:rowOff>92166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76943</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4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51465</xdr:rowOff>
    </xdr:from>
    <xdr:to>
      <xdr:col>73</xdr:col>
      <xdr:colOff>44450</xdr:colOff>
      <xdr:row>15</xdr:row>
      <xdr:rowOff>153065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163242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3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105954</xdr:rowOff>
    </xdr:from>
    <xdr:to>
      <xdr:col>68</xdr:col>
      <xdr:colOff>203200</xdr:colOff>
      <xdr:row>14</xdr:row>
      <xdr:rowOff>36104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46281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1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73781</xdr:rowOff>
    </xdr:from>
    <xdr:to>
      <xdr:col>64</xdr:col>
      <xdr:colOff>152400</xdr:colOff>
      <xdr:row>14</xdr:row>
      <xdr:rowOff>3931</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14108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07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11,269
10,984
19.64
5,980,333
5,532,605
302,984
3,262,809
4,082,528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ポイント減少し、類似団体平均、全国平均、群馬県平均のすべてを下回っている。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今度も効果的・効率的な事務事業の実現と必要に応じた機構改革を行っていき、住民サービスの向上に努めながら、職員の削減に努める。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ポイント減少している。数値においては全国平均を上回っているが、類似団体平均、群馬県平均よりも下回っている。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物件費については、単年度の事業の有無により、増減する傾向があるため、今後も事業の見直しを行い、支出を抑制していく。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168148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833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56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5648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108712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850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ポイント減少している。数値においては全国平均、群馬県平均よりも下回っているが、類似団体平均よりも上回っている状況である。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社会保障費は増加の一途にあるが、全国的なことでもあり、今後の推移を見守りたい。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67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0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133350</xdr:rowOff>
    </xdr:from>
    <xdr:to>
      <xdr:col>11</xdr:col>
      <xdr:colOff>9525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ポイント減少したものの、依然として類似団体平均、全国平均、群馬県平均のすべてを上回っている。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今後も適切な繰出しによる経費削減に努め、普通会計の負担額を減らすことにより抑制に努めていく。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34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66040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03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ポイント減少したが、依然として類似団体平均、全国平均、群馬県平均のすべてを上回っている。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要因としては、一部事務組合への加入数が多く負担金が多額であることである。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今後も町が事務局を持っている協議会などへの補助を見直し、必要なものへの補助の傾向をさらにすすめていく。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140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122428</xdr:rowOff>
    </xdr:from>
    <xdr:to>
      <xdr:col>73</xdr:col>
      <xdr:colOff>180975</xdr:colOff>
      <xdr:row>38</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41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ポイント減少し、全国平均、群馬県平均、類似団体平均のすべてを下回っている。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今後も川俣駅周辺整備や道路整備関係の起債の借り入れは行っていくと思われるが、交付税算入のある地方債の借り入れに限定するなど、財政面への影響を極力抑えながら事業実施に努めていく。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92710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867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92710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951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ポイント減少している。数値においては全国平均、群馬県平均よりも下回っているが、類似団体平均よりも上回っている状況である。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した要因としては、地方税（法人税割）の大幅な増加である。今後も、さらに工業団地の造成と企業誘致に努めるとともに、景気に左右されることなく平準的な住民サービスが行えるよう事務事業の見直しと効率化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79</xdr:row>
      <xdr:rowOff>106426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85215"/>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106426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82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80</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823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143002</xdr:rowOff>
    </xdr:from>
    <xdr:to>
      <xdr:col>69</xdr:col>
      <xdr:colOff>92075</xdr:colOff>
      <xdr:row>80</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875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92202</xdr:rowOff>
    </xdr:from>
    <xdr:to>
      <xdr:col>65</xdr:col>
      <xdr:colOff>53975</xdr:colOff>
      <xdr:row>80</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148900</xdr:rowOff>
    </xdr:from>
    <xdr:to>
      <xdr:col>29</xdr:col>
      <xdr:colOff>127000</xdr:colOff>
      <xdr:row>18</xdr:row>
      <xdr:rowOff>19779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1175"/>
          <a:ext cx="647700" cy="4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19779</xdr:rowOff>
    </xdr:from>
    <xdr:to>
      <xdr:col>26</xdr:col>
      <xdr:colOff>50800</xdr:colOff>
      <xdr:row>18</xdr:row>
      <xdr:rowOff>66627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3504"/>
          <a:ext cx="698500" cy="4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66627</xdr:rowOff>
    </xdr:from>
    <xdr:to>
      <xdr:col>22</xdr:col>
      <xdr:colOff>114300</xdr:colOff>
      <xdr:row>18</xdr:row>
      <xdr:rowOff>82987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00352"/>
          <a:ext cx="698500" cy="1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82987</xdr:rowOff>
    </xdr:from>
    <xdr:to>
      <xdr:col>18</xdr:col>
      <xdr:colOff>177800</xdr:colOff>
      <xdr:row>18</xdr:row>
      <xdr:rowOff>114023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6712"/>
          <a:ext cx="698500" cy="3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98100</xdr:rowOff>
    </xdr:from>
    <xdr:to>
      <xdr:col>29</xdr:col>
      <xdr:colOff>177800</xdr:colOff>
      <xdr:row>18</xdr:row>
      <xdr:rowOff>28250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70177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140429</xdr:rowOff>
    </xdr:from>
    <xdr:to>
      <xdr:col>26</xdr:col>
      <xdr:colOff>101600</xdr:colOff>
      <xdr:row>18</xdr:row>
      <xdr:rowOff>70579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55356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15827</xdr:rowOff>
    </xdr:from>
    <xdr:to>
      <xdr:col>22</xdr:col>
      <xdr:colOff>165100</xdr:colOff>
      <xdr:row>18</xdr:row>
      <xdr:rowOff>117427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102204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32187</xdr:rowOff>
    </xdr:from>
    <xdr:to>
      <xdr:col>19</xdr:col>
      <xdr:colOff>38100</xdr:colOff>
      <xdr:row>18</xdr:row>
      <xdr:rowOff>133787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118564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63223</xdr:rowOff>
    </xdr:from>
    <xdr:to>
      <xdr:col>15</xdr:col>
      <xdr:colOff>101600</xdr:colOff>
      <xdr:row>18</xdr:row>
      <xdr:rowOff>164823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149600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63544</xdr:rowOff>
    </xdr:from>
    <xdr:to>
      <xdr:col>29</xdr:col>
      <xdr:colOff>127000</xdr:colOff>
      <xdr:row>37</xdr:row>
      <xdr:rowOff>127343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88244"/>
          <a:ext cx="647700" cy="6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127343</xdr:rowOff>
    </xdr:from>
    <xdr:to>
      <xdr:col>26</xdr:col>
      <xdr:colOff>50800</xdr:colOff>
      <xdr:row>37</xdr:row>
      <xdr:rowOff>140221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52043"/>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95701</xdr:rowOff>
    </xdr:from>
    <xdr:to>
      <xdr:col>22</xdr:col>
      <xdr:colOff>114300</xdr:colOff>
      <xdr:row>37</xdr:row>
      <xdr:rowOff>140221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20401"/>
          <a:ext cx="698500" cy="4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147307</xdr:rowOff>
    </xdr:from>
    <xdr:to>
      <xdr:col>18</xdr:col>
      <xdr:colOff>177800</xdr:colOff>
      <xdr:row>37</xdr:row>
      <xdr:rowOff>95701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0557"/>
          <a:ext cx="698500" cy="119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12744</xdr:rowOff>
    </xdr:from>
    <xdr:to>
      <xdr:col>29</xdr:col>
      <xdr:colOff>177800</xdr:colOff>
      <xdr:row>37</xdr:row>
      <xdr:rowOff>114344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3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156271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76543</xdr:rowOff>
    </xdr:from>
    <xdr:to>
      <xdr:col>26</xdr:col>
      <xdr:colOff>101600</xdr:colOff>
      <xdr:row>37</xdr:row>
      <xdr:rowOff>178143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0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162920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8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89421</xdr:rowOff>
    </xdr:from>
    <xdr:to>
      <xdr:col>22</xdr:col>
      <xdr:colOff>165100</xdr:colOff>
      <xdr:row>37</xdr:row>
      <xdr:rowOff>191021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175798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0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44901</xdr:rowOff>
    </xdr:from>
    <xdr:to>
      <xdr:col>19</xdr:col>
      <xdr:colOff>38100</xdr:colOff>
      <xdr:row>37</xdr:row>
      <xdr:rowOff>146501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131278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96507</xdr:rowOff>
    </xdr:from>
    <xdr:to>
      <xdr:col>15</xdr:col>
      <xdr:colOff>101600</xdr:colOff>
      <xdr:row>37</xdr:row>
      <xdr:rowOff>26657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11,269
10,984
19.64
5,980,333
5,532,605
302,984
3,262,809
4,082,528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19877</xdr:rowOff>
    </xdr:from>
    <xdr:to>
      <xdr:col>24</xdr:col>
      <xdr:colOff>63500</xdr:colOff>
      <xdr:row>37</xdr:row>
      <xdr:rowOff>45608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63527"/>
          <a:ext cx="838200" cy="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45608</xdr:rowOff>
    </xdr:from>
    <xdr:to>
      <xdr:col>19</xdr:col>
      <xdr:colOff>177800</xdr:colOff>
      <xdr:row>37</xdr:row>
      <xdr:rowOff>97775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89258"/>
          <a:ext cx="889000" cy="5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97775</xdr:rowOff>
    </xdr:from>
    <xdr:to>
      <xdr:col>15</xdr:col>
      <xdr:colOff>50800</xdr:colOff>
      <xdr:row>37</xdr:row>
      <xdr:rowOff>117672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41425"/>
          <a:ext cx="889000" cy="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117672</xdr:rowOff>
    </xdr:from>
    <xdr:to>
      <xdr:col>10</xdr:col>
      <xdr:colOff>114300</xdr:colOff>
      <xdr:row>37</xdr:row>
      <xdr:rowOff>160749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61322"/>
          <a:ext cx="889000" cy="4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140527</xdr:rowOff>
    </xdr:from>
    <xdr:to>
      <xdr:col>24</xdr:col>
      <xdr:colOff>114300</xdr:colOff>
      <xdr:row>37</xdr:row>
      <xdr:rowOff>70677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118954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166258</xdr:rowOff>
    </xdr:from>
    <xdr:to>
      <xdr:col>20</xdr:col>
      <xdr:colOff>38100</xdr:colOff>
      <xdr:row>37</xdr:row>
      <xdr:rowOff>96408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3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87535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3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46975</xdr:rowOff>
    </xdr:from>
    <xdr:to>
      <xdr:col>15</xdr:col>
      <xdr:colOff>101600</xdr:colOff>
      <xdr:row>37</xdr:row>
      <xdr:rowOff>148575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139702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8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66872</xdr:rowOff>
    </xdr:from>
    <xdr:to>
      <xdr:col>10</xdr:col>
      <xdr:colOff>165100</xdr:colOff>
      <xdr:row>37</xdr:row>
      <xdr:rowOff>168472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159599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109949</xdr:rowOff>
    </xdr:from>
    <xdr:to>
      <xdr:col>6</xdr:col>
      <xdr:colOff>38100</xdr:colOff>
      <xdr:row>38</xdr:row>
      <xdr:rowOff>40100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53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31226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166945</xdr:rowOff>
    </xdr:from>
    <xdr:to>
      <xdr:col>24</xdr:col>
      <xdr:colOff>63500</xdr:colOff>
      <xdr:row>57</xdr:row>
      <xdr:rowOff>7057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68145"/>
          <a:ext cx="8382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7057</xdr:rowOff>
    </xdr:from>
    <xdr:to>
      <xdr:col>19</xdr:col>
      <xdr:colOff>177800</xdr:colOff>
      <xdr:row>57</xdr:row>
      <xdr:rowOff>25405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79707"/>
          <a:ext cx="8890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151943</xdr:rowOff>
    </xdr:from>
    <xdr:to>
      <xdr:col>15</xdr:col>
      <xdr:colOff>50800</xdr:colOff>
      <xdr:row>57</xdr:row>
      <xdr:rowOff>25405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53143"/>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151943</xdr:rowOff>
    </xdr:from>
    <xdr:to>
      <xdr:col>10</xdr:col>
      <xdr:colOff>114300</xdr:colOff>
      <xdr:row>56</xdr:row>
      <xdr:rowOff>164883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53143"/>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116145</xdr:rowOff>
    </xdr:from>
    <xdr:to>
      <xdr:col>24</xdr:col>
      <xdr:colOff>114300</xdr:colOff>
      <xdr:row>57</xdr:row>
      <xdr:rowOff>46295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31072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3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127707</xdr:rowOff>
    </xdr:from>
    <xdr:to>
      <xdr:col>20</xdr:col>
      <xdr:colOff>38100</xdr:colOff>
      <xdr:row>57</xdr:row>
      <xdr:rowOff>57857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48984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146055</xdr:rowOff>
    </xdr:from>
    <xdr:to>
      <xdr:col>15</xdr:col>
      <xdr:colOff>101600</xdr:colOff>
      <xdr:row>57</xdr:row>
      <xdr:rowOff>76205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67332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101143</xdr:rowOff>
    </xdr:from>
    <xdr:to>
      <xdr:col>10</xdr:col>
      <xdr:colOff>165100</xdr:colOff>
      <xdr:row>57</xdr:row>
      <xdr:rowOff>31293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22420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114083</xdr:rowOff>
    </xdr:from>
    <xdr:to>
      <xdr:col>6</xdr:col>
      <xdr:colOff>38100</xdr:colOff>
      <xdr:row>57</xdr:row>
      <xdr:rowOff>44233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35360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17284</xdr:rowOff>
    </xdr:from>
    <xdr:to>
      <xdr:col>24</xdr:col>
      <xdr:colOff>63500</xdr:colOff>
      <xdr:row>78</xdr:row>
      <xdr:rowOff>77369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18934"/>
          <a:ext cx="838200" cy="2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63195</xdr:rowOff>
    </xdr:from>
    <xdr:to>
      <xdr:col>19</xdr:col>
      <xdr:colOff>177800</xdr:colOff>
      <xdr:row>78</xdr:row>
      <xdr:rowOff>77369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36295"/>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8674</xdr:rowOff>
    </xdr:from>
    <xdr:to>
      <xdr:col>15</xdr:col>
      <xdr:colOff>50800</xdr:colOff>
      <xdr:row>78</xdr:row>
      <xdr:rowOff>63195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10324"/>
          <a:ext cx="889000" cy="2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8674</xdr:rowOff>
    </xdr:from>
    <xdr:to>
      <xdr:col>10</xdr:col>
      <xdr:colOff>114300</xdr:colOff>
      <xdr:row>78</xdr:row>
      <xdr:rowOff>12179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10324"/>
          <a:ext cx="8890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137934</xdr:rowOff>
    </xdr:from>
    <xdr:to>
      <xdr:col>24</xdr:col>
      <xdr:colOff>114300</xdr:colOff>
      <xdr:row>77</xdr:row>
      <xdr:rowOff>68084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160811</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26569</xdr:rowOff>
    </xdr:from>
    <xdr:to>
      <xdr:col>20</xdr:col>
      <xdr:colOff>38100</xdr:colOff>
      <xdr:row>78</xdr:row>
      <xdr:rowOff>128169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119296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12395</xdr:rowOff>
    </xdr:from>
    <xdr:to>
      <xdr:col>15</xdr:col>
      <xdr:colOff>101600</xdr:colOff>
      <xdr:row>78</xdr:row>
      <xdr:rowOff>113995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105122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7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129324</xdr:rowOff>
    </xdr:from>
    <xdr:to>
      <xdr:col>10</xdr:col>
      <xdr:colOff>165100</xdr:colOff>
      <xdr:row>77</xdr:row>
      <xdr:rowOff>59474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76001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293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132829</xdr:rowOff>
    </xdr:from>
    <xdr:to>
      <xdr:col>6</xdr:col>
      <xdr:colOff>38100</xdr:colOff>
      <xdr:row>78</xdr:row>
      <xdr:rowOff>62979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54106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2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54955</xdr:rowOff>
    </xdr:from>
    <xdr:to>
      <xdr:col>24</xdr:col>
      <xdr:colOff>63500</xdr:colOff>
      <xdr:row>98</xdr:row>
      <xdr:rowOff>76541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57055"/>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76279</xdr:rowOff>
    </xdr:from>
    <xdr:to>
      <xdr:col>19</xdr:col>
      <xdr:colOff>177800</xdr:colOff>
      <xdr:row>98</xdr:row>
      <xdr:rowOff>76541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8379"/>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25662</xdr:rowOff>
    </xdr:from>
    <xdr:to>
      <xdr:col>15</xdr:col>
      <xdr:colOff>50800</xdr:colOff>
      <xdr:row>98</xdr:row>
      <xdr:rowOff>76279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27762"/>
          <a:ext cx="889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25662</xdr:rowOff>
    </xdr:from>
    <xdr:to>
      <xdr:col>10</xdr:col>
      <xdr:colOff>114300</xdr:colOff>
      <xdr:row>98</xdr:row>
      <xdr:rowOff>120269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27762"/>
          <a:ext cx="889000" cy="9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4155</xdr:rowOff>
    </xdr:from>
    <xdr:to>
      <xdr:col>24</xdr:col>
      <xdr:colOff>114300</xdr:colOff>
      <xdr:row>98</xdr:row>
      <xdr:rowOff>105755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154032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25741</xdr:rowOff>
    </xdr:from>
    <xdr:to>
      <xdr:col>20</xdr:col>
      <xdr:colOff>38100</xdr:colOff>
      <xdr:row>98</xdr:row>
      <xdr:rowOff>127341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118468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2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25479</xdr:rowOff>
    </xdr:from>
    <xdr:to>
      <xdr:col>15</xdr:col>
      <xdr:colOff>101600</xdr:colOff>
      <xdr:row>98</xdr:row>
      <xdr:rowOff>127079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118206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146312</xdr:rowOff>
    </xdr:from>
    <xdr:to>
      <xdr:col>10</xdr:col>
      <xdr:colOff>165100</xdr:colOff>
      <xdr:row>98</xdr:row>
      <xdr:rowOff>76462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67589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69469</xdr:rowOff>
    </xdr:from>
    <xdr:to>
      <xdr:col>6</xdr:col>
      <xdr:colOff>38100</xdr:colOff>
      <xdr:row>98</xdr:row>
      <xdr:rowOff>171069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162196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23489</xdr:rowOff>
    </xdr:from>
    <xdr:to>
      <xdr:col>55</xdr:col>
      <xdr:colOff>0</xdr:colOff>
      <xdr:row>38</xdr:row>
      <xdr:rowOff>37046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8589"/>
          <a:ext cx="8382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37046</xdr:rowOff>
    </xdr:from>
    <xdr:to>
      <xdr:col>50</xdr:col>
      <xdr:colOff>114300</xdr:colOff>
      <xdr:row>38</xdr:row>
      <xdr:rowOff>48397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2146"/>
          <a:ext cx="889000" cy="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13931</xdr:rowOff>
    </xdr:from>
    <xdr:to>
      <xdr:col>45</xdr:col>
      <xdr:colOff>177800</xdr:colOff>
      <xdr:row>38</xdr:row>
      <xdr:rowOff>48397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29031"/>
          <a:ext cx="889000" cy="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13931</xdr:rowOff>
    </xdr:from>
    <xdr:to>
      <xdr:col>41</xdr:col>
      <xdr:colOff>50800</xdr:colOff>
      <xdr:row>38</xdr:row>
      <xdr:rowOff>58720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9031"/>
          <a:ext cx="889000" cy="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144140</xdr:rowOff>
    </xdr:from>
    <xdr:to>
      <xdr:col>55</xdr:col>
      <xdr:colOff>50800</xdr:colOff>
      <xdr:row>38</xdr:row>
      <xdr:rowOff>74290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63389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0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157695</xdr:rowOff>
    </xdr:from>
    <xdr:to>
      <xdr:col>50</xdr:col>
      <xdr:colOff>165100</xdr:colOff>
      <xdr:row>38</xdr:row>
      <xdr:rowOff>87846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1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78973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169047</xdr:rowOff>
    </xdr:from>
    <xdr:to>
      <xdr:col>46</xdr:col>
      <xdr:colOff>38100</xdr:colOff>
      <xdr:row>38</xdr:row>
      <xdr:rowOff>99197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90324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134581</xdr:rowOff>
    </xdr:from>
    <xdr:to>
      <xdr:col>41</xdr:col>
      <xdr:colOff>101600</xdr:colOff>
      <xdr:row>38</xdr:row>
      <xdr:rowOff>64731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55858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7920</xdr:rowOff>
    </xdr:from>
    <xdr:to>
      <xdr:col>36</xdr:col>
      <xdr:colOff>165100</xdr:colOff>
      <xdr:row>38</xdr:row>
      <xdr:rowOff>109520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100647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97748</xdr:rowOff>
    </xdr:from>
    <xdr:to>
      <xdr:col>55</xdr:col>
      <xdr:colOff>0</xdr:colOff>
      <xdr:row>58</xdr:row>
      <xdr:rowOff>115422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41848"/>
          <a:ext cx="838200" cy="1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67594</xdr:rowOff>
    </xdr:from>
    <xdr:to>
      <xdr:col>50</xdr:col>
      <xdr:colOff>114300</xdr:colOff>
      <xdr:row>58</xdr:row>
      <xdr:rowOff>97748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11694"/>
          <a:ext cx="889000" cy="3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58019</xdr:rowOff>
    </xdr:from>
    <xdr:to>
      <xdr:col>45</xdr:col>
      <xdr:colOff>177800</xdr:colOff>
      <xdr:row>58</xdr:row>
      <xdr:rowOff>67594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02119"/>
          <a:ext cx="8890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8430</xdr:rowOff>
    </xdr:from>
    <xdr:to>
      <xdr:col>41</xdr:col>
      <xdr:colOff>50800</xdr:colOff>
      <xdr:row>58</xdr:row>
      <xdr:rowOff>58019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2530"/>
          <a:ext cx="889000" cy="4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64622</xdr:rowOff>
    </xdr:from>
    <xdr:to>
      <xdr:col>55</xdr:col>
      <xdr:colOff>50800</xdr:colOff>
      <xdr:row>58</xdr:row>
      <xdr:rowOff>166222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0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150999</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46948</xdr:rowOff>
    </xdr:from>
    <xdr:to>
      <xdr:col>50</xdr:col>
      <xdr:colOff>165100</xdr:colOff>
      <xdr:row>58</xdr:row>
      <xdr:rowOff>148548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139675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8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16794</xdr:rowOff>
    </xdr:from>
    <xdr:to>
      <xdr:col>46</xdr:col>
      <xdr:colOff>38100</xdr:colOff>
      <xdr:row>58</xdr:row>
      <xdr:rowOff>118394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109521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7219</xdr:rowOff>
    </xdr:from>
    <xdr:to>
      <xdr:col>41</xdr:col>
      <xdr:colOff>101600</xdr:colOff>
      <xdr:row>58</xdr:row>
      <xdr:rowOff>108819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7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129080</xdr:rowOff>
    </xdr:from>
    <xdr:to>
      <xdr:col>36</xdr:col>
      <xdr:colOff>165100</xdr:colOff>
      <xdr:row>58</xdr:row>
      <xdr:rowOff>59230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75757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7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54932</xdr:rowOff>
    </xdr:from>
    <xdr:to>
      <xdr:col>55</xdr:col>
      <xdr:colOff>0</xdr:colOff>
      <xdr:row>78</xdr:row>
      <xdr:rowOff>68351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28032"/>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148783</xdr:rowOff>
    </xdr:from>
    <xdr:to>
      <xdr:col>50</xdr:col>
      <xdr:colOff>114300</xdr:colOff>
      <xdr:row>78</xdr:row>
      <xdr:rowOff>54932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50433"/>
          <a:ext cx="889000" cy="7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126076</xdr:rowOff>
    </xdr:from>
    <xdr:to>
      <xdr:col>45</xdr:col>
      <xdr:colOff>177800</xdr:colOff>
      <xdr:row>77</xdr:row>
      <xdr:rowOff>148783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27726"/>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44552</xdr:rowOff>
    </xdr:from>
    <xdr:to>
      <xdr:col>41</xdr:col>
      <xdr:colOff>50800</xdr:colOff>
      <xdr:row>77</xdr:row>
      <xdr:rowOff>126076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46202"/>
          <a:ext cx="889000" cy="8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17551</xdr:rowOff>
    </xdr:from>
    <xdr:to>
      <xdr:col>55</xdr:col>
      <xdr:colOff>50800</xdr:colOff>
      <xdr:row>78</xdr:row>
      <xdr:rowOff>119151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40428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4132</xdr:rowOff>
    </xdr:from>
    <xdr:to>
      <xdr:col>50</xdr:col>
      <xdr:colOff>165100</xdr:colOff>
      <xdr:row>78</xdr:row>
      <xdr:rowOff>105732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122259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5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97983</xdr:rowOff>
    </xdr:from>
    <xdr:to>
      <xdr:col>46</xdr:col>
      <xdr:colOff>38100</xdr:colOff>
      <xdr:row>78</xdr:row>
      <xdr:rowOff>28133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44660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75276</xdr:rowOff>
    </xdr:from>
    <xdr:to>
      <xdr:col>41</xdr:col>
      <xdr:colOff>101600</xdr:colOff>
      <xdr:row>78</xdr:row>
      <xdr:rowOff>5426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21953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165202</xdr:rowOff>
    </xdr:from>
    <xdr:to>
      <xdr:col>36</xdr:col>
      <xdr:colOff>165100</xdr:colOff>
      <xdr:row>77</xdr:row>
      <xdr:rowOff>95352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111879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109640</xdr:rowOff>
    </xdr:from>
    <xdr:to>
      <xdr:col>55</xdr:col>
      <xdr:colOff>0</xdr:colOff>
      <xdr:row>98</xdr:row>
      <xdr:rowOff>126867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1740"/>
          <a:ext cx="8382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109640</xdr:rowOff>
    </xdr:from>
    <xdr:to>
      <xdr:col>50</xdr:col>
      <xdr:colOff>114300</xdr:colOff>
      <xdr:row>98</xdr:row>
      <xdr:rowOff>131594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1740"/>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106649</xdr:rowOff>
    </xdr:from>
    <xdr:to>
      <xdr:col>45</xdr:col>
      <xdr:colOff>177800</xdr:colOff>
      <xdr:row>98</xdr:row>
      <xdr:rowOff>131594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8749"/>
          <a:ext cx="889000" cy="2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78760</xdr:rowOff>
    </xdr:from>
    <xdr:to>
      <xdr:col>41</xdr:col>
      <xdr:colOff>50800</xdr:colOff>
      <xdr:row>98</xdr:row>
      <xdr:rowOff>106649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80860"/>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76067</xdr:rowOff>
    </xdr:from>
    <xdr:to>
      <xdr:col>55</xdr:col>
      <xdr:colOff>50800</xdr:colOff>
      <xdr:row>99</xdr:row>
      <xdr:rowOff>6217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162444</xdr:rowOff>
    </xdr:from>
    <xdr:ext cx="469744"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9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58840</xdr:rowOff>
    </xdr:from>
    <xdr:to>
      <xdr:col>50</xdr:col>
      <xdr:colOff>165100</xdr:colOff>
      <xdr:row>98</xdr:row>
      <xdr:rowOff>160440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151567</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04428" y="169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80794</xdr:rowOff>
    </xdr:from>
    <xdr:to>
      <xdr:col>46</xdr:col>
      <xdr:colOff>38100</xdr:colOff>
      <xdr:row>99</xdr:row>
      <xdr:rowOff>10944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2071</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15428" y="1697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55849</xdr:rowOff>
    </xdr:from>
    <xdr:to>
      <xdr:col>41</xdr:col>
      <xdr:colOff>101600</xdr:colOff>
      <xdr:row>98</xdr:row>
      <xdr:rowOff>157449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148576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27960</xdr:rowOff>
    </xdr:from>
    <xdr:to>
      <xdr:col>36</xdr:col>
      <xdr:colOff>165100</xdr:colOff>
      <xdr:row>98</xdr:row>
      <xdr:rowOff>129560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120687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128277</xdr:rowOff>
    </xdr:from>
    <xdr:to>
      <xdr:col>85</xdr:col>
      <xdr:colOff>127000</xdr:colOff>
      <xdr:row>77</xdr:row>
      <xdr:rowOff>143997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29927"/>
          <a:ext cx="8382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143997</xdr:rowOff>
    </xdr:from>
    <xdr:to>
      <xdr:col>81</xdr:col>
      <xdr:colOff>50800</xdr:colOff>
      <xdr:row>77</xdr:row>
      <xdr:rowOff>150330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45647"/>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148501</xdr:rowOff>
    </xdr:from>
    <xdr:to>
      <xdr:col>76</xdr:col>
      <xdr:colOff>114300</xdr:colOff>
      <xdr:row>77</xdr:row>
      <xdr:rowOff>150330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501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161478</xdr:rowOff>
    </xdr:from>
    <xdr:to>
      <xdr:col>71</xdr:col>
      <xdr:colOff>177800</xdr:colOff>
      <xdr:row>77</xdr:row>
      <xdr:rowOff>148501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848778"/>
          <a:ext cx="889000" cy="50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77477</xdr:rowOff>
    </xdr:from>
    <xdr:to>
      <xdr:col>85</xdr:col>
      <xdr:colOff>177800</xdr:colOff>
      <xdr:row>78</xdr:row>
      <xdr:rowOff>7627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163854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93197</xdr:rowOff>
    </xdr:from>
    <xdr:to>
      <xdr:col>81</xdr:col>
      <xdr:colOff>101600</xdr:colOff>
      <xdr:row>78</xdr:row>
      <xdr:rowOff>23347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9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99530</xdr:rowOff>
    </xdr:from>
    <xdr:to>
      <xdr:col>76</xdr:col>
      <xdr:colOff>165100</xdr:colOff>
      <xdr:row>78</xdr:row>
      <xdr:rowOff>29680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20807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97701</xdr:rowOff>
    </xdr:from>
    <xdr:to>
      <xdr:col>72</xdr:col>
      <xdr:colOff>38100</xdr:colOff>
      <xdr:row>78</xdr:row>
      <xdr:rowOff>27851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18978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110678</xdr:rowOff>
    </xdr:from>
    <xdr:to>
      <xdr:col>67</xdr:col>
      <xdr:colOff>101600</xdr:colOff>
      <xdr:row>75</xdr:row>
      <xdr:rowOff>40828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57355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150546</xdr:rowOff>
    </xdr:from>
    <xdr:to>
      <xdr:col>85</xdr:col>
      <xdr:colOff>127000</xdr:colOff>
      <xdr:row>96</xdr:row>
      <xdr:rowOff>29871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266846"/>
          <a:ext cx="838200" cy="2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29871</xdr:rowOff>
    </xdr:from>
    <xdr:to>
      <xdr:col>81</xdr:col>
      <xdr:colOff>50800</xdr:colOff>
      <xdr:row>97</xdr:row>
      <xdr:rowOff>3429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489071"/>
          <a:ext cx="889000" cy="1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3429</xdr:rowOff>
    </xdr:from>
    <xdr:to>
      <xdr:col>76</xdr:col>
      <xdr:colOff>114300</xdr:colOff>
      <xdr:row>97</xdr:row>
      <xdr:rowOff>151385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34079"/>
          <a:ext cx="889000" cy="1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151385</xdr:rowOff>
    </xdr:from>
    <xdr:to>
      <xdr:col>71</xdr:col>
      <xdr:colOff>177800</xdr:colOff>
      <xdr:row>99</xdr:row>
      <xdr:rowOff>6896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82035"/>
          <a:ext cx="889000" cy="19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99746</xdr:rowOff>
    </xdr:from>
    <xdr:to>
      <xdr:col>85</xdr:col>
      <xdr:colOff>177800</xdr:colOff>
      <xdr:row>95</xdr:row>
      <xdr:rowOff>29896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2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122623</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0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150521</xdr:rowOff>
    </xdr:from>
    <xdr:to>
      <xdr:col>81</xdr:col>
      <xdr:colOff>101600</xdr:colOff>
      <xdr:row>96</xdr:row>
      <xdr:rowOff>80671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4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97198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2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124079</xdr:rowOff>
    </xdr:from>
    <xdr:to>
      <xdr:col>76</xdr:col>
      <xdr:colOff>165100</xdr:colOff>
      <xdr:row>97</xdr:row>
      <xdr:rowOff>54229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70756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3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100585</xdr:rowOff>
    </xdr:from>
    <xdr:to>
      <xdr:col>72</xdr:col>
      <xdr:colOff>38100</xdr:colOff>
      <xdr:row>98</xdr:row>
      <xdr:rowOff>30735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21862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127546</xdr:rowOff>
    </xdr:from>
    <xdr:to>
      <xdr:col>67</xdr:col>
      <xdr:colOff>101600</xdr:colOff>
      <xdr:row>99</xdr:row>
      <xdr:rowOff>57696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48823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81338</xdr:rowOff>
    </xdr:from>
    <xdr:to>
      <xdr:col>116</xdr:col>
      <xdr:colOff>63500</xdr:colOff>
      <xdr:row>38</xdr:row>
      <xdr:rowOff>107948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424988"/>
          <a:ext cx="838200" cy="19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81338</xdr:rowOff>
    </xdr:from>
    <xdr:to>
      <xdr:col>111</xdr:col>
      <xdr:colOff>177800</xdr:colOff>
      <xdr:row>38</xdr:row>
      <xdr:rowOff>112702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424988"/>
          <a:ext cx="889000" cy="20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112611</xdr:rowOff>
    </xdr:from>
    <xdr:to>
      <xdr:col>107</xdr:col>
      <xdr:colOff>50800</xdr:colOff>
      <xdr:row>38</xdr:row>
      <xdr:rowOff>112702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2771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112382</xdr:rowOff>
    </xdr:from>
    <xdr:to>
      <xdr:col>102</xdr:col>
      <xdr:colOff>114300</xdr:colOff>
      <xdr:row>38</xdr:row>
      <xdr:rowOff>112611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2748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57148</xdr:rowOff>
    </xdr:from>
    <xdr:to>
      <xdr:col>116</xdr:col>
      <xdr:colOff>114300</xdr:colOff>
      <xdr:row>38</xdr:row>
      <xdr:rowOff>158748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30538</xdr:rowOff>
    </xdr:from>
    <xdr:to>
      <xdr:col>112</xdr:col>
      <xdr:colOff>38100</xdr:colOff>
      <xdr:row>37</xdr:row>
      <xdr:rowOff>132138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148665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61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61902</xdr:rowOff>
    </xdr:from>
    <xdr:to>
      <xdr:col>107</xdr:col>
      <xdr:colOff>101600</xdr:colOff>
      <xdr:row>38</xdr:row>
      <xdr:rowOff>163502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154629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6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61811</xdr:rowOff>
    </xdr:from>
    <xdr:to>
      <xdr:col>102</xdr:col>
      <xdr:colOff>165100</xdr:colOff>
      <xdr:row>38</xdr:row>
      <xdr:rowOff>163411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154538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61582</xdr:rowOff>
    </xdr:from>
    <xdr:to>
      <xdr:col>98</xdr:col>
      <xdr:colOff>38100</xdr:colOff>
      <xdr:row>38</xdr:row>
      <xdr:rowOff>163182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154309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66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146535</xdr:rowOff>
    </xdr:from>
    <xdr:to>
      <xdr:col>116</xdr:col>
      <xdr:colOff>63500</xdr:colOff>
      <xdr:row>58</xdr:row>
      <xdr:rowOff>120886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576285"/>
          <a:ext cx="838200" cy="48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111147</xdr:rowOff>
    </xdr:from>
    <xdr:to>
      <xdr:col>111</xdr:col>
      <xdr:colOff>177800</xdr:colOff>
      <xdr:row>55</xdr:row>
      <xdr:rowOff>146535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8855097"/>
          <a:ext cx="889000" cy="72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111147</xdr:rowOff>
    </xdr:from>
    <xdr:to>
      <xdr:col>107</xdr:col>
      <xdr:colOff>50800</xdr:colOff>
      <xdr:row>58</xdr:row>
      <xdr:rowOff>113365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8855097"/>
          <a:ext cx="889000" cy="12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103147</xdr:rowOff>
    </xdr:from>
    <xdr:to>
      <xdr:col>102</xdr:col>
      <xdr:colOff>114300</xdr:colOff>
      <xdr:row>58</xdr:row>
      <xdr:rowOff>113365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47247"/>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70086</xdr:rowOff>
    </xdr:from>
    <xdr:to>
      <xdr:col>116</xdr:col>
      <xdr:colOff>114300</xdr:colOff>
      <xdr:row>59</xdr:row>
      <xdr:rowOff>236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156463</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2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95735</xdr:rowOff>
    </xdr:from>
    <xdr:to>
      <xdr:col>112</xdr:col>
      <xdr:colOff>38100</xdr:colOff>
      <xdr:row>56</xdr:row>
      <xdr:rowOff>25885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5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42412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30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60347</xdr:rowOff>
    </xdr:from>
    <xdr:to>
      <xdr:col>107</xdr:col>
      <xdr:colOff>101600</xdr:colOff>
      <xdr:row>51</xdr:row>
      <xdr:rowOff>161947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88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7024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85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62565</xdr:rowOff>
    </xdr:from>
    <xdr:to>
      <xdr:col>102</xdr:col>
      <xdr:colOff>165100</xdr:colOff>
      <xdr:row>58</xdr:row>
      <xdr:rowOff>164165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155292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9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52347</xdr:rowOff>
    </xdr:from>
    <xdr:to>
      <xdr:col>98</xdr:col>
      <xdr:colOff>38100</xdr:colOff>
      <xdr:row>58</xdr:row>
      <xdr:rowOff>153947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145074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14808</xdr:rowOff>
    </xdr:from>
    <xdr:to>
      <xdr:col>116</xdr:col>
      <xdr:colOff>63500</xdr:colOff>
      <xdr:row>78</xdr:row>
      <xdr:rowOff>21024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87908"/>
          <a:ext cx="8382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21024</xdr:rowOff>
    </xdr:from>
    <xdr:to>
      <xdr:col>111</xdr:col>
      <xdr:colOff>177800</xdr:colOff>
      <xdr:row>78</xdr:row>
      <xdr:rowOff>55989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94124"/>
          <a:ext cx="889000" cy="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43852</xdr:rowOff>
    </xdr:from>
    <xdr:to>
      <xdr:col>107</xdr:col>
      <xdr:colOff>50800</xdr:colOff>
      <xdr:row>78</xdr:row>
      <xdr:rowOff>55989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416952"/>
          <a:ext cx="8890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43852</xdr:rowOff>
    </xdr:from>
    <xdr:to>
      <xdr:col>102</xdr:col>
      <xdr:colOff>114300</xdr:colOff>
      <xdr:row>78</xdr:row>
      <xdr:rowOff>53420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16952"/>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135458</xdr:rowOff>
    </xdr:from>
    <xdr:to>
      <xdr:col>116</xdr:col>
      <xdr:colOff>114300</xdr:colOff>
      <xdr:row>78</xdr:row>
      <xdr:rowOff>65608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113885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141674</xdr:rowOff>
    </xdr:from>
    <xdr:to>
      <xdr:col>112</xdr:col>
      <xdr:colOff>38100</xdr:colOff>
      <xdr:row>78</xdr:row>
      <xdr:rowOff>71824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62951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5189</xdr:rowOff>
    </xdr:from>
    <xdr:to>
      <xdr:col>107</xdr:col>
      <xdr:colOff>101600</xdr:colOff>
      <xdr:row>78</xdr:row>
      <xdr:rowOff>106789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97916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164502</xdr:rowOff>
    </xdr:from>
    <xdr:to>
      <xdr:col>102</xdr:col>
      <xdr:colOff>165100</xdr:colOff>
      <xdr:row>78</xdr:row>
      <xdr:rowOff>94652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85779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2620</xdr:rowOff>
    </xdr:from>
    <xdr:to>
      <xdr:col>98</xdr:col>
      <xdr:colOff>38100</xdr:colOff>
      <xdr:row>78</xdr:row>
      <xdr:rowOff>104220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95347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住民一人あたりのコストとしては多くの項目において類似団体平均よりも下回っている。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類似団体平均を上回っているもののうち積立金は住民一人当たり５９，１４６円となっている。これは、地方税（法人税割）の大幅な増加により、財政調整基金へ積み立てを行ったことによるもの。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今後も新たな施設の建設や道路整備事業にも多額の費用がかかるため、事業の取捨選択を徹底していくことで、事業費の減少を目指すこととしている。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11,269
10,984
19.64
5,980,333
5,532,605
302,984
3,262,809
4,082,528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3302</xdr:rowOff>
    </xdr:from>
    <xdr:to>
      <xdr:col>24</xdr:col>
      <xdr:colOff>63500</xdr:colOff>
      <xdr:row>36</xdr:row>
      <xdr:rowOff>8128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55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138684</xdr:rowOff>
    </xdr:from>
    <xdr:to>
      <xdr:col>19</xdr:col>
      <xdr:colOff>177800</xdr:colOff>
      <xdr:row>36</xdr:row>
      <xdr:rowOff>8128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9434"/>
          <a:ext cx="8890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138684</xdr:rowOff>
    </xdr:from>
    <xdr:to>
      <xdr:col>15</xdr:col>
      <xdr:colOff>50800</xdr:colOff>
      <xdr:row>36</xdr:row>
      <xdr:rowOff>32385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3943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21844</xdr:rowOff>
    </xdr:from>
    <xdr:to>
      <xdr:col>10</xdr:col>
      <xdr:colOff>114300</xdr:colOff>
      <xdr:row>36</xdr:row>
      <xdr:rowOff>32385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4044"/>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123952</xdr:rowOff>
    </xdr:from>
    <xdr:to>
      <xdr:col>24</xdr:col>
      <xdr:colOff>114300</xdr:colOff>
      <xdr:row>36</xdr:row>
      <xdr:rowOff>54102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146829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128778</xdr:rowOff>
    </xdr:from>
    <xdr:to>
      <xdr:col>20</xdr:col>
      <xdr:colOff>38100</xdr:colOff>
      <xdr:row>36</xdr:row>
      <xdr:rowOff>58928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75455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87884</xdr:rowOff>
    </xdr:from>
    <xdr:to>
      <xdr:col>15</xdr:col>
      <xdr:colOff>101600</xdr:colOff>
      <xdr:row>36</xdr:row>
      <xdr:rowOff>18034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34561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6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153035</xdr:rowOff>
    </xdr:from>
    <xdr:to>
      <xdr:col>10</xdr:col>
      <xdr:colOff>165100</xdr:colOff>
      <xdr:row>36</xdr:row>
      <xdr:rowOff>83185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99712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142494</xdr:rowOff>
    </xdr:from>
    <xdr:to>
      <xdr:col>6</xdr:col>
      <xdr:colOff>38100</xdr:colOff>
      <xdr:row>36</xdr:row>
      <xdr:rowOff>72644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89171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1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88918</xdr:rowOff>
    </xdr:from>
    <xdr:to>
      <xdr:col>24</xdr:col>
      <xdr:colOff>63500</xdr:colOff>
      <xdr:row>57</xdr:row>
      <xdr:rowOff>150471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1568"/>
          <a:ext cx="838200" cy="6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150471</xdr:rowOff>
    </xdr:from>
    <xdr:to>
      <xdr:col>19</xdr:col>
      <xdr:colOff>177800</xdr:colOff>
      <xdr:row>58</xdr:row>
      <xdr:rowOff>24962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23121"/>
          <a:ext cx="889000" cy="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24962</xdr:rowOff>
    </xdr:from>
    <xdr:to>
      <xdr:col>15</xdr:col>
      <xdr:colOff>50800</xdr:colOff>
      <xdr:row>58</xdr:row>
      <xdr:rowOff>52508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9062"/>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52508</xdr:rowOff>
    </xdr:from>
    <xdr:to>
      <xdr:col>10</xdr:col>
      <xdr:colOff>114300</xdr:colOff>
      <xdr:row>58</xdr:row>
      <xdr:rowOff>106152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6608"/>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38118</xdr:rowOff>
    </xdr:from>
    <xdr:to>
      <xdr:col>24</xdr:col>
      <xdr:colOff>114300</xdr:colOff>
      <xdr:row>57</xdr:row>
      <xdr:rowOff>139718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16545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99671</xdr:rowOff>
    </xdr:from>
    <xdr:to>
      <xdr:col>20</xdr:col>
      <xdr:colOff>38100</xdr:colOff>
      <xdr:row>58</xdr:row>
      <xdr:rowOff>29821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20948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6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145612</xdr:rowOff>
    </xdr:from>
    <xdr:to>
      <xdr:col>15</xdr:col>
      <xdr:colOff>101600</xdr:colOff>
      <xdr:row>58</xdr:row>
      <xdr:rowOff>75762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66889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1708</xdr:rowOff>
    </xdr:from>
    <xdr:to>
      <xdr:col>10</xdr:col>
      <xdr:colOff>165100</xdr:colOff>
      <xdr:row>58</xdr:row>
      <xdr:rowOff>103308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55352</xdr:rowOff>
    </xdr:from>
    <xdr:to>
      <xdr:col>6</xdr:col>
      <xdr:colOff>38100</xdr:colOff>
      <xdr:row>58</xdr:row>
      <xdr:rowOff>156952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148079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119949</xdr:rowOff>
    </xdr:from>
    <xdr:to>
      <xdr:col>24</xdr:col>
      <xdr:colOff>63500</xdr:colOff>
      <xdr:row>78</xdr:row>
      <xdr:rowOff>130868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93049"/>
          <a:ext cx="8382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11897</xdr:rowOff>
    </xdr:from>
    <xdr:to>
      <xdr:col>19</xdr:col>
      <xdr:colOff>177800</xdr:colOff>
      <xdr:row>78</xdr:row>
      <xdr:rowOff>130868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84997"/>
          <a:ext cx="889000" cy="1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11897</xdr:rowOff>
    </xdr:from>
    <xdr:to>
      <xdr:col>15</xdr:col>
      <xdr:colOff>50800</xdr:colOff>
      <xdr:row>78</xdr:row>
      <xdr:rowOff>40373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84997"/>
          <a:ext cx="889000" cy="2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40373</xdr:rowOff>
    </xdr:from>
    <xdr:to>
      <xdr:col>10</xdr:col>
      <xdr:colOff>114300</xdr:colOff>
      <xdr:row>79</xdr:row>
      <xdr:rowOff>117184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3473"/>
          <a:ext cx="889000" cy="2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69149</xdr:rowOff>
    </xdr:from>
    <xdr:to>
      <xdr:col>24</xdr:col>
      <xdr:colOff>114300</xdr:colOff>
      <xdr:row>78</xdr:row>
      <xdr:rowOff>170749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155526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5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80068</xdr:rowOff>
    </xdr:from>
    <xdr:to>
      <xdr:col>20</xdr:col>
      <xdr:colOff>38100</xdr:colOff>
      <xdr:row>79</xdr:row>
      <xdr:rowOff>10218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4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132547</xdr:rowOff>
    </xdr:from>
    <xdr:to>
      <xdr:col>15</xdr:col>
      <xdr:colOff>101600</xdr:colOff>
      <xdr:row>78</xdr:row>
      <xdr:rowOff>62697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53824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2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161023</xdr:rowOff>
    </xdr:from>
    <xdr:to>
      <xdr:col>10</xdr:col>
      <xdr:colOff>165100</xdr:colOff>
      <xdr:row>78</xdr:row>
      <xdr:rowOff>91173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82300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66384</xdr:rowOff>
    </xdr:from>
    <xdr:to>
      <xdr:col>6</xdr:col>
      <xdr:colOff>38100</xdr:colOff>
      <xdr:row>79</xdr:row>
      <xdr:rowOff>167984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159111</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156083</xdr:rowOff>
    </xdr:from>
    <xdr:to>
      <xdr:col>24</xdr:col>
      <xdr:colOff>63500</xdr:colOff>
      <xdr:row>97</xdr:row>
      <xdr:rowOff>161630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86733"/>
          <a:ext cx="8382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156083</xdr:rowOff>
    </xdr:from>
    <xdr:to>
      <xdr:col>19</xdr:col>
      <xdr:colOff>177800</xdr:colOff>
      <xdr:row>98</xdr:row>
      <xdr:rowOff>6023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86733"/>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85392</xdr:rowOff>
    </xdr:from>
    <xdr:to>
      <xdr:col>15</xdr:col>
      <xdr:colOff>50800</xdr:colOff>
      <xdr:row>98</xdr:row>
      <xdr:rowOff>6023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16042"/>
          <a:ext cx="8890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85392</xdr:rowOff>
    </xdr:from>
    <xdr:to>
      <xdr:col>10</xdr:col>
      <xdr:colOff>114300</xdr:colOff>
      <xdr:row>97</xdr:row>
      <xdr:rowOff>140272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6042"/>
          <a:ext cx="889000" cy="5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110830</xdr:rowOff>
    </xdr:from>
    <xdr:to>
      <xdr:col>24</xdr:col>
      <xdr:colOff>114300</xdr:colOff>
      <xdr:row>98</xdr:row>
      <xdr:rowOff>40980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25757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105283</xdr:rowOff>
    </xdr:from>
    <xdr:to>
      <xdr:col>20</xdr:col>
      <xdr:colOff>38100</xdr:colOff>
      <xdr:row>98</xdr:row>
      <xdr:rowOff>35433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26560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126673</xdr:rowOff>
    </xdr:from>
    <xdr:to>
      <xdr:col>15</xdr:col>
      <xdr:colOff>101600</xdr:colOff>
      <xdr:row>98</xdr:row>
      <xdr:rowOff>56823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47950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34592</xdr:rowOff>
    </xdr:from>
    <xdr:to>
      <xdr:col>10</xdr:col>
      <xdr:colOff>165100</xdr:colOff>
      <xdr:row>97</xdr:row>
      <xdr:rowOff>136192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89472</xdr:rowOff>
    </xdr:from>
    <xdr:to>
      <xdr:col>6</xdr:col>
      <xdr:colOff>38100</xdr:colOff>
      <xdr:row>98</xdr:row>
      <xdr:rowOff>19622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119126</xdr:rowOff>
    </xdr:from>
    <xdr:to>
      <xdr:col>55</xdr:col>
      <xdr:colOff>0</xdr:colOff>
      <xdr:row>38</xdr:row>
      <xdr:rowOff>119888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3422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104648</xdr:rowOff>
    </xdr:from>
    <xdr:to>
      <xdr:col>50</xdr:col>
      <xdr:colOff>114300</xdr:colOff>
      <xdr:row>38</xdr:row>
      <xdr:rowOff>119888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1974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78931</xdr:rowOff>
    </xdr:from>
    <xdr:to>
      <xdr:col>45</xdr:col>
      <xdr:colOff>177800</xdr:colOff>
      <xdr:row>38</xdr:row>
      <xdr:rowOff>104648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94031"/>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3302</xdr:rowOff>
    </xdr:from>
    <xdr:to>
      <xdr:col>41</xdr:col>
      <xdr:colOff>50800</xdr:colOff>
      <xdr:row>38</xdr:row>
      <xdr:rowOff>78931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18402"/>
          <a:ext cx="889000" cy="7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68326</xdr:rowOff>
    </xdr:from>
    <xdr:to>
      <xdr:col>55</xdr:col>
      <xdr:colOff>50800</xdr:colOff>
      <xdr:row>38</xdr:row>
      <xdr:rowOff>169926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69088</xdr:rowOff>
    </xdr:from>
    <xdr:to>
      <xdr:col>50</xdr:col>
      <xdr:colOff>165100</xdr:colOff>
      <xdr:row>38</xdr:row>
      <xdr:rowOff>170688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161815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53848</xdr:rowOff>
    </xdr:from>
    <xdr:to>
      <xdr:col>46</xdr:col>
      <xdr:colOff>38100</xdr:colOff>
      <xdr:row>38</xdr:row>
      <xdr:rowOff>155448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525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28131</xdr:rowOff>
    </xdr:from>
    <xdr:to>
      <xdr:col>41</xdr:col>
      <xdr:colOff>101600</xdr:colOff>
      <xdr:row>38</xdr:row>
      <xdr:rowOff>129731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120858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123952</xdr:rowOff>
    </xdr:from>
    <xdr:to>
      <xdr:col>36</xdr:col>
      <xdr:colOff>165100</xdr:colOff>
      <xdr:row>38</xdr:row>
      <xdr:rowOff>54102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70629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52669</xdr:rowOff>
    </xdr:from>
    <xdr:to>
      <xdr:col>55</xdr:col>
      <xdr:colOff>0</xdr:colOff>
      <xdr:row>58</xdr:row>
      <xdr:rowOff>94655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96769"/>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50567</xdr:rowOff>
    </xdr:from>
    <xdr:to>
      <xdr:col>50</xdr:col>
      <xdr:colOff>114300</xdr:colOff>
      <xdr:row>58</xdr:row>
      <xdr:rowOff>52669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94667"/>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50567</xdr:rowOff>
    </xdr:from>
    <xdr:to>
      <xdr:col>45</xdr:col>
      <xdr:colOff>177800</xdr:colOff>
      <xdr:row>58</xdr:row>
      <xdr:rowOff>98258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94667"/>
          <a:ext cx="889000" cy="4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98258</xdr:rowOff>
    </xdr:from>
    <xdr:to>
      <xdr:col>41</xdr:col>
      <xdr:colOff>50800</xdr:colOff>
      <xdr:row>58</xdr:row>
      <xdr:rowOff>144446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42358"/>
          <a:ext cx="889000" cy="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43855</xdr:rowOff>
    </xdr:from>
    <xdr:to>
      <xdr:col>55</xdr:col>
      <xdr:colOff>50800</xdr:colOff>
      <xdr:row>58</xdr:row>
      <xdr:rowOff>145455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130232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1869</xdr:rowOff>
    </xdr:from>
    <xdr:to>
      <xdr:col>50</xdr:col>
      <xdr:colOff>165100</xdr:colOff>
      <xdr:row>58</xdr:row>
      <xdr:rowOff>103469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94596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171217</xdr:rowOff>
    </xdr:from>
    <xdr:to>
      <xdr:col>46</xdr:col>
      <xdr:colOff>38100</xdr:colOff>
      <xdr:row>58</xdr:row>
      <xdr:rowOff>101367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4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92494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3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47458</xdr:rowOff>
    </xdr:from>
    <xdr:to>
      <xdr:col>41</xdr:col>
      <xdr:colOff>101600</xdr:colOff>
      <xdr:row>58</xdr:row>
      <xdr:rowOff>149058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140185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8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93646</xdr:rowOff>
    </xdr:from>
    <xdr:to>
      <xdr:col>36</xdr:col>
      <xdr:colOff>165100</xdr:colOff>
      <xdr:row>59</xdr:row>
      <xdr:rowOff>23796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14923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1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63062</xdr:rowOff>
    </xdr:from>
    <xdr:to>
      <xdr:col>54</xdr:col>
      <xdr:colOff>189865</xdr:colOff>
      <xdr:row>79</xdr:row>
      <xdr:rowOff>22371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578912"/>
          <a:ext cx="1270" cy="988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26198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22371</xdr:rowOff>
    </xdr:from>
    <xdr:to>
      <xdr:col>55</xdr:col>
      <xdr:colOff>88900</xdr:colOff>
      <xdr:row>79</xdr:row>
      <xdr:rowOff>22371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9739</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3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63062</xdr:rowOff>
    </xdr:from>
    <xdr:to>
      <xdr:col>55</xdr:col>
      <xdr:colOff>88900</xdr:colOff>
      <xdr:row>73</xdr:row>
      <xdr:rowOff>63062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5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86151</xdr:rowOff>
    </xdr:from>
    <xdr:to>
      <xdr:col>55</xdr:col>
      <xdr:colOff>0</xdr:colOff>
      <xdr:row>76</xdr:row>
      <xdr:rowOff>93180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430551"/>
          <a:ext cx="838200" cy="69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113771</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43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135344</xdr:rowOff>
    </xdr:from>
    <xdr:to>
      <xdr:col>55</xdr:col>
      <xdr:colOff>50800</xdr:colOff>
      <xdr:row>77</xdr:row>
      <xdr:rowOff>65494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48298</xdr:rowOff>
    </xdr:from>
    <xdr:to>
      <xdr:col>50</xdr:col>
      <xdr:colOff>114300</xdr:colOff>
      <xdr:row>72</xdr:row>
      <xdr:rowOff>86151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049798"/>
          <a:ext cx="889000" cy="3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7632</xdr:rowOff>
    </xdr:from>
    <xdr:to>
      <xdr:col>50</xdr:col>
      <xdr:colOff>165100</xdr:colOff>
      <xdr:row>77</xdr:row>
      <xdr:rowOff>109232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100359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48298</xdr:rowOff>
    </xdr:from>
    <xdr:to>
      <xdr:col>45</xdr:col>
      <xdr:colOff>177800</xdr:colOff>
      <xdr:row>76</xdr:row>
      <xdr:rowOff>8046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049798"/>
          <a:ext cx="889000" cy="9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151442</xdr:rowOff>
    </xdr:from>
    <xdr:to>
      <xdr:col>46</xdr:col>
      <xdr:colOff>38100</xdr:colOff>
      <xdr:row>77</xdr:row>
      <xdr:rowOff>81592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72719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8046</xdr:rowOff>
    </xdr:from>
    <xdr:to>
      <xdr:col>41</xdr:col>
      <xdr:colOff>50800</xdr:colOff>
      <xdr:row>76</xdr:row>
      <xdr:rowOff>137985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038246"/>
          <a:ext cx="889000" cy="12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11348</xdr:rowOff>
    </xdr:from>
    <xdr:to>
      <xdr:col>41</xdr:col>
      <xdr:colOff>101600</xdr:colOff>
      <xdr:row>77</xdr:row>
      <xdr:rowOff>112948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104075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132238</xdr:rowOff>
    </xdr:from>
    <xdr:to>
      <xdr:col>36</xdr:col>
      <xdr:colOff>165100</xdr:colOff>
      <xdr:row>77</xdr:row>
      <xdr:rowOff>62388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1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53515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42380</xdr:rowOff>
    </xdr:from>
    <xdr:to>
      <xdr:col>55</xdr:col>
      <xdr:colOff>50800</xdr:colOff>
      <xdr:row>76</xdr:row>
      <xdr:rowOff>143980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65257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2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35351</xdr:rowOff>
    </xdr:from>
    <xdr:to>
      <xdr:col>50</xdr:col>
      <xdr:colOff>165100</xdr:colOff>
      <xdr:row>72</xdr:row>
      <xdr:rowOff>136951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3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153478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1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168948</xdr:rowOff>
    </xdr:from>
    <xdr:to>
      <xdr:col>46</xdr:col>
      <xdr:colOff>38100</xdr:colOff>
      <xdr:row>70</xdr:row>
      <xdr:rowOff>99098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19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115625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17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128695</xdr:rowOff>
    </xdr:from>
    <xdr:to>
      <xdr:col>41</xdr:col>
      <xdr:colOff>101600</xdr:colOff>
      <xdr:row>76</xdr:row>
      <xdr:rowOff>58846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987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75372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7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87185</xdr:rowOff>
    </xdr:from>
    <xdr:to>
      <xdr:col>36</xdr:col>
      <xdr:colOff>165100</xdr:colOff>
      <xdr:row>77</xdr:row>
      <xdr:rowOff>17335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33862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9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127769</xdr:rowOff>
    </xdr:from>
    <xdr:to>
      <xdr:col>55</xdr:col>
      <xdr:colOff>0</xdr:colOff>
      <xdr:row>97</xdr:row>
      <xdr:rowOff>142221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58419"/>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142221</xdr:rowOff>
    </xdr:from>
    <xdr:to>
      <xdr:col>50</xdr:col>
      <xdr:colOff>114300</xdr:colOff>
      <xdr:row>97</xdr:row>
      <xdr:rowOff>154068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72871"/>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138823</xdr:rowOff>
    </xdr:from>
    <xdr:to>
      <xdr:col>45</xdr:col>
      <xdr:colOff>177800</xdr:colOff>
      <xdr:row>97</xdr:row>
      <xdr:rowOff>154068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69473"/>
          <a:ext cx="889000" cy="1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18455</xdr:rowOff>
    </xdr:from>
    <xdr:to>
      <xdr:col>41</xdr:col>
      <xdr:colOff>50800</xdr:colOff>
      <xdr:row>97</xdr:row>
      <xdr:rowOff>138823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49105"/>
          <a:ext cx="889000" cy="1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76969</xdr:rowOff>
    </xdr:from>
    <xdr:to>
      <xdr:col>55</xdr:col>
      <xdr:colOff>50800</xdr:colOff>
      <xdr:row>98</xdr:row>
      <xdr:rowOff>7119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99846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91421</xdr:rowOff>
    </xdr:from>
    <xdr:to>
      <xdr:col>50</xdr:col>
      <xdr:colOff>165100</xdr:colOff>
      <xdr:row>98</xdr:row>
      <xdr:rowOff>21571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103268</xdr:rowOff>
    </xdr:from>
    <xdr:to>
      <xdr:col>46</xdr:col>
      <xdr:colOff>38100</xdr:colOff>
      <xdr:row>98</xdr:row>
      <xdr:rowOff>33418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49945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88023</xdr:rowOff>
    </xdr:from>
    <xdr:to>
      <xdr:col>41</xdr:col>
      <xdr:colOff>101600</xdr:colOff>
      <xdr:row>98</xdr:row>
      <xdr:rowOff>18173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34700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4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139105</xdr:rowOff>
    </xdr:from>
    <xdr:to>
      <xdr:col>36</xdr:col>
      <xdr:colOff>165100</xdr:colOff>
      <xdr:row>97</xdr:row>
      <xdr:rowOff>69255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85782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37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92748</xdr:rowOff>
    </xdr:from>
    <xdr:to>
      <xdr:col>85</xdr:col>
      <xdr:colOff>127000</xdr:colOff>
      <xdr:row>37</xdr:row>
      <xdr:rowOff>142189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36398"/>
          <a:ext cx="838200" cy="4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142189</xdr:rowOff>
    </xdr:from>
    <xdr:to>
      <xdr:col>81</xdr:col>
      <xdr:colOff>50800</xdr:colOff>
      <xdr:row>37</xdr:row>
      <xdr:rowOff>152476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8583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111862</xdr:rowOff>
    </xdr:from>
    <xdr:to>
      <xdr:col>76</xdr:col>
      <xdr:colOff>114300</xdr:colOff>
      <xdr:row>37</xdr:row>
      <xdr:rowOff>152476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84062"/>
          <a:ext cx="889000" cy="2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111862</xdr:rowOff>
    </xdr:from>
    <xdr:to>
      <xdr:col>71</xdr:col>
      <xdr:colOff>177800</xdr:colOff>
      <xdr:row>37</xdr:row>
      <xdr:rowOff>138709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84062"/>
          <a:ext cx="889000" cy="1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41948</xdr:rowOff>
    </xdr:from>
    <xdr:to>
      <xdr:col>85</xdr:col>
      <xdr:colOff>177800</xdr:colOff>
      <xdr:row>37</xdr:row>
      <xdr:rowOff>143548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128325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91389</xdr:rowOff>
    </xdr:from>
    <xdr:to>
      <xdr:col>81</xdr:col>
      <xdr:colOff>101600</xdr:colOff>
      <xdr:row>38</xdr:row>
      <xdr:rowOff>21540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35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12666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101676</xdr:rowOff>
    </xdr:from>
    <xdr:to>
      <xdr:col>76</xdr:col>
      <xdr:colOff>165100</xdr:colOff>
      <xdr:row>38</xdr:row>
      <xdr:rowOff>31826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22953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61062</xdr:rowOff>
    </xdr:from>
    <xdr:to>
      <xdr:col>72</xdr:col>
      <xdr:colOff>38100</xdr:colOff>
      <xdr:row>36</xdr:row>
      <xdr:rowOff>162662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0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87909</xdr:rowOff>
    </xdr:from>
    <xdr:to>
      <xdr:col>67</xdr:col>
      <xdr:colOff>101600</xdr:colOff>
      <xdr:row>38</xdr:row>
      <xdr:rowOff>18059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141094</xdr:rowOff>
    </xdr:from>
    <xdr:to>
      <xdr:col>85</xdr:col>
      <xdr:colOff>127000</xdr:colOff>
      <xdr:row>57</xdr:row>
      <xdr:rowOff>15814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42294"/>
          <a:ext cx="838200" cy="4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15814</xdr:rowOff>
    </xdr:from>
    <xdr:to>
      <xdr:col>81</xdr:col>
      <xdr:colOff>50800</xdr:colOff>
      <xdr:row>57</xdr:row>
      <xdr:rowOff>33043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88464"/>
          <a:ext cx="889000" cy="1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14001</xdr:rowOff>
    </xdr:from>
    <xdr:to>
      <xdr:col>76</xdr:col>
      <xdr:colOff>114300</xdr:colOff>
      <xdr:row>57</xdr:row>
      <xdr:rowOff>33043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86651"/>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146116</xdr:rowOff>
    </xdr:from>
    <xdr:to>
      <xdr:col>71</xdr:col>
      <xdr:colOff>177800</xdr:colOff>
      <xdr:row>57</xdr:row>
      <xdr:rowOff>14001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47316"/>
          <a:ext cx="889000" cy="3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90294</xdr:rowOff>
    </xdr:from>
    <xdr:to>
      <xdr:col>85</xdr:col>
      <xdr:colOff>177800</xdr:colOff>
      <xdr:row>57</xdr:row>
      <xdr:rowOff>20444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68721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6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136464</xdr:rowOff>
    </xdr:from>
    <xdr:to>
      <xdr:col>81</xdr:col>
      <xdr:colOff>101600</xdr:colOff>
      <xdr:row>57</xdr:row>
      <xdr:rowOff>66614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57741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153693</xdr:rowOff>
    </xdr:from>
    <xdr:to>
      <xdr:col>76</xdr:col>
      <xdr:colOff>165100</xdr:colOff>
      <xdr:row>57</xdr:row>
      <xdr:rowOff>83843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74970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134651</xdr:rowOff>
    </xdr:from>
    <xdr:to>
      <xdr:col>72</xdr:col>
      <xdr:colOff>38100</xdr:colOff>
      <xdr:row>57</xdr:row>
      <xdr:rowOff>64801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55928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95316</xdr:rowOff>
    </xdr:from>
    <xdr:to>
      <xdr:col>67</xdr:col>
      <xdr:colOff>101600</xdr:colOff>
      <xdr:row>57</xdr:row>
      <xdr:rowOff>25466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8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128277</xdr:rowOff>
    </xdr:from>
    <xdr:to>
      <xdr:col>85</xdr:col>
      <xdr:colOff>127000</xdr:colOff>
      <xdr:row>97</xdr:row>
      <xdr:rowOff>143997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58927"/>
          <a:ext cx="8382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143997</xdr:rowOff>
    </xdr:from>
    <xdr:to>
      <xdr:col>81</xdr:col>
      <xdr:colOff>50800</xdr:colOff>
      <xdr:row>97</xdr:row>
      <xdr:rowOff>150330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74647"/>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148501</xdr:rowOff>
    </xdr:from>
    <xdr:to>
      <xdr:col>76</xdr:col>
      <xdr:colOff>114300</xdr:colOff>
      <xdr:row>97</xdr:row>
      <xdr:rowOff>150330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791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139128</xdr:rowOff>
    </xdr:from>
    <xdr:to>
      <xdr:col>71</xdr:col>
      <xdr:colOff>177800</xdr:colOff>
      <xdr:row>97</xdr:row>
      <xdr:rowOff>148501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255428"/>
          <a:ext cx="889000" cy="5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77477</xdr:rowOff>
    </xdr:from>
    <xdr:to>
      <xdr:col>85</xdr:col>
      <xdr:colOff>177800</xdr:colOff>
      <xdr:row>98</xdr:row>
      <xdr:rowOff>7627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163854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2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93197</xdr:rowOff>
    </xdr:from>
    <xdr:to>
      <xdr:col>81</xdr:col>
      <xdr:colOff>101600</xdr:colOff>
      <xdr:row>98</xdr:row>
      <xdr:rowOff>23347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14474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99530</xdr:rowOff>
    </xdr:from>
    <xdr:to>
      <xdr:col>76</xdr:col>
      <xdr:colOff>165100</xdr:colOff>
      <xdr:row>98</xdr:row>
      <xdr:rowOff>29680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20807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97701</xdr:rowOff>
    </xdr:from>
    <xdr:to>
      <xdr:col>72</xdr:col>
      <xdr:colOff>38100</xdr:colOff>
      <xdr:row>98</xdr:row>
      <xdr:rowOff>27851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18978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88328</xdr:rowOff>
    </xdr:from>
    <xdr:to>
      <xdr:col>67</xdr:col>
      <xdr:colOff>101600</xdr:colOff>
      <xdr:row>95</xdr:row>
      <xdr:rowOff>18478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35005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597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目的別歳出においては、ほとんどの項目で類似団体平均と同程度もしくはそれ以下で推移している。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総務費については、財政調整基金へ積み立てを行ったことにより、住民一人当たりのコストが１８，８４８円増加している。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商工費については、土地開発公社への貸付金及びまちづくり会社への出資金が減少したことにより、住民一人当たりのコストが３６，３６９円減少している。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地方税（法人税割）の大幅な増加により、財政調整基金へ積み立て行ったため、財政調整基金残高の標準財政規模比は対前年度で</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１７．０２ポイント増加している。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コロナ禍における税収の減及び道路整備事業等に多額の費用がかかるため、財政調整基金の取り崩しが見込まれる。そのため、今後はより一層、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すべての会計において、連結赤字比率については、算出されていない。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今後は下水道特別会計の償還がはじまり、今後特別会計への支出が増える可能性が高い。そのため、独立採算の原点に返り、適正な財政運営を堅持する。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38;&#31572;/&#12304;&#36001;&#25919;&#29366;&#27841;&#36039;&#26009;&#38598;&#12305;_105228_&#26126;&#21644;&#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3.5</v>
          </cell>
          <cell r="BX51">
            <v>6.3</v>
          </cell>
        </row>
        <row r="53">
          <cell r="BP53">
            <v>63.7</v>
          </cell>
          <cell r="BX53">
            <v>63.3</v>
          </cell>
        </row>
        <row r="55">
          <cell r="AN55" t="str">
            <v>類似団体内平均値</v>
          </cell>
          <cell r="BP55">
            <v>20.2</v>
          </cell>
          <cell r="BX55">
            <v>38.5</v>
          </cell>
        </row>
        <row r="57">
          <cell r="BP57">
            <v>55.8</v>
          </cell>
          <cell r="BX57">
            <v>57.6</v>
          </cell>
        </row>
        <row r="72">
          <cell r="BP72" t="str">
            <v>H27</v>
          </cell>
          <cell r="BX72" t="str">
            <v>H28</v>
          </cell>
          <cell r="CF72" t="str">
            <v>H29</v>
          </cell>
          <cell r="CN72" t="str">
            <v>H30</v>
          </cell>
          <cell r="CV72" t="str">
            <v>R01</v>
          </cell>
        </row>
        <row r="73">
          <cell r="AN73" t="str">
            <v>当該団体値</v>
          </cell>
          <cell r="BP73">
            <v>3.5</v>
          </cell>
          <cell r="BX73">
            <v>6.3</v>
          </cell>
          <cell r="CF73">
            <v>31.4</v>
          </cell>
          <cell r="CN73">
            <v>26.1</v>
          </cell>
          <cell r="CV73">
            <v>0.7</v>
          </cell>
        </row>
        <row r="75">
          <cell r="BP75">
            <v>10.4</v>
          </cell>
          <cell r="BX75">
            <v>9.1999999999999993</v>
          </cell>
          <cell r="CF75">
            <v>7.8</v>
          </cell>
          <cell r="CN75">
            <v>6.6</v>
          </cell>
          <cell r="CV75">
            <v>6.7</v>
          </cell>
        </row>
        <row r="77">
          <cell r="AN77" t="str">
            <v>類似団体内平均値</v>
          </cell>
          <cell r="BP77">
            <v>20.2</v>
          </cell>
          <cell r="BX77">
            <v>38.5</v>
          </cell>
          <cell r="CF77">
            <v>32.799999999999997</v>
          </cell>
          <cell r="CN77">
            <v>20.9</v>
          </cell>
          <cell r="CV77">
            <v>21</v>
          </cell>
        </row>
        <row r="79">
          <cell r="BP79">
            <v>9.3000000000000007</v>
          </cell>
          <cell r="BX79">
            <v>9.1999999999999993</v>
          </cell>
          <cell r="CF79">
            <v>9.1</v>
          </cell>
          <cell r="CN79">
            <v>9.1</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5980333</v>
      </c>
      <c r="BO4" s="462"/>
      <c r="BP4" s="462"/>
      <c r="BQ4" s="462"/>
      <c r="BR4" s="462"/>
      <c r="BS4" s="462"/>
      <c r="BT4" s="462"/>
      <c r="BU4" s="463"/>
      <c r="BV4" s="461">
        <v>5991084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9.3000000000000007</v>
      </c>
      <c r="CU4" s="646"/>
      <c r="CV4" s="646"/>
      <c r="CW4" s="646"/>
      <c r="CX4" s="646"/>
      <c r="CY4" s="646"/>
      <c r="CZ4" s="646"/>
      <c r="DA4" s="647"/>
      <c r="DB4" s="645">
        <v>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5532605</v>
      </c>
      <c r="BO5" s="467"/>
      <c r="BP5" s="467"/>
      <c r="BQ5" s="467"/>
      <c r="BR5" s="467"/>
      <c r="BS5" s="467"/>
      <c r="BT5" s="467"/>
      <c r="BU5" s="468"/>
      <c r="BV5" s="466">
        <v>5580179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v>
      </c>
      <c r="CU5" s="437"/>
      <c r="CV5" s="437"/>
      <c r="CW5" s="437"/>
      <c r="CX5" s="437"/>
      <c r="CY5" s="437"/>
      <c r="CZ5" s="437"/>
      <c r="DA5" s="438"/>
      <c r="DB5" s="436">
        <v>94.1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447728</v>
      </c>
      <c r="BO6" s="467"/>
      <c r="BP6" s="467"/>
      <c r="BQ6" s="467"/>
      <c r="BR6" s="467"/>
      <c r="BS6" s="467"/>
      <c r="BT6" s="467"/>
      <c r="BU6" s="468"/>
      <c r="BV6" s="466">
        <v>410905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88.6</v>
      </c>
      <c r="CU6" s="620"/>
      <c r="CV6" s="620"/>
      <c r="CW6" s="620"/>
      <c r="CX6" s="620"/>
      <c r="CY6" s="620"/>
      <c r="CZ6" s="620"/>
      <c r="DA6" s="621"/>
      <c r="DB6" s="619">
        <v>99.1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144744</v>
      </c>
      <c r="BO7" s="467"/>
      <c r="BP7" s="467"/>
      <c r="BQ7" s="467"/>
      <c r="BR7" s="467"/>
      <c r="BS7" s="467"/>
      <c r="BT7" s="467"/>
      <c r="BU7" s="468"/>
      <c r="BV7" s="466">
        <v>99558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3262809</v>
      </c>
      <c r="CU7" s="467"/>
      <c r="CV7" s="467"/>
      <c r="CW7" s="467"/>
      <c r="CX7" s="467"/>
      <c r="CY7" s="467"/>
      <c r="CZ7" s="467"/>
      <c r="DA7" s="468"/>
      <c r="DB7" s="466">
        <v>3254540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302984</v>
      </c>
      <c r="BO8" s="467"/>
      <c r="BP8" s="467"/>
      <c r="BQ8" s="467"/>
      <c r="BR8" s="467"/>
      <c r="BS8" s="467"/>
      <c r="BT8" s="467"/>
      <c r="BU8" s="468"/>
      <c r="BV8" s="466">
        <v>311347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0.78</v>
      </c>
      <c r="CU8" s="580"/>
      <c r="CV8" s="580"/>
      <c r="CW8" s="580"/>
      <c r="CX8" s="580"/>
      <c r="CY8" s="580"/>
      <c r="CZ8" s="580"/>
      <c r="DA8" s="581"/>
      <c r="DB8" s="579">
        <v>0.76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11044</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-8363</v>
      </c>
      <c r="BO9" s="467"/>
      <c r="BP9" s="467"/>
      <c r="BQ9" s="467"/>
      <c r="BR9" s="467"/>
      <c r="BS9" s="467"/>
      <c r="BT9" s="467"/>
      <c r="BU9" s="468"/>
      <c r="BV9" s="466">
        <v>4478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7.9</v>
      </c>
      <c r="CU9" s="437"/>
      <c r="CV9" s="437"/>
      <c r="CW9" s="437"/>
      <c r="CX9" s="437"/>
      <c r="CY9" s="437"/>
      <c r="CZ9" s="437"/>
      <c r="DA9" s="438"/>
      <c r="DB9" s="436">
        <v>7.7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11209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559319</v>
      </c>
      <c r="BO10" s="467"/>
      <c r="BP10" s="467"/>
      <c r="BQ10" s="467"/>
      <c r="BR10" s="467"/>
      <c r="BS10" s="467"/>
      <c r="BT10" s="467"/>
      <c r="BU10" s="468"/>
      <c r="BV10" s="466">
        <v>441016</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11269</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94</v>
      </c>
      <c r="AV12" s="524"/>
      <c r="AW12" s="524"/>
      <c r="AX12" s="524"/>
      <c r="AY12" s="446" t="s">
        <v>132</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430000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134</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10984</v>
      </c>
      <c r="S13" s="570"/>
      <c r="T13" s="570"/>
      <c r="U13" s="570"/>
      <c r="V13" s="571"/>
      <c r="W13" s="557" t="s">
        <v>136</v>
      </c>
      <c r="X13" s="479"/>
      <c r="Y13" s="479"/>
      <c r="Z13" s="479"/>
      <c r="AA13" s="479"/>
      <c r="AB13" s="480"/>
      <c r="AC13" s="442">
        <v>392</v>
      </c>
      <c r="AD13" s="443"/>
      <c r="AE13" s="443"/>
      <c r="AF13" s="443"/>
      <c r="AG13" s="444"/>
      <c r="AH13" s="442">
        <v>431</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550956</v>
      </c>
      <c r="BO13" s="467"/>
      <c r="BP13" s="467"/>
      <c r="BQ13" s="467"/>
      <c r="BR13" s="467"/>
      <c r="BS13" s="467"/>
      <c r="BT13" s="467"/>
      <c r="BU13" s="468"/>
      <c r="BV13" s="466">
        <v>15494</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6.7</v>
      </c>
      <c r="CU13" s="437"/>
      <c r="CV13" s="437"/>
      <c r="CW13" s="437"/>
      <c r="CX13" s="437"/>
      <c r="CY13" s="437"/>
      <c r="CZ13" s="437"/>
      <c r="DA13" s="438"/>
      <c r="DB13" s="436">
        <v>6.6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11313</v>
      </c>
      <c r="S14" s="570"/>
      <c r="T14" s="570"/>
      <c r="U14" s="570"/>
      <c r="V14" s="571"/>
      <c r="W14" s="572"/>
      <c r="X14" s="482"/>
      <c r="Y14" s="482"/>
      <c r="Z14" s="482"/>
      <c r="AA14" s="482"/>
      <c r="AB14" s="483"/>
      <c r="AC14" s="562">
        <v>7.1</v>
      </c>
      <c r="AD14" s="563"/>
      <c r="AE14" s="563"/>
      <c r="AF14" s="563"/>
      <c r="AG14" s="564"/>
      <c r="AH14" s="562">
        <v>7.6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0.7</v>
      </c>
      <c r="CU14" s="574"/>
      <c r="CV14" s="574"/>
      <c r="CW14" s="574"/>
      <c r="CX14" s="574"/>
      <c r="CY14" s="574"/>
      <c r="CZ14" s="574"/>
      <c r="DA14" s="575"/>
      <c r="DB14" s="573">
        <v>26.1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143</v>
      </c>
      <c r="N15" s="567"/>
      <c r="O15" s="567"/>
      <c r="P15" s="567"/>
      <c r="Q15" s="568"/>
      <c r="R15" s="569">
        <v>11037</v>
      </c>
      <c r="S15" s="570"/>
      <c r="T15" s="570"/>
      <c r="U15" s="570"/>
      <c r="V15" s="571"/>
      <c r="W15" s="557" t="s">
        <v>144</v>
      </c>
      <c r="X15" s="479"/>
      <c r="Y15" s="479"/>
      <c r="Z15" s="479"/>
      <c r="AA15" s="479"/>
      <c r="AB15" s="480"/>
      <c r="AC15" s="442">
        <v>2109</v>
      </c>
      <c r="AD15" s="443"/>
      <c r="AE15" s="443"/>
      <c r="AF15" s="443"/>
      <c r="AG15" s="444"/>
      <c r="AH15" s="442">
        <v>2046</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2020553</v>
      </c>
      <c r="BO15" s="462"/>
      <c r="BP15" s="462"/>
      <c r="BQ15" s="462"/>
      <c r="BR15" s="462"/>
      <c r="BS15" s="462"/>
      <c r="BT15" s="462"/>
      <c r="BU15" s="463"/>
      <c r="BV15" s="461">
        <v>1988382</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38</v>
      </c>
      <c r="AD16" s="563"/>
      <c r="AE16" s="563"/>
      <c r="AF16" s="563"/>
      <c r="AG16" s="564"/>
      <c r="AH16" s="562">
        <v>36.299999999999997</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2523154</v>
      </c>
      <c r="BO16" s="467"/>
      <c r="BP16" s="467"/>
      <c r="BQ16" s="467"/>
      <c r="BR16" s="467"/>
      <c r="BS16" s="467"/>
      <c r="BT16" s="467"/>
      <c r="BU16" s="468"/>
      <c r="BV16" s="466">
        <v>2510174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3052</v>
      </c>
      <c r="AD17" s="443"/>
      <c r="AE17" s="443"/>
      <c r="AF17" s="443"/>
      <c r="AG17" s="444"/>
      <c r="AH17" s="442">
        <v>3165</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2601350</v>
      </c>
      <c r="BO17" s="467"/>
      <c r="BP17" s="467"/>
      <c r="BQ17" s="467"/>
      <c r="BR17" s="467"/>
      <c r="BS17" s="467"/>
      <c r="BT17" s="467"/>
      <c r="BU17" s="468"/>
      <c r="BV17" s="466">
        <v>2559039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19.64</v>
      </c>
      <c r="M18" s="531"/>
      <c r="N18" s="531"/>
      <c r="O18" s="531"/>
      <c r="P18" s="531"/>
      <c r="Q18" s="531"/>
      <c r="R18" s="532"/>
      <c r="S18" s="532"/>
      <c r="T18" s="532"/>
      <c r="U18" s="532"/>
      <c r="V18" s="533"/>
      <c r="W18" s="547"/>
      <c r="X18" s="548"/>
      <c r="Y18" s="548"/>
      <c r="Z18" s="548"/>
      <c r="AA18" s="548"/>
      <c r="AB18" s="558"/>
      <c r="AC18" s="430">
        <v>55</v>
      </c>
      <c r="AD18" s="431"/>
      <c r="AE18" s="431"/>
      <c r="AF18" s="431"/>
      <c r="AG18" s="534"/>
      <c r="AH18" s="430">
        <v>56.1</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3360207</v>
      </c>
      <c r="BO18" s="467"/>
      <c r="BP18" s="467"/>
      <c r="BQ18" s="467"/>
      <c r="BR18" s="467"/>
      <c r="BS18" s="467"/>
      <c r="BT18" s="467"/>
      <c r="BU18" s="468"/>
      <c r="BV18" s="466">
        <v>3158626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562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4857347</v>
      </c>
      <c r="BO19" s="467"/>
      <c r="BP19" s="467"/>
      <c r="BQ19" s="467"/>
      <c r="BR19" s="467"/>
      <c r="BS19" s="467"/>
      <c r="BT19" s="467"/>
      <c r="BU19" s="468"/>
      <c r="BV19" s="466">
        <v>4675441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3914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4082528</v>
      </c>
      <c r="BO23" s="467"/>
      <c r="BP23" s="467"/>
      <c r="BQ23" s="467"/>
      <c r="BR23" s="467"/>
      <c r="BS23" s="467"/>
      <c r="BT23" s="467"/>
      <c r="BU23" s="468"/>
      <c r="BV23" s="466">
        <v>4190365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7850</v>
      </c>
      <c r="R24" s="443"/>
      <c r="S24" s="443"/>
      <c r="T24" s="443"/>
      <c r="U24" s="443"/>
      <c r="V24" s="444"/>
      <c r="W24" s="508"/>
      <c r="X24" s="499"/>
      <c r="Y24" s="500"/>
      <c r="Z24" s="439" t="s">
        <v>168</v>
      </c>
      <c r="AA24" s="440"/>
      <c r="AB24" s="440"/>
      <c r="AC24" s="440"/>
      <c r="AD24" s="440"/>
      <c r="AE24" s="440"/>
      <c r="AF24" s="440"/>
      <c r="AG24" s="441"/>
      <c r="AH24" s="442">
        <v>103</v>
      </c>
      <c r="AI24" s="443"/>
      <c r="AJ24" s="443"/>
      <c r="AK24" s="443"/>
      <c r="AL24" s="444"/>
      <c r="AM24" s="442">
        <v>306940</v>
      </c>
      <c r="AN24" s="443"/>
      <c r="AO24" s="443"/>
      <c r="AP24" s="443"/>
      <c r="AQ24" s="443"/>
      <c r="AR24" s="444"/>
      <c r="AS24" s="442">
        <v>2980</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3704026</v>
      </c>
      <c r="BO24" s="467"/>
      <c r="BP24" s="467"/>
      <c r="BQ24" s="467"/>
      <c r="BR24" s="467"/>
      <c r="BS24" s="467"/>
      <c r="BT24" s="467"/>
      <c r="BU24" s="468"/>
      <c r="BV24" s="466">
        <v>3754512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6360</v>
      </c>
      <c r="R25" s="443"/>
      <c r="S25" s="443"/>
      <c r="T25" s="443"/>
      <c r="U25" s="443"/>
      <c r="V25" s="444"/>
      <c r="W25" s="508"/>
      <c r="X25" s="499"/>
      <c r="Y25" s="500"/>
      <c r="Z25" s="439" t="s">
        <v>171</v>
      </c>
      <c r="AA25" s="440"/>
      <c r="AB25" s="440"/>
      <c r="AC25" s="440"/>
      <c r="AD25" s="440"/>
      <c r="AE25" s="440"/>
      <c r="AF25" s="440"/>
      <c r="AG25" s="441"/>
      <c r="AH25" s="442" t="s">
        <v>172</v>
      </c>
      <c r="AI25" s="443"/>
      <c r="AJ25" s="443"/>
      <c r="AK25" s="443"/>
      <c r="AL25" s="444"/>
      <c r="AM25" s="442" t="s">
        <v>126</v>
      </c>
      <c r="AN25" s="443"/>
      <c r="AO25" s="443"/>
      <c r="AP25" s="443"/>
      <c r="AQ25" s="443"/>
      <c r="AR25" s="444"/>
      <c r="AS25" s="442" t="s">
        <v>126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3304946</v>
      </c>
      <c r="BO25" s="462"/>
      <c r="BP25" s="462"/>
      <c r="BQ25" s="462"/>
      <c r="BR25" s="462"/>
      <c r="BS25" s="462"/>
      <c r="BT25" s="462"/>
      <c r="BU25" s="463"/>
      <c r="BV25" s="461">
        <v>1837292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5910</v>
      </c>
      <c r="R26" s="443"/>
      <c r="S26" s="443"/>
      <c r="T26" s="443"/>
      <c r="U26" s="443"/>
      <c r="V26" s="444"/>
      <c r="W26" s="508"/>
      <c r="X26" s="499"/>
      <c r="Y26" s="500"/>
      <c r="Z26" s="439" t="s">
        <v>175</v>
      </c>
      <c r="AA26" s="521"/>
      <c r="AB26" s="521"/>
      <c r="AC26" s="521"/>
      <c r="AD26" s="521"/>
      <c r="AE26" s="521"/>
      <c r="AF26" s="521"/>
      <c r="AG26" s="522"/>
      <c r="AH26" s="442" t="s">
        <v>134</v>
      </c>
      <c r="AI26" s="443"/>
      <c r="AJ26" s="443"/>
      <c r="AK26" s="443"/>
      <c r="AL26" s="444"/>
      <c r="AM26" s="442" t="s">
        <v>134</v>
      </c>
      <c r="AN26" s="443"/>
      <c r="AO26" s="443"/>
      <c r="AP26" s="443"/>
      <c r="AQ26" s="443"/>
      <c r="AR26" s="444"/>
      <c r="AS26" s="442" t="s">
        <v>134</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126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3180</v>
      </c>
      <c r="R27" s="443"/>
      <c r="S27" s="443"/>
      <c r="T27" s="443"/>
      <c r="U27" s="443"/>
      <c r="V27" s="444"/>
      <c r="W27" s="508"/>
      <c r="X27" s="499"/>
      <c r="Y27" s="500"/>
      <c r="Z27" s="439" t="s">
        <v>178</v>
      </c>
      <c r="AA27" s="440"/>
      <c r="AB27" s="440"/>
      <c r="AC27" s="440"/>
      <c r="AD27" s="440"/>
      <c r="AE27" s="440"/>
      <c r="AF27" s="440"/>
      <c r="AG27" s="441"/>
      <c r="AH27" s="442">
        <v>17</v>
      </c>
      <c r="AI27" s="443"/>
      <c r="AJ27" s="443"/>
      <c r="AK27" s="443"/>
      <c r="AL27" s="444"/>
      <c r="AM27" s="442">
        <v>46898</v>
      </c>
      <c r="AN27" s="443"/>
      <c r="AO27" s="443"/>
      <c r="AP27" s="443"/>
      <c r="AQ27" s="443"/>
      <c r="AR27" s="444"/>
      <c r="AS27" s="442">
        <v>2759</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221611</v>
      </c>
      <c r="BO27" s="470"/>
      <c r="BP27" s="470"/>
      <c r="BQ27" s="470"/>
      <c r="BR27" s="470"/>
      <c r="BS27" s="470"/>
      <c r="BT27" s="470"/>
      <c r="BU27" s="471"/>
      <c r="BV27" s="469">
        <v>221589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2430</v>
      </c>
      <c r="R28" s="443"/>
      <c r="S28" s="443"/>
      <c r="T28" s="443"/>
      <c r="U28" s="443"/>
      <c r="V28" s="444"/>
      <c r="W28" s="508"/>
      <c r="X28" s="499"/>
      <c r="Y28" s="500"/>
      <c r="Z28" s="439" t="s">
        <v>181</v>
      </c>
      <c r="AA28" s="440"/>
      <c r="AB28" s="440"/>
      <c r="AC28" s="440"/>
      <c r="AD28" s="440"/>
      <c r="AE28" s="440"/>
      <c r="AF28" s="440"/>
      <c r="AG28" s="441"/>
      <c r="AH28" s="442" t="s">
        <v>126</v>
      </c>
      <c r="AI28" s="443"/>
      <c r="AJ28" s="443"/>
      <c r="AK28" s="443"/>
      <c r="AL28" s="444"/>
      <c r="AM28" s="442" t="s">
        <v>134</v>
      </c>
      <c r="AN28" s="443"/>
      <c r="AO28" s="443"/>
      <c r="AP28" s="443"/>
      <c r="AQ28" s="443"/>
      <c r="AR28" s="444"/>
      <c r="AS28" s="442" t="s">
        <v>126</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2077518</v>
      </c>
      <c r="BO28" s="462"/>
      <c r="BP28" s="462"/>
      <c r="BQ28" s="462"/>
      <c r="BR28" s="462"/>
      <c r="BS28" s="462"/>
      <c r="BT28" s="462"/>
      <c r="BU28" s="463"/>
      <c r="BV28" s="461">
        <v>1518199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10</v>
      </c>
      <c r="M29" s="443"/>
      <c r="N29" s="443"/>
      <c r="O29" s="443"/>
      <c r="P29" s="444"/>
      <c r="Q29" s="442">
        <v>2200</v>
      </c>
      <c r="R29" s="443"/>
      <c r="S29" s="443"/>
      <c r="T29" s="443"/>
      <c r="U29" s="443"/>
      <c r="V29" s="444"/>
      <c r="W29" s="509"/>
      <c r="X29" s="510"/>
      <c r="Y29" s="511"/>
      <c r="Z29" s="439" t="s">
        <v>184</v>
      </c>
      <c r="AA29" s="440"/>
      <c r="AB29" s="440"/>
      <c r="AC29" s="440"/>
      <c r="AD29" s="440"/>
      <c r="AE29" s="440"/>
      <c r="AF29" s="440"/>
      <c r="AG29" s="441"/>
      <c r="AH29" s="442">
        <v>120</v>
      </c>
      <c r="AI29" s="443"/>
      <c r="AJ29" s="443"/>
      <c r="AK29" s="443"/>
      <c r="AL29" s="444"/>
      <c r="AM29" s="442">
        <v>353838</v>
      </c>
      <c r="AN29" s="443"/>
      <c r="AO29" s="443"/>
      <c r="AP29" s="443"/>
      <c r="AQ29" s="443"/>
      <c r="AR29" s="444"/>
      <c r="AS29" s="442">
        <v>2949</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8592</v>
      </c>
      <c r="BO29" s="467"/>
      <c r="BP29" s="467"/>
      <c r="BQ29" s="467"/>
      <c r="BR29" s="467"/>
      <c r="BS29" s="467"/>
      <c r="BT29" s="467"/>
      <c r="BU29" s="468"/>
      <c r="BV29" s="466">
        <v>8588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486076</v>
      </c>
      <c r="BO30" s="470"/>
      <c r="BP30" s="470"/>
      <c r="BQ30" s="470"/>
      <c r="BR30" s="470"/>
      <c r="BS30" s="470"/>
      <c r="BT30" s="470"/>
      <c r="BU30" s="471"/>
      <c r="BV30" s="469">
        <v>418882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193</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館林地区消防組合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明和町土地開発公社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邑楽館林医療事務組合（一般会計）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邑楽館林まちづくり</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邑楽館林医療事務組合（病院事業会計）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館林衛生施設組合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群馬県市町村会館管理組合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群馬県市町村総合事務組合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群馬県後期高齢者医療広域連合（一般会計）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群馬県後期高齢者医療広域連合（事業会計）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群馬東部水道企業団</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ihQC4lfBvz4+EsPJnYfTj5whZotw0x0YWF+2SC9K/kkQIyJ3OjbAeD81se5qn9nVW2zPrkHqiCYpa3UBSzYMgQ==" saltValue="UvpH4LEbaXHL7fUB/FV6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563</v>
      </c>
      <c r="D34" s="1248"/>
      <c r="E34" s="1249"/>
      <c r="F34" s="32">
        <v>6.89</v>
      </c>
      <c r="G34" s="33">
        <v>6.44</v>
      </c>
      <c r="H34" s="33">
        <v>9.5500000000000007</v>
      </c>
      <c r="I34" s="33">
        <v>9.56</v>
      </c>
      <c r="J34" s="34">
        <v>9.2799999999999994</v>
      </c>
      <c r="K34" s="22"/>
      <c r="L34" s="22"/>
      <c r="M34" s="22"/>
      <c r="N34" s="22"/>
      <c r="O34" s="22"/>
      <c r="P34" s="22"/>
    </row>
    <row r="35" spans="1:16" ht="39" customHeight="1" x14ac:dyDescent="0.15">
      <c r="A35" s="22"/>
      <c r="B35" s="35"/>
      <c r="C35" s="1242" t="s">
        <v>564</v>
      </c>
      <c r="D35" s="1243"/>
      <c r="E35" s="1244"/>
      <c r="F35" s="36">
        <v>5.34</v>
      </c>
      <c r="G35" s="37">
        <v>4.41</v>
      </c>
      <c r="H35" s="37">
        <v>5.25</v>
      </c>
      <c r="I35" s="37">
        <v>1.06</v>
      </c>
      <c r="J35" s="38">
        <v>1.39</v>
      </c>
      <c r="K35" s="22"/>
      <c r="L35" s="22"/>
      <c r="M35" s="22"/>
      <c r="N35" s="22"/>
      <c r="O35" s="22"/>
      <c r="P35" s="22"/>
    </row>
    <row r="36" spans="1:16" ht="39" customHeight="1" x14ac:dyDescent="0.15">
      <c r="A36" s="22"/>
      <c r="B36" s="35"/>
      <c r="C36" s="1242" t="s">
        <v>565</v>
      </c>
      <c r="D36" s="1243"/>
      <c r="E36" s="1244"/>
      <c r="F36" s="36">
        <v>1.02</v>
      </c>
      <c r="G36" s="37">
        <v>1.72</v>
      </c>
      <c r="H36" s="37">
        <v>0.8</v>
      </c>
      <c r="I36" s="37">
        <v>1.36</v>
      </c>
      <c r="J36" s="38">
        <v>1.1100000000000001</v>
      </c>
      <c r="K36" s="22"/>
      <c r="L36" s="22"/>
      <c r="M36" s="22"/>
      <c r="N36" s="22"/>
      <c r="O36" s="22"/>
      <c r="P36" s="22"/>
    </row>
    <row r="37" spans="1:16" ht="39" customHeight="1" x14ac:dyDescent="0.15">
      <c r="A37" s="22"/>
      <c r="B37" s="35"/>
      <c r="C37" s="1242" t="s">
        <v>566</v>
      </c>
      <c r="D37" s="1243"/>
      <c r="E37" s="1244"/>
      <c r="F37" s="36">
        <v>0.46</v>
      </c>
      <c r="G37" s="37">
        <v>0.76</v>
      </c>
      <c r="H37" s="37">
        <v>0.65</v>
      </c>
      <c r="I37" s="37">
        <v>0.46</v>
      </c>
      <c r="J37" s="38">
        <v>0.47</v>
      </c>
      <c r="K37" s="22"/>
      <c r="L37" s="22"/>
      <c r="M37" s="22"/>
      <c r="N37" s="22"/>
      <c r="O37" s="22"/>
      <c r="P37" s="22"/>
    </row>
    <row r="38" spans="1:16" ht="39" customHeight="1" x14ac:dyDescent="0.15">
      <c r="A38" s="22"/>
      <c r="B38" s="35"/>
      <c r="C38" s="1242" t="s">
        <v>567</v>
      </c>
      <c r="D38" s="1243"/>
      <c r="E38" s="1244"/>
      <c r="F38" s="36">
        <v>0.12</v>
      </c>
      <c r="G38" s="37">
        <v>0.04</v>
      </c>
      <c r="H38" s="37">
        <v>0.04</v>
      </c>
      <c r="I38" s="37">
        <v>0</v>
      </c>
      <c r="J38" s="38">
        <v>0.06</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569</v>
      </c>
      <c r="D43" s="1246"/>
      <c r="E43" s="1247"/>
      <c r="F43" s="41">
        <v>4.5</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JYFFMXtL9ugfO/pGAUA/71WUo1WFgxLd6tumr0E5qM+13JP9HohUn/1JX3BcZH0iMn/JD/QBgA+mvFZN60YIA==" saltValue="LamWPLUhFXjeEO/gxuB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419</v>
      </c>
      <c r="L45" s="60">
        <v>359</v>
      </c>
      <c r="M45" s="60">
        <v>354</v>
      </c>
      <c r="N45" s="60">
        <v>361</v>
      </c>
      <c r="O45" s="61">
        <v>383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15</v>
      </c>
      <c r="F48" s="1252"/>
      <c r="G48" s="1252"/>
      <c r="H48" s="1252"/>
      <c r="I48" s="1252"/>
      <c r="J48" s="1253"/>
      <c r="K48" s="63">
        <v>194</v>
      </c>
      <c r="L48" s="64">
        <v>196</v>
      </c>
      <c r="M48" s="64">
        <v>193</v>
      </c>
      <c r="N48" s="64">
        <v>203</v>
      </c>
      <c r="O48" s="65">
        <v>208</v>
      </c>
      <c r="P48" s="48"/>
      <c r="Q48" s="48"/>
      <c r="R48" s="48"/>
      <c r="S48" s="48"/>
      <c r="T48" s="48"/>
      <c r="U48" s="48"/>
    </row>
    <row r="49" spans="1:21" ht="30.75" customHeight="1" x14ac:dyDescent="0.15">
      <c r="A49" s="48"/>
      <c r="B49" s="1270"/>
      <c r="C49" s="1271"/>
      <c r="D49" s="62"/>
      <c r="E49" s="1252" t="s">
        <v>16</v>
      </c>
      <c r="F49" s="1252"/>
      <c r="G49" s="1252"/>
      <c r="H49" s="1252"/>
      <c r="I49" s="1252"/>
      <c r="J49" s="1253"/>
      <c r="K49" s="63">
        <v>29</v>
      </c>
      <c r="L49" s="64">
        <v>34</v>
      </c>
      <c r="M49" s="64">
        <v>36</v>
      </c>
      <c r="N49" s="64">
        <v>38</v>
      </c>
      <c r="O49" s="65">
        <v>56</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v>
      </c>
      <c r="L50" s="64">
        <v>15</v>
      </c>
      <c r="M50" s="64">
        <v>15</v>
      </c>
      <c r="N50" s="64">
        <v>15</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382</v>
      </c>
      <c r="L52" s="64">
        <v>403</v>
      </c>
      <c r="M52" s="64">
        <v>425</v>
      </c>
      <c r="N52" s="64">
        <v>436</v>
      </c>
      <c r="O52" s="65">
        <v>428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275</v>
      </c>
      <c r="L53" s="69">
        <v>201</v>
      </c>
      <c r="M53" s="69">
        <v>173</v>
      </c>
      <c r="N53" s="69">
        <v>181</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514</v>
      </c>
      <c r="L57" s="84" t="s">
        <v>514</v>
      </c>
      <c r="M57" s="84" t="s">
        <v>514</v>
      </c>
      <c r="N57" s="84" t="s">
        <v>514</v>
      </c>
      <c r="O57" s="85" t="s">
        <v>514</v>
      </c>
    </row>
    <row r="58" spans="1:21" ht="31.5" customHeight="1" thickBot="1" x14ac:dyDescent="0.2">
      <c r="B58" s="1260"/>
      <c r="C58" s="1261"/>
      <c r="D58" s="1265" t="s">
        <v>27</v>
      </c>
      <c r="E58" s="1266"/>
      <c r="F58" s="1266"/>
      <c r="G58" s="1266"/>
      <c r="H58" s="1266"/>
      <c r="I58" s="1266"/>
      <c r="J58" s="1267"/>
      <c r="K58" s="86" t="s">
        <v>514</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aTfGzHr1WMRcD/UbFLO87INW3F36ldkf63o6EO3OPB/cy3x7Dv47id2WpSAMuoVRYxdgwmC2E5e9MEM4jsyMQ==" saltValue="Hi2zzqBQgISSURmNbvdN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4249</v>
      </c>
      <c r="J41" s="104">
        <v>4294</v>
      </c>
      <c r="K41" s="104">
        <v>4254</v>
      </c>
      <c r="L41" s="104">
        <v>4190</v>
      </c>
      <c r="M41" s="105">
        <v>4083</v>
      </c>
    </row>
    <row r="42" spans="2:13" ht="27.75" customHeight="1" x14ac:dyDescent="0.15">
      <c r="B42" s="1278"/>
      <c r="C42" s="1279"/>
      <c r="D42" s="106"/>
      <c r="E42" s="1282" t="s">
        <v>32</v>
      </c>
      <c r="F42" s="1282"/>
      <c r="G42" s="1282"/>
      <c r="H42" s="1283"/>
      <c r="I42" s="107">
        <v>43</v>
      </c>
      <c r="J42" s="108">
        <v>29</v>
      </c>
      <c r="K42" s="108">
        <v>15</v>
      </c>
      <c r="L42" s="108" t="s">
        <v>514</v>
      </c>
      <c r="M42" s="109" t="s">
        <v>514</v>
      </c>
    </row>
    <row r="43" spans="2:13" ht="27.75" customHeight="1" x14ac:dyDescent="0.15">
      <c r="B43" s="1278"/>
      <c r="C43" s="1279"/>
      <c r="D43" s="106"/>
      <c r="E43" s="1282" t="s">
        <v>33</v>
      </c>
      <c r="F43" s="1282"/>
      <c r="G43" s="1282"/>
      <c r="H43" s="1283"/>
      <c r="I43" s="107">
        <v>3553</v>
      </c>
      <c r="J43" s="108">
        <v>3434</v>
      </c>
      <c r="K43" s="108">
        <v>3321</v>
      </c>
      <c r="L43" s="108">
        <v>3245</v>
      </c>
      <c r="M43" s="109">
        <v>3186</v>
      </c>
    </row>
    <row r="44" spans="2:13" ht="27.75" customHeight="1" x14ac:dyDescent="0.15">
      <c r="B44" s="1278"/>
      <c r="C44" s="1279"/>
      <c r="D44" s="106"/>
      <c r="E44" s="1282" t="s">
        <v>34</v>
      </c>
      <c r="F44" s="1282"/>
      <c r="G44" s="1282"/>
      <c r="H44" s="1283"/>
      <c r="I44" s="107">
        <v>434</v>
      </c>
      <c r="J44" s="108">
        <v>910</v>
      </c>
      <c r="K44" s="108">
        <v>1063</v>
      </c>
      <c r="L44" s="108">
        <v>1091</v>
      </c>
      <c r="M44" s="109">
        <v>1126</v>
      </c>
    </row>
    <row r="45" spans="2:13" ht="27.75" customHeight="1" x14ac:dyDescent="0.15">
      <c r="B45" s="1278"/>
      <c r="C45" s="1279"/>
      <c r="D45" s="106"/>
      <c r="E45" s="1282" t="s">
        <v>35</v>
      </c>
      <c r="F45" s="1282"/>
      <c r="G45" s="1282"/>
      <c r="H45" s="1283"/>
      <c r="I45" s="107">
        <v>681</v>
      </c>
      <c r="J45" s="108">
        <v>557</v>
      </c>
      <c r="K45" s="108">
        <v>556</v>
      </c>
      <c r="L45" s="108">
        <v>429</v>
      </c>
      <c r="M45" s="109">
        <v>349</v>
      </c>
    </row>
    <row r="46" spans="2:13" ht="27.75" customHeight="1" x14ac:dyDescent="0.15">
      <c r="B46" s="1278"/>
      <c r="C46" s="1279"/>
      <c r="D46" s="110"/>
      <c r="E46" s="1282" t="s">
        <v>36</v>
      </c>
      <c r="F46" s="1282"/>
      <c r="G46" s="1282"/>
      <c r="H46" s="1283"/>
      <c r="I46" s="107">
        <v>385</v>
      </c>
      <c r="J46" s="108" t="s">
        <v>514</v>
      </c>
      <c r="K46" s="108" t="s">
        <v>514</v>
      </c>
      <c r="L46" s="108" t="s">
        <v>514</v>
      </c>
      <c r="M46" s="109" t="s">
        <v>514</v>
      </c>
    </row>
    <row r="47" spans="2:13" ht="27.75" customHeight="1" x14ac:dyDescent="0.15">
      <c r="B47" s="1278"/>
      <c r="C47" s="1279"/>
      <c r="D47" s="111"/>
      <c r="E47" s="1292" t="s">
        <v>37</v>
      </c>
      <c r="F47" s="1293"/>
      <c r="G47" s="1293"/>
      <c r="H47" s="1294"/>
      <c r="I47" s="107" t="s">
        <v>514</v>
      </c>
      <c r="J47" s="108" t="s">
        <v>514</v>
      </c>
      <c r="K47" s="108" t="s">
        <v>514</v>
      </c>
      <c r="L47" s="108" t="s">
        <v>514</v>
      </c>
      <c r="M47" s="109" t="s">
        <v>514</v>
      </c>
    </row>
    <row r="48" spans="2:13" ht="27.75" customHeight="1" x14ac:dyDescent="0.15">
      <c r="B48" s="1278"/>
      <c r="C48" s="1279"/>
      <c r="D48" s="106"/>
      <c r="E48" s="1282" t="s">
        <v>38</v>
      </c>
      <c r="F48" s="1282"/>
      <c r="G48" s="1282"/>
      <c r="H48" s="1283"/>
      <c r="I48" s="107" t="s">
        <v>514</v>
      </c>
      <c r="J48" s="108" t="s">
        <v>514</v>
      </c>
      <c r="K48" s="108" t="s">
        <v>514</v>
      </c>
      <c r="L48" s="108" t="s">
        <v>514</v>
      </c>
      <c r="M48" s="109" t="s">
        <v>514</v>
      </c>
    </row>
    <row r="49" spans="2:13" ht="27.75" customHeight="1" x14ac:dyDescent="0.15">
      <c r="B49" s="1280"/>
      <c r="C49" s="1281"/>
      <c r="D49" s="106"/>
      <c r="E49" s="1282" t="s">
        <v>39</v>
      </c>
      <c r="F49" s="1282"/>
      <c r="G49" s="1282"/>
      <c r="H49" s="1283"/>
      <c r="I49" s="107" t="s">
        <v>514</v>
      </c>
      <c r="J49" s="108" t="s">
        <v>514</v>
      </c>
      <c r="K49" s="108" t="s">
        <v>514</v>
      </c>
      <c r="L49" s="108" t="s">
        <v>514</v>
      </c>
      <c r="M49" s="109" t="s">
        <v>514</v>
      </c>
    </row>
    <row r="50" spans="2:13" ht="27.75" customHeight="1" x14ac:dyDescent="0.15">
      <c r="B50" s="1276" t="s">
        <v>40</v>
      </c>
      <c r="C50" s="1277"/>
      <c r="D50" s="112"/>
      <c r="E50" s="1282" t="s">
        <v>41</v>
      </c>
      <c r="F50" s="1282"/>
      <c r="G50" s="1282"/>
      <c r="H50" s="1283"/>
      <c r="I50" s="107">
        <v>3462</v>
      </c>
      <c r="J50" s="108">
        <v>3063</v>
      </c>
      <c r="K50" s="108">
        <v>2398</v>
      </c>
      <c r="L50" s="108">
        <v>2393</v>
      </c>
      <c r="M50" s="109">
        <v>3043</v>
      </c>
    </row>
    <row r="51" spans="2:13" ht="27.75" customHeight="1" x14ac:dyDescent="0.15">
      <c r="B51" s="1278"/>
      <c r="C51" s="1279"/>
      <c r="D51" s="106"/>
      <c r="E51" s="1282" t="s">
        <v>42</v>
      </c>
      <c r="F51" s="1282"/>
      <c r="G51" s="1282"/>
      <c r="H51" s="1283"/>
      <c r="I51" s="107" t="s">
        <v>514</v>
      </c>
      <c r="J51" s="108" t="s">
        <v>514</v>
      </c>
      <c r="K51" s="108" t="s">
        <v>514</v>
      </c>
      <c r="L51" s="108" t="s">
        <v>514</v>
      </c>
      <c r="M51" s="109" t="s">
        <v>514</v>
      </c>
    </row>
    <row r="52" spans="2:13" ht="27.75" customHeight="1" x14ac:dyDescent="0.15">
      <c r="B52" s="1280"/>
      <c r="C52" s="1281"/>
      <c r="D52" s="106"/>
      <c r="E52" s="1282" t="s">
        <v>43</v>
      </c>
      <c r="F52" s="1282"/>
      <c r="G52" s="1282"/>
      <c r="H52" s="1283"/>
      <c r="I52" s="107">
        <v>5783</v>
      </c>
      <c r="J52" s="108">
        <v>5984</v>
      </c>
      <c r="K52" s="108">
        <v>5934</v>
      </c>
      <c r="L52" s="108">
        <v>5825</v>
      </c>
      <c r="M52" s="109">
        <v>5681</v>
      </c>
    </row>
    <row r="53" spans="2:13" ht="27.75" customHeight="1" thickBot="1" x14ac:dyDescent="0.2">
      <c r="B53" s="1284" t="s">
        <v>44</v>
      </c>
      <c r="C53" s="1285"/>
      <c r="D53" s="113"/>
      <c r="E53" s="1286" t="s">
        <v>45</v>
      </c>
      <c r="F53" s="1286"/>
      <c r="G53" s="1286"/>
      <c r="H53" s="1287"/>
      <c r="I53" s="114">
        <v>99</v>
      </c>
      <c r="J53" s="115">
        <v>176</v>
      </c>
      <c r="K53" s="115">
        <v>876</v>
      </c>
      <c r="L53" s="115">
        <v>738</v>
      </c>
      <c r="M53" s="116">
        <v>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xCizzzOimDm82r6755h451xhRPuqDZg2weRDjyoqP2GwNqOO+CdItVQXrnHNXZDSRBccITLLHJ1NtPmAQ4sJA==" saltValue="HFc6U/4Cbf5QOVLehVQH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1507</v>
      </c>
      <c r="G55" s="128">
        <v>1518</v>
      </c>
      <c r="H55" s="129">
        <v>2078</v>
      </c>
    </row>
    <row r="56" spans="2:8" ht="52.5" customHeight="1" x14ac:dyDescent="0.15">
      <c r="B56" s="130"/>
      <c r="C56" s="1305" t="s">
        <v>49</v>
      </c>
      <c r="D56" s="1305"/>
      <c r="E56" s="1306"/>
      <c r="F56" s="131">
        <v>9</v>
      </c>
      <c r="G56" s="131">
        <v>9</v>
      </c>
      <c r="H56" s="132">
        <v>9</v>
      </c>
    </row>
    <row r="57" spans="2:8" ht="53.25" customHeight="1" x14ac:dyDescent="0.15">
      <c r="B57" s="130"/>
      <c r="C57" s="1307" t="s">
        <v>50</v>
      </c>
      <c r="D57" s="1307"/>
      <c r="E57" s="1308"/>
      <c r="F57" s="133">
        <v>616</v>
      </c>
      <c r="G57" s="133">
        <v>419</v>
      </c>
      <c r="H57" s="134">
        <v>486</v>
      </c>
    </row>
    <row r="58" spans="2:8" ht="45.75" customHeight="1" x14ac:dyDescent="0.15">
      <c r="B58" s="135"/>
      <c r="C58" s="1295" t="s">
        <v>590</v>
      </c>
      <c r="D58" s="1296"/>
      <c r="E58" s="1297"/>
      <c r="F58" s="136">
        <v>361</v>
      </c>
      <c r="G58" s="136">
        <v>264</v>
      </c>
      <c r="H58" s="137">
        <v>341</v>
      </c>
    </row>
    <row r="59" spans="2:8" ht="45.75" customHeight="1" x14ac:dyDescent="0.15">
      <c r="B59" s="135"/>
      <c r="C59" s="1295" t="s">
        <v>591</v>
      </c>
      <c r="D59" s="1296"/>
      <c r="E59" s="1297"/>
      <c r="F59" s="136">
        <v>217</v>
      </c>
      <c r="G59" s="136">
        <v>117</v>
      </c>
      <c r="H59" s="137">
        <v>107</v>
      </c>
    </row>
    <row r="60" spans="2:8" ht="45.75" customHeight="1" x14ac:dyDescent="0.15">
      <c r="B60" s="135"/>
      <c r="C60" s="1295" t="s">
        <v>592</v>
      </c>
      <c r="D60" s="1296"/>
      <c r="E60" s="1297"/>
      <c r="F60" s="136">
        <v>38</v>
      </c>
      <c r="G60" s="136">
        <v>38</v>
      </c>
      <c r="H60" s="137">
        <v>38</v>
      </c>
    </row>
    <row r="61" spans="2:8" ht="45.75" customHeight="1" x14ac:dyDescent="0.15">
      <c r="B61" s="135"/>
      <c r="C61" s="1295" t="s">
        <v>593</v>
      </c>
      <c r="D61" s="1296"/>
      <c r="E61" s="1297"/>
      <c r="F61" s="136">
        <v>0</v>
      </c>
      <c r="G61" s="136">
        <v>0</v>
      </c>
      <c r="H61" s="137">
        <v>0</v>
      </c>
    </row>
    <row r="62" spans="2:8" ht="45.75" customHeight="1" thickBot="1" x14ac:dyDescent="0.2">
      <c r="B62" s="138"/>
      <c r="C62" s="1298" t="s">
        <v>514</v>
      </c>
      <c r="D62" s="1299"/>
      <c r="E62" s="1300"/>
      <c r="F62" s="139" t="s">
        <v>514</v>
      </c>
      <c r="G62" s="139" t="s">
        <v>514</v>
      </c>
      <c r="H62" s="140" t="s">
        <v>514</v>
      </c>
    </row>
    <row r="63" spans="2:8" ht="52.5" customHeight="1" thickBot="1" x14ac:dyDescent="0.2">
      <c r="B63" s="141"/>
      <c r="C63" s="1301" t="s">
        <v>51</v>
      </c>
      <c r="D63" s="1301"/>
      <c r="E63" s="1302"/>
      <c r="F63" s="142">
        <v>2132</v>
      </c>
      <c r="G63" s="142">
        <v>1946</v>
      </c>
      <c r="H63" s="143">
        <v>2572</v>
      </c>
    </row>
    <row r="64" spans="2:8" ht="15" customHeight="1" x14ac:dyDescent="0.15"/>
  </sheetData>
  <sheetProtection algorithmName="SHA-512" hashValue="J/SBtdTwJsNXPz61YmTqSt1BxKqRj4dIaOeHeL5vmiQHV0wvM0+LLy2Y89a0Wj2MyBQ1qzdJKszotT8hJiIe/g==" saltValue="Rrn6nDt1o2kF2U2XrarJ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598</v>
      </c>
      <c r="AO51" s="1312"/>
      <c r="AP51" s="1312"/>
      <c r="AQ51" s="1312"/>
      <c r="AR51" s="1312"/>
      <c r="AS51" s="1312"/>
      <c r="AT51" s="1312"/>
      <c r="AU51" s="1312"/>
      <c r="AV51" s="1312"/>
      <c r="AW51" s="1312"/>
      <c r="AX51" s="1312"/>
      <c r="AY51" s="1312"/>
      <c r="AZ51" s="1312"/>
      <c r="BA51" s="1312"/>
      <c r="BB51" s="1312" t="s">
        <v>604</v>
      </c>
      <c r="BC51" s="1312"/>
      <c r="BD51" s="1312"/>
      <c r="BE51" s="1312"/>
      <c r="BF51" s="1312"/>
      <c r="BG51" s="1312"/>
      <c r="BH51" s="1312"/>
      <c r="BI51" s="1312"/>
      <c r="BJ51" s="1312"/>
      <c r="BK51" s="1312"/>
      <c r="BL51" s="1312"/>
      <c r="BM51" s="1312"/>
      <c r="BN51" s="1312"/>
      <c r="BO51" s="1312"/>
      <c r="BP51" s="1309">
        <v>3.5</v>
      </c>
      <c r="BQ51" s="1309"/>
      <c r="BR51" s="1309"/>
      <c r="BS51" s="1309"/>
      <c r="BT51" s="1309"/>
      <c r="BU51" s="1309"/>
      <c r="BV51" s="1309"/>
      <c r="BW51" s="1309"/>
      <c r="BX51" s="1309">
        <v>6.3</v>
      </c>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605</v>
      </c>
      <c r="BC53" s="1312"/>
      <c r="BD53" s="1312"/>
      <c r="BE53" s="1312"/>
      <c r="BF53" s="1312"/>
      <c r="BG53" s="1312"/>
      <c r="BH53" s="1312"/>
      <c r="BI53" s="1312"/>
      <c r="BJ53" s="1312"/>
      <c r="BK53" s="1312"/>
      <c r="BL53" s="1312"/>
      <c r="BM53" s="1312"/>
      <c r="BN53" s="1312"/>
      <c r="BO53" s="1312"/>
      <c r="BP53" s="1309">
        <v>63.7</v>
      </c>
      <c r="BQ53" s="1309"/>
      <c r="BR53" s="1309"/>
      <c r="BS53" s="1309"/>
      <c r="BT53" s="1309"/>
      <c r="BU53" s="1309"/>
      <c r="BV53" s="1309"/>
      <c r="BW53" s="1309"/>
      <c r="BX53" s="1309">
        <v>63.3</v>
      </c>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606</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09">
        <v>20.2</v>
      </c>
      <c r="BQ55" s="1309"/>
      <c r="BR55" s="1309"/>
      <c r="BS55" s="1309"/>
      <c r="BT55" s="1309"/>
      <c r="BU55" s="1309"/>
      <c r="BV55" s="1309"/>
      <c r="BW55" s="1309"/>
      <c r="BX55" s="1309">
        <v>38.5</v>
      </c>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57.6</v>
      </c>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09">
        <v>3.5</v>
      </c>
      <c r="BQ73" s="1309"/>
      <c r="BR73" s="1309"/>
      <c r="BS73" s="1309"/>
      <c r="BT73" s="1309"/>
      <c r="BU73" s="1309"/>
      <c r="BV73" s="1309"/>
      <c r="BW73" s="1309"/>
      <c r="BX73" s="1309">
        <v>6.3</v>
      </c>
      <c r="BY73" s="1309"/>
      <c r="BZ73" s="1309"/>
      <c r="CA73" s="1309"/>
      <c r="CB73" s="1309"/>
      <c r="CC73" s="1309"/>
      <c r="CD73" s="1309"/>
      <c r="CE73" s="1309"/>
      <c r="CF73" s="1309">
        <v>31.4</v>
      </c>
      <c r="CG73" s="1309"/>
      <c r="CH73" s="1309"/>
      <c r="CI73" s="1309"/>
      <c r="CJ73" s="1309"/>
      <c r="CK73" s="1309"/>
      <c r="CL73" s="1309"/>
      <c r="CM73" s="1309"/>
      <c r="CN73" s="1309">
        <v>26.1</v>
      </c>
      <c r="CO73" s="1309"/>
      <c r="CP73" s="1309"/>
      <c r="CQ73" s="1309"/>
      <c r="CR73" s="1309"/>
      <c r="CS73" s="1309"/>
      <c r="CT73" s="1309"/>
      <c r="CU73" s="1309"/>
      <c r="CV73" s="1309">
        <v>0.7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10.4</v>
      </c>
      <c r="BQ75" s="1309"/>
      <c r="BR75" s="1309"/>
      <c r="BS75" s="1309"/>
      <c r="BT75" s="1309"/>
      <c r="BU75" s="1309"/>
      <c r="BV75" s="1309"/>
      <c r="BW75" s="1309"/>
      <c r="BX75" s="1309">
        <v>9.1999999999999993</v>
      </c>
      <c r="BY75" s="1309"/>
      <c r="BZ75" s="1309"/>
      <c r="CA75" s="1309"/>
      <c r="CB75" s="1309"/>
      <c r="CC75" s="1309"/>
      <c r="CD75" s="1309"/>
      <c r="CE75" s="1309"/>
      <c r="CF75" s="1309">
        <v>7.8</v>
      </c>
      <c r="CG75" s="1309"/>
      <c r="CH75" s="1309"/>
      <c r="CI75" s="1309"/>
      <c r="CJ75" s="1309"/>
      <c r="CK75" s="1309"/>
      <c r="CL75" s="1309"/>
      <c r="CM75" s="1309"/>
      <c r="CN75" s="1309">
        <v>6.6</v>
      </c>
      <c r="CO75" s="1309"/>
      <c r="CP75" s="1309"/>
      <c r="CQ75" s="1309"/>
      <c r="CR75" s="1309"/>
      <c r="CS75" s="1309"/>
      <c r="CT75" s="1309"/>
      <c r="CU75" s="1309"/>
      <c r="CV75" s="1309">
        <v>6.7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600</v>
      </c>
      <c r="AO77" s="1314"/>
      <c r="AP77" s="1314"/>
      <c r="AQ77" s="1314"/>
      <c r="AR77" s="1314"/>
      <c r="AS77" s="1314"/>
      <c r="AT77" s="1314"/>
      <c r="AU77" s="1314"/>
      <c r="AV77" s="1314"/>
      <c r="AW77" s="1314"/>
      <c r="AX77" s="1314"/>
      <c r="AY77" s="1314"/>
      <c r="AZ77" s="1314"/>
      <c r="BA77" s="1314"/>
      <c r="BB77" s="1312" t="s">
        <v>599</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38.5</v>
      </c>
      <c r="BY77" s="1309"/>
      <c r="BZ77" s="1309"/>
      <c r="CA77" s="1309"/>
      <c r="CB77" s="1309"/>
      <c r="CC77" s="1309"/>
      <c r="CD77" s="1309"/>
      <c r="CE77" s="1309"/>
      <c r="CF77" s="1309">
        <v>32.799999999999997</v>
      </c>
      <c r="CG77" s="1309"/>
      <c r="CH77" s="1309"/>
      <c r="CI77" s="1309"/>
      <c r="CJ77" s="1309"/>
      <c r="CK77" s="1309"/>
      <c r="CL77" s="1309"/>
      <c r="CM77" s="1309"/>
      <c r="CN77" s="1309">
        <v>20.9</v>
      </c>
      <c r="CO77" s="1309"/>
      <c r="CP77" s="1309"/>
      <c r="CQ77" s="1309"/>
      <c r="CR77" s="1309"/>
      <c r="CS77" s="1309"/>
      <c r="CT77" s="1309"/>
      <c r="CU77" s="1309"/>
      <c r="CV77" s="1309">
        <v>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602</v>
      </c>
      <c r="BC79" s="1312"/>
      <c r="BD79" s="1312"/>
      <c r="BE79" s="1312"/>
      <c r="BF79" s="1312"/>
      <c r="BG79" s="1312"/>
      <c r="BH79" s="1312"/>
      <c r="BI79" s="1312"/>
      <c r="BJ79" s="1312"/>
      <c r="BK79" s="1312"/>
      <c r="BL79" s="1312"/>
      <c r="BM79" s="1312"/>
      <c r="BN79" s="1312"/>
      <c r="BO79" s="1312"/>
      <c r="BP79" s="1309">
        <v>9.3000000000000007</v>
      </c>
      <c r="BQ79" s="1309"/>
      <c r="BR79" s="1309"/>
      <c r="BS79" s="1309"/>
      <c r="BT79" s="1309"/>
      <c r="BU79" s="1309"/>
      <c r="BV79" s="1309"/>
      <c r="BW79" s="1309"/>
      <c r="BX79" s="1309">
        <v>9.1999999999999993</v>
      </c>
      <c r="BY79" s="1309"/>
      <c r="BZ79" s="1309"/>
      <c r="CA79" s="1309"/>
      <c r="CB79" s="1309"/>
      <c r="CC79" s="1309"/>
      <c r="CD79" s="1309"/>
      <c r="CE79" s="1309"/>
      <c r="CF79" s="1309">
        <v>9.1</v>
      </c>
      <c r="CG79" s="1309"/>
      <c r="CH79" s="1309"/>
      <c r="CI79" s="1309"/>
      <c r="CJ79" s="1309"/>
      <c r="CK79" s="1309"/>
      <c r="CL79" s="1309"/>
      <c r="CM79" s="1309"/>
      <c r="CN79" s="1309">
        <v>9.1</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HylmCiG7CSFhc/UYXup1JpsHydX0fPSza8YPXttqNp8hI/ZgYSAtCrsht40QMBSqSJdciBk2aORuL7JfSK2+Q==" saltValue="X2v+1NxMzez5f0oWd3dD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554</v>
      </c>
    </row>
  </sheetData>
  <sheetProtection algorithmName="SHA-512" hashValue="EWJn4q+zvOvBbf22tdqbXcnsNQTfXT11OCIHaiZvNOL+xV/R/haULqXeKRsBtodGgY/lae+9lhIIvRSxirnIkA==" saltValue="CCZ9j67j6W3TWHo2uekT3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610</v>
      </c>
    </row>
  </sheetData>
  <sheetProtection algorithmName="SHA-512" hashValue="bUqDK0TCv+BWZziRti8cu8cUh2vhW0OoLRu1pKuYFfRxbejRUFnnfUiajc1WSrycVE4iIubBa05M/RiVoerGWw==" saltValue="ylbVjRLm5fbWgiLtYnb+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108908</v>
      </c>
      <c r="E3" s="162"/>
      <c r="F3" s="163">
        <v>106092</v>
      </c>
      <c r="G3" s="164"/>
      <c r="H3" s="165"/>
    </row>
    <row r="4" spans="1:8" x14ac:dyDescent="0.15">
      <c r="A4" s="166"/>
      <c r="B4" s="167"/>
      <c r="C4" s="168"/>
      <c r="D4" s="169">
        <v>8618</v>
      </c>
      <c r="E4" s="170"/>
      <c r="F4" s="171">
        <v>44299</v>
      </c>
      <c r="G4" s="172"/>
      <c r="H4" s="173"/>
    </row>
    <row r="5" spans="1:8" x14ac:dyDescent="0.15">
      <c r="A5" s="154" t="s">
        <v>548</v>
      </c>
      <c r="B5" s="159"/>
      <c r="C5" s="160"/>
      <c r="D5" s="161">
        <v>82877</v>
      </c>
      <c r="E5" s="162"/>
      <c r="F5" s="163">
        <v>78903</v>
      </c>
      <c r="G5" s="164"/>
      <c r="H5" s="165"/>
    </row>
    <row r="6" spans="1:8" x14ac:dyDescent="0.15">
      <c r="A6" s="166"/>
      <c r="B6" s="167"/>
      <c r="C6" s="168"/>
      <c r="D6" s="169">
        <v>41726</v>
      </c>
      <c r="E6" s="170"/>
      <c r="F6" s="171">
        <v>49201</v>
      </c>
      <c r="G6" s="172"/>
      <c r="H6" s="173"/>
    </row>
    <row r="7" spans="1:8" x14ac:dyDescent="0.15">
      <c r="A7" s="154" t="s">
        <v>549</v>
      </c>
      <c r="B7" s="159"/>
      <c r="C7" s="160"/>
      <c r="D7" s="161">
        <v>77851</v>
      </c>
      <c r="E7" s="162"/>
      <c r="F7" s="163">
        <v>82993</v>
      </c>
      <c r="G7" s="164"/>
      <c r="H7" s="165"/>
    </row>
    <row r="8" spans="1:8" x14ac:dyDescent="0.15">
      <c r="A8" s="166"/>
      <c r="B8" s="167"/>
      <c r="C8" s="168"/>
      <c r="D8" s="169">
        <v>43516</v>
      </c>
      <c r="E8" s="170"/>
      <c r="F8" s="171">
        <v>46787</v>
      </c>
      <c r="G8" s="172"/>
      <c r="H8" s="173"/>
    </row>
    <row r="9" spans="1:8" x14ac:dyDescent="0.15">
      <c r="A9" s="154" t="s">
        <v>550</v>
      </c>
      <c r="B9" s="159"/>
      <c r="C9" s="160"/>
      <c r="D9" s="161">
        <v>62022</v>
      </c>
      <c r="E9" s="162"/>
      <c r="F9" s="163">
        <v>108252</v>
      </c>
      <c r="G9" s="164"/>
      <c r="H9" s="165"/>
    </row>
    <row r="10" spans="1:8" x14ac:dyDescent="0.15">
      <c r="A10" s="166"/>
      <c r="B10" s="167"/>
      <c r="C10" s="168"/>
      <c r="D10" s="169">
        <v>38901</v>
      </c>
      <c r="E10" s="170"/>
      <c r="F10" s="171">
        <v>50321</v>
      </c>
      <c r="G10" s="172"/>
      <c r="H10" s="173"/>
    </row>
    <row r="11" spans="1:8" x14ac:dyDescent="0.15">
      <c r="A11" s="154" t="s">
        <v>551</v>
      </c>
      <c r="B11" s="159"/>
      <c r="C11" s="160"/>
      <c r="D11" s="161">
        <v>52744</v>
      </c>
      <c r="E11" s="162"/>
      <c r="F11" s="163">
        <v>93492</v>
      </c>
      <c r="G11" s="164"/>
      <c r="H11" s="165"/>
    </row>
    <row r="12" spans="1:8" x14ac:dyDescent="0.15">
      <c r="A12" s="166"/>
      <c r="B12" s="167"/>
      <c r="C12" s="174"/>
      <c r="D12" s="169">
        <v>29505</v>
      </c>
      <c r="E12" s="170"/>
      <c r="F12" s="171">
        <v>53316</v>
      </c>
      <c r="G12" s="172"/>
      <c r="H12" s="173"/>
    </row>
    <row r="13" spans="1:8" x14ac:dyDescent="0.15">
      <c r="A13" s="154"/>
      <c r="B13" s="159"/>
      <c r="C13" s="175"/>
      <c r="D13" s="176">
        <v>76880</v>
      </c>
      <c r="E13" s="177"/>
      <c r="F13" s="178">
        <v>93946</v>
      </c>
      <c r="G13" s="179"/>
      <c r="H13" s="165"/>
    </row>
    <row r="14" spans="1:8" x14ac:dyDescent="0.15">
      <c r="A14" s="166"/>
      <c r="B14" s="167"/>
      <c r="C14" s="168"/>
      <c r="D14" s="169">
        <v>32453</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6.9</v>
      </c>
      <c r="C19" s="180">
        <f>ROUND(VALUE(SUBSTITUTE(実質収支比率等に係る経年分析!G$48,"▲","-")),2)</f>
        <v>6.45</v>
      </c>
      <c r="D19" s="180">
        <f>ROUND(VALUE(SUBSTITUTE(実質収支比率等に係る経年分析!H$48,"▲","-")),2)</f>
        <v>9.56</v>
      </c>
      <c r="E19" s="180">
        <f>ROUND(VALUE(SUBSTITUTE(実質収支比率等に係る経年分析!I$48,"▲","-")),2)</f>
        <v>9.57</v>
      </c>
      <c r="F19" s="180">
        <f>ROUND(VALUE(SUBSTITUTE(実質収支比率等に係る経年分析!J$48,"▲","-")),2)</f>
        <v>9.2899999999999991</v>
      </c>
    </row>
    <row r="20" spans="1:11" x14ac:dyDescent="0.15">
      <c r="A20" s="180" t="s">
        <v>55</v>
      </c>
      <c r="B20" s="180">
        <f>ROUND(VALUE(SUBSTITUTE(実質収支比率等に係る経年分析!F$47,"▲","-")),2)</f>
        <v>85.43</v>
      </c>
      <c r="C20" s="180">
        <f>ROUND(VALUE(SUBSTITUTE(実質収支比率等に係る経年分析!G$47,"▲","-")),2)</f>
        <v>73.38</v>
      </c>
      <c r="D20" s="180">
        <f>ROUND(VALUE(SUBSTITUTE(実質収支比率等に係る経年分析!H$47,"▲","-")),2)</f>
        <v>46.93</v>
      </c>
      <c r="E20" s="180">
        <f>ROUND(VALUE(SUBSTITUTE(実質収支比率等に係る経年分析!I$47,"▲","-")),2)</f>
        <v>46.65</v>
      </c>
      <c r="F20" s="180">
        <f>ROUND(VALUE(SUBSTITUTE(実質収支比率等に係る経年分析!J$47,"▲","-")),2)</f>
        <v>63.67</v>
      </c>
    </row>
    <row r="21" spans="1:11" x14ac:dyDescent="0.15">
      <c r="A21" s="180" t="s">
        <v>56</v>
      </c>
      <c r="B21" s="180">
        <f>IF(ISNUMBER(VALUE(SUBSTITUTE(実質収支比率等に係る経年分析!F$49,"▲","-"))),ROUND(VALUE(SUBSTITUTE(実質収支比率等に係る経年分析!F$49,"▲","-")),2),NA())</f>
        <v>15.86</v>
      </c>
      <c r="C21" s="180">
        <f>IF(ISNUMBER(VALUE(SUBSTITUTE(実質収支比率等に係る経年分析!G$49,"▲","-"))),ROUND(VALUE(SUBSTITUTE(実質収支比率等に係る経年分析!G$49,"▲","-")),2),NA())</f>
        <v>-12.22</v>
      </c>
      <c r="D21" s="180">
        <f>IF(ISNUMBER(VALUE(SUBSTITUTE(実質収支比率等に係る経年分析!H$49,"▲","-"))),ROUND(VALUE(SUBSTITUTE(実質収支比率等に係る経年分析!H$49,"▲","-")),2),NA())</f>
        <v>-22.2</v>
      </c>
      <c r="E21" s="180">
        <f>IF(ISNUMBER(VALUE(SUBSTITUTE(実質収支比率等に係る経年分析!I$49,"▲","-"))),ROUND(VALUE(SUBSTITUTE(実質収支比率等に係る経年分析!I$49,"▲","-")),2),NA())</f>
        <v>0.48</v>
      </c>
      <c r="F21" s="180">
        <f>IF(ISNUMBER(VALUE(SUBSTITUTE(実質収支比率等に係る経年分析!J$49,"▲","-"))),ROUND(VALUE(SUBSTITUTE(実質収支比率等に係る経年分析!J$49,"▲","-")),2),NA())</f>
        <v>16.89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9.5500000000000007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9.2799999999999994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382</v>
      </c>
      <c r="E42" s="182"/>
      <c r="F42" s="182"/>
      <c r="G42" s="182">
        <f>'実質公債費比率（分子）の構造'!L$52</f>
        <v>403</v>
      </c>
      <c r="H42" s="182"/>
      <c r="I42" s="182"/>
      <c r="J42" s="182">
        <f>'実質公債費比率（分子）の構造'!M$52</f>
        <v>425</v>
      </c>
      <c r="K42" s="182"/>
      <c r="L42" s="182"/>
      <c r="M42" s="182">
        <f>'実質公債費比率（分子）の構造'!N$52</f>
        <v>436</v>
      </c>
      <c r="N42" s="182"/>
      <c r="O42" s="182"/>
      <c r="P42" s="182">
        <f>'実質公債費比率（分子）の構造'!O$52</f>
        <v>428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v>
      </c>
      <c r="C44" s="182"/>
      <c r="D44" s="182"/>
      <c r="E44" s="182">
        <f>'実質公債費比率（分子）の構造'!L$50</f>
        <v>15</v>
      </c>
      <c r="F44" s="182"/>
      <c r="G44" s="182"/>
      <c r="H44" s="182">
        <f>'実質公債費比率（分子）の構造'!M$50</f>
        <v>15</v>
      </c>
      <c r="I44" s="182"/>
      <c r="J44" s="182"/>
      <c r="K44" s="182">
        <f>'実質公債費比率（分子）の構造'!N$50</f>
        <v>15</v>
      </c>
      <c r="L44" s="182"/>
      <c r="M44" s="182"/>
      <c r="N44" s="182">
        <f>'実質公債費比率（分子）の構造'!O$50</f>
        <v>0</v>
      </c>
      <c r="O44" s="182"/>
      <c r="P44" s="182"/>
    </row>
    <row r="45" spans="1:16" x14ac:dyDescent="0.15">
      <c r="A45" s="182" t="s">
        <v>66</v>
      </c>
      <c r="B45" s="182">
        <f>'実質公債費比率（分子）の構造'!K$49</f>
        <v>29</v>
      </c>
      <c r="C45" s="182"/>
      <c r="D45" s="182"/>
      <c r="E45" s="182">
        <f>'実質公債費比率（分子）の構造'!L$49</f>
        <v>34</v>
      </c>
      <c r="F45" s="182"/>
      <c r="G45" s="182"/>
      <c r="H45" s="182">
        <f>'実質公債費比率（分子）の構造'!M$49</f>
        <v>36</v>
      </c>
      <c r="I45" s="182"/>
      <c r="J45" s="182"/>
      <c r="K45" s="182">
        <f>'実質公債費比率（分子）の構造'!N$49</f>
        <v>38</v>
      </c>
      <c r="L45" s="182"/>
      <c r="M45" s="182"/>
      <c r="N45" s="182">
        <f>'実質公債費比率（分子）の構造'!O$49</f>
        <v>56</v>
      </c>
      <c r="O45" s="182"/>
      <c r="P45" s="182"/>
    </row>
    <row r="46" spans="1:16" x14ac:dyDescent="0.15">
      <c r="A46" s="182" t="s">
        <v>67</v>
      </c>
      <c r="B46" s="182">
        <f>'実質公債費比率（分子）の構造'!K$48</f>
        <v>194</v>
      </c>
      <c r="C46" s="182"/>
      <c r="D46" s="182"/>
      <c r="E46" s="182">
        <f>'実質公債費比率（分子）の構造'!L$48</f>
        <v>196</v>
      </c>
      <c r="F46" s="182"/>
      <c r="G46" s="182"/>
      <c r="H46" s="182">
        <f>'実質公債費比率（分子）の構造'!M$48</f>
        <v>193</v>
      </c>
      <c r="I46" s="182"/>
      <c r="J46" s="182"/>
      <c r="K46" s="182">
        <f>'実質公債費比率（分子）の構造'!N$48</f>
        <v>203</v>
      </c>
      <c r="L46" s="182"/>
      <c r="M46" s="182"/>
      <c r="N46" s="182">
        <f>'実質公債費比率（分子）の構造'!O$48</f>
        <v>208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419</v>
      </c>
      <c r="C49" s="182"/>
      <c r="D49" s="182"/>
      <c r="E49" s="182">
        <f>'実質公債費比率（分子）の構造'!L$45</f>
        <v>359</v>
      </c>
      <c r="F49" s="182"/>
      <c r="G49" s="182"/>
      <c r="H49" s="182">
        <f>'実質公債費比率（分子）の構造'!M$45</f>
        <v>354</v>
      </c>
      <c r="I49" s="182"/>
      <c r="J49" s="182"/>
      <c r="K49" s="182">
        <f>'実質公債費比率（分子）の構造'!N$45</f>
        <v>361</v>
      </c>
      <c r="L49" s="182"/>
      <c r="M49" s="182"/>
      <c r="N49" s="182">
        <f>'実質公債費比率（分子）の構造'!O$45</f>
        <v>383</v>
      </c>
      <c r="O49" s="182"/>
      <c r="P49" s="182"/>
    </row>
    <row r="50" spans="1:16" x14ac:dyDescent="0.15">
      <c r="A50" s="182" t="s">
        <v>71</v>
      </c>
      <c r="B50" s="182" t="e">
        <f>NA()</f>
        <v>#N/A</v>
      </c>
      <c r="C50" s="182">
        <f>IF(ISNUMBER('実質公債費比率（分子）の構造'!K$53),'実質公債費比率（分子）の構造'!K$53,NA())</f>
        <v>275</v>
      </c>
      <c r="D50" s="182" t="e">
        <f>NA()</f>
        <v>#N/A</v>
      </c>
      <c r="E50" s="182" t="e">
        <f>NA()</f>
        <v>#N/A</v>
      </c>
      <c r="F50" s="182">
        <f>IF(ISNUMBER('実質公債費比率（分子）の構造'!L$53),'実質公債費比率（分子）の構造'!L$53,NA())</f>
        <v>201</v>
      </c>
      <c r="G50" s="182" t="e">
        <f>NA()</f>
        <v>#N/A</v>
      </c>
      <c r="H50" s="182" t="e">
        <f>NA()</f>
        <v>#N/A</v>
      </c>
      <c r="I50" s="182">
        <f>IF(ISNUMBER('実質公債費比率（分子）の構造'!M$53),'実質公債費比率（分子）の構造'!M$53,NA())</f>
        <v>173</v>
      </c>
      <c r="J50" s="182" t="e">
        <f>NA()</f>
        <v>#N/A</v>
      </c>
      <c r="K50" s="182" t="e">
        <f>NA()</f>
        <v>#N/A</v>
      </c>
      <c r="L50" s="182">
        <f>IF(ISNUMBER('実質公債費比率（分子）の構造'!N$53),'実質公債費比率（分子）の構造'!N$53,NA())</f>
        <v>181</v>
      </c>
      <c r="M50" s="182" t="e">
        <f>NA()</f>
        <v>#N/A</v>
      </c>
      <c r="N50" s="182" t="e">
        <f>NA()</f>
        <v>#N/A</v>
      </c>
      <c r="O50" s="182">
        <f>IF(ISNUMBER('実質公債費比率（分子）の構造'!O$53),'実質公債費比率（分子）の構造'!O$53,NA())</f>
        <v>219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5783</v>
      </c>
      <c r="E56" s="181"/>
      <c r="F56" s="181"/>
      <c r="G56" s="181">
        <f>'将来負担比率（分子）の構造'!J$52</f>
        <v>5984</v>
      </c>
      <c r="H56" s="181"/>
      <c r="I56" s="181"/>
      <c r="J56" s="181">
        <f>'将来負担比率（分子）の構造'!K$52</f>
        <v>5934</v>
      </c>
      <c r="K56" s="181"/>
      <c r="L56" s="181"/>
      <c r="M56" s="181">
        <f>'将来負担比率（分子）の構造'!L$52</f>
        <v>5825</v>
      </c>
      <c r="N56" s="181"/>
      <c r="O56" s="181"/>
      <c r="P56" s="181">
        <f>'将来負担比率（分子）の構造'!M$52</f>
        <v>5681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3462</v>
      </c>
      <c r="E58" s="181"/>
      <c r="F58" s="181"/>
      <c r="G58" s="181">
        <f>'将来負担比率（分子）の構造'!J$50</f>
        <v>3063</v>
      </c>
      <c r="H58" s="181"/>
      <c r="I58" s="181"/>
      <c r="J58" s="181">
        <f>'将来負担比率（分子）の構造'!K$50</f>
        <v>2398</v>
      </c>
      <c r="K58" s="181"/>
      <c r="L58" s="181"/>
      <c r="M58" s="181">
        <f>'将来負担比率（分子）の構造'!L$50</f>
        <v>2393</v>
      </c>
      <c r="N58" s="181"/>
      <c r="O58" s="181"/>
      <c r="P58" s="181">
        <f>'将来負担比率（分子）の構造'!M$50</f>
        <v>3043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385</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681</v>
      </c>
      <c r="C62" s="181"/>
      <c r="D62" s="181"/>
      <c r="E62" s="181">
        <f>'将来負担比率（分子）の構造'!J$45</f>
        <v>557</v>
      </c>
      <c r="F62" s="181"/>
      <c r="G62" s="181"/>
      <c r="H62" s="181">
        <f>'将来負担比率（分子）の構造'!K$45</f>
        <v>556</v>
      </c>
      <c r="I62" s="181"/>
      <c r="J62" s="181"/>
      <c r="K62" s="181">
        <f>'将来負担比率（分子）の構造'!L$45</f>
        <v>429</v>
      </c>
      <c r="L62" s="181"/>
      <c r="M62" s="181"/>
      <c r="N62" s="181">
        <f>'将来負担比率（分子）の構造'!M$45</f>
        <v>349</v>
      </c>
      <c r="O62" s="181"/>
      <c r="P62" s="181"/>
    </row>
    <row r="63" spans="1:16" x14ac:dyDescent="0.15">
      <c r="A63" s="181" t="s">
        <v>34</v>
      </c>
      <c r="B63" s="181">
        <f>'将来負担比率（分子）の構造'!I$44</f>
        <v>434</v>
      </c>
      <c r="C63" s="181"/>
      <c r="D63" s="181"/>
      <c r="E63" s="181">
        <f>'将来負担比率（分子）の構造'!J$44</f>
        <v>910</v>
      </c>
      <c r="F63" s="181"/>
      <c r="G63" s="181"/>
      <c r="H63" s="181">
        <f>'将来負担比率（分子）の構造'!K$44</f>
        <v>1063</v>
      </c>
      <c r="I63" s="181"/>
      <c r="J63" s="181"/>
      <c r="K63" s="181">
        <f>'将来負担比率（分子）の構造'!L$44</f>
        <v>1091</v>
      </c>
      <c r="L63" s="181"/>
      <c r="M63" s="181"/>
      <c r="N63" s="181">
        <f>'将来負担比率（分子）の構造'!M$44</f>
        <v>1126</v>
      </c>
      <c r="O63" s="181"/>
      <c r="P63" s="181"/>
    </row>
    <row r="64" spans="1:16" x14ac:dyDescent="0.15">
      <c r="A64" s="181" t="s">
        <v>33</v>
      </c>
      <c r="B64" s="181">
        <f>'将来負担比率（分子）の構造'!I$43</f>
        <v>3553</v>
      </c>
      <c r="C64" s="181"/>
      <c r="D64" s="181"/>
      <c r="E64" s="181">
        <f>'将来負担比率（分子）の構造'!J$43</f>
        <v>3434</v>
      </c>
      <c r="F64" s="181"/>
      <c r="G64" s="181"/>
      <c r="H64" s="181">
        <f>'将来負担比率（分子）の構造'!K$43</f>
        <v>3321</v>
      </c>
      <c r="I64" s="181"/>
      <c r="J64" s="181"/>
      <c r="K64" s="181">
        <f>'将来負担比率（分子）の構造'!L$43</f>
        <v>3245</v>
      </c>
      <c r="L64" s="181"/>
      <c r="M64" s="181"/>
      <c r="N64" s="181">
        <f>'将来負担比率（分子）の構造'!M$43</f>
        <v>3186</v>
      </c>
      <c r="O64" s="181"/>
      <c r="P64" s="181"/>
    </row>
    <row r="65" spans="1:16" x14ac:dyDescent="0.15">
      <c r="A65" s="181" t="s">
        <v>32</v>
      </c>
      <c r="B65" s="181">
        <f>'将来負担比率（分子）の構造'!I$42</f>
        <v>43</v>
      </c>
      <c r="C65" s="181"/>
      <c r="D65" s="181"/>
      <c r="E65" s="181">
        <f>'将来負担比率（分子）の構造'!J$42</f>
        <v>29</v>
      </c>
      <c r="F65" s="181"/>
      <c r="G65" s="181"/>
      <c r="H65" s="181">
        <f>'将来負担比率（分子）の構造'!K$42</f>
        <v>15</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4249</v>
      </c>
      <c r="C66" s="181"/>
      <c r="D66" s="181"/>
      <c r="E66" s="181">
        <f>'将来負担比率（分子）の構造'!J$41</f>
        <v>4294</v>
      </c>
      <c r="F66" s="181"/>
      <c r="G66" s="181"/>
      <c r="H66" s="181">
        <f>'将来負担比率（分子）の構造'!K$41</f>
        <v>4254</v>
      </c>
      <c r="I66" s="181"/>
      <c r="J66" s="181"/>
      <c r="K66" s="181">
        <f>'将来負担比率（分子）の構造'!L$41</f>
        <v>4190</v>
      </c>
      <c r="L66" s="181"/>
      <c r="M66" s="181"/>
      <c r="N66" s="181">
        <f>'将来負担比率（分子）の構造'!M$41</f>
        <v>4083</v>
      </c>
      <c r="O66" s="181"/>
      <c r="P66" s="181"/>
    </row>
    <row r="67" spans="1:16" x14ac:dyDescent="0.15">
      <c r="A67" s="181" t="s">
        <v>75</v>
      </c>
      <c r="B67" s="181" t="e">
        <f>NA()</f>
        <v>#N/A</v>
      </c>
      <c r="C67" s="181">
        <f>IF(ISNUMBER('将来負担比率（分子）の構造'!I$53), IF('将来負担比率（分子）の構造'!I$53 &lt; 0, 0, '将来負担比率（分子）の構造'!I$53), NA())</f>
        <v>99</v>
      </c>
      <c r="D67" s="181" t="e">
        <f>NA()</f>
        <v>#N/A</v>
      </c>
      <c r="E67" s="181" t="e">
        <f>NA()</f>
        <v>#N/A</v>
      </c>
      <c r="F67" s="181">
        <f>IF(ISNUMBER('将来負担比率（分子）の構造'!J$53), IF('将来負担比率（分子）の構造'!J$53 &lt; 0, 0, '将来負担比率（分子）の構造'!J$53), NA())</f>
        <v>176</v>
      </c>
      <c r="G67" s="181" t="e">
        <f>NA()</f>
        <v>#N/A</v>
      </c>
      <c r="H67" s="181" t="e">
        <f>NA()</f>
        <v>#N/A</v>
      </c>
      <c r="I67" s="181">
        <f>IF(ISNUMBER('将来負担比率（分子）の構造'!K$53), IF('将来負担比率（分子）の構造'!K$53 &lt; 0, 0, '将来負担比率（分子）の構造'!K$53), NA())</f>
        <v>876</v>
      </c>
      <c r="J67" s="181" t="e">
        <f>NA()</f>
        <v>#N/A</v>
      </c>
      <c r="K67" s="181" t="e">
        <f>NA()</f>
        <v>#N/A</v>
      </c>
      <c r="L67" s="181">
        <f>IF(ISNUMBER('将来負担比率（分子）の構造'!L$53), IF('将来負担比率（分子）の構造'!L$53 &lt; 0, 0, '将来負担比率（分子）の構造'!L$53), NA())</f>
        <v>738</v>
      </c>
      <c r="M67" s="181" t="e">
        <f>NA()</f>
        <v>#N/A</v>
      </c>
      <c r="N67" s="181" t="e">
        <f>NA()</f>
        <v>#N/A</v>
      </c>
      <c r="O67" s="181">
        <f>IF(ISNUMBER('将来負担比率（分子）の構造'!M$53), IF('将来負担比率（分子）の構造'!M$53 &lt; 0, 0, '将来負担比率（分子）の構造'!M$53), NA())</f>
        <v>20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1507</v>
      </c>
      <c r="C72" s="185">
        <f>基金残高に係る経年分析!G55</f>
        <v>1518</v>
      </c>
      <c r="D72" s="185">
        <f>基金残高に係る経年分析!H55</f>
        <v>2078</v>
      </c>
    </row>
    <row r="73" spans="1:16" x14ac:dyDescent="0.15">
      <c r="A73" s="184" t="s">
        <v>78</v>
      </c>
      <c r="B73" s="185">
        <f>基金残高に係る経年分析!F56</f>
        <v>9</v>
      </c>
      <c r="C73" s="185">
        <f>基金残高に係る経年分析!G56</f>
        <v>9</v>
      </c>
      <c r="D73" s="185">
        <f>基金残高に係る経年分析!H56</f>
        <v>9</v>
      </c>
    </row>
    <row r="74" spans="1:16" x14ac:dyDescent="0.15">
      <c r="A74" s="184" t="s">
        <v>79</v>
      </c>
      <c r="B74" s="185">
        <f>基金残高に係る経年分析!F57</f>
        <v>616</v>
      </c>
      <c r="C74" s="185">
        <f>基金残高に係る経年分析!G57</f>
        <v>419</v>
      </c>
      <c r="D74" s="185">
        <f>基金残高に係る経年分析!H57</f>
        <v>486</v>
      </c>
    </row>
  </sheetData>
  <sheetProtection algorithmName="SHA-512" hashValue="JtPo3c6KBCrYz/NejLIz335Z0o+bRUwjFz8VYb5o7facuhNmQkhEdKgT3LQOAp7ZIbcF0TbOxzDm9TSp/+grMg==" saltValue="7OrpeXF4IFeeh54wWAC4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222</v>
      </c>
      <c r="C5" s="747"/>
      <c r="D5" s="747"/>
      <c r="E5" s="747"/>
      <c r="F5" s="747"/>
      <c r="G5" s="747"/>
      <c r="H5" s="747"/>
      <c r="I5" s="747"/>
      <c r="J5" s="747"/>
      <c r="K5" s="747"/>
      <c r="L5" s="747"/>
      <c r="M5" s="747"/>
      <c r="N5" s="747"/>
      <c r="O5" s="747"/>
      <c r="P5" s="747"/>
      <c r="Q5" s="748"/>
      <c r="R5" s="733">
        <v>2934736</v>
      </c>
      <c r="S5" s="734"/>
      <c r="T5" s="734"/>
      <c r="U5" s="734"/>
      <c r="V5" s="734"/>
      <c r="W5" s="734"/>
      <c r="X5" s="734"/>
      <c r="Y5" s="777"/>
      <c r="Z5" s="795">
        <v>49.1</v>
      </c>
      <c r="AA5" s="795"/>
      <c r="AB5" s="795"/>
      <c r="AC5" s="795"/>
      <c r="AD5" s="796">
        <v>2934736</v>
      </c>
      <c r="AE5" s="796"/>
      <c r="AF5" s="796"/>
      <c r="AG5" s="796"/>
      <c r="AH5" s="796"/>
      <c r="AI5" s="796"/>
      <c r="AJ5" s="796"/>
      <c r="AK5" s="796"/>
      <c r="AL5" s="778">
        <v>77.400000000000006</v>
      </c>
      <c r="AM5" s="751"/>
      <c r="AN5" s="751"/>
      <c r="AO5" s="779"/>
      <c r="AP5" s="746" t="s">
        <v>223</v>
      </c>
      <c r="AQ5" s="747"/>
      <c r="AR5" s="747"/>
      <c r="AS5" s="747"/>
      <c r="AT5" s="747"/>
      <c r="AU5" s="747"/>
      <c r="AV5" s="747"/>
      <c r="AW5" s="747"/>
      <c r="AX5" s="747"/>
      <c r="AY5" s="747"/>
      <c r="AZ5" s="747"/>
      <c r="BA5" s="747"/>
      <c r="BB5" s="747"/>
      <c r="BC5" s="747"/>
      <c r="BD5" s="747"/>
      <c r="BE5" s="747"/>
      <c r="BF5" s="748"/>
      <c r="BG5" s="678">
        <v>2934736</v>
      </c>
      <c r="BH5" s="679"/>
      <c r="BI5" s="679"/>
      <c r="BJ5" s="679"/>
      <c r="BK5" s="679"/>
      <c r="BL5" s="679"/>
      <c r="BM5" s="679"/>
      <c r="BN5" s="680"/>
      <c r="BO5" s="715">
        <v>100</v>
      </c>
      <c r="BP5" s="715"/>
      <c r="BQ5" s="715"/>
      <c r="BR5" s="715"/>
      <c r="BS5" s="716">
        <v>173918</v>
      </c>
      <c r="BT5" s="716"/>
      <c r="BU5" s="716"/>
      <c r="BV5" s="716"/>
      <c r="BW5" s="716"/>
      <c r="BX5" s="716"/>
      <c r="BY5" s="716"/>
      <c r="BZ5" s="716"/>
      <c r="CA5" s="716"/>
      <c r="CB5" s="766"/>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61019</v>
      </c>
      <c r="S6" s="679"/>
      <c r="T6" s="679"/>
      <c r="U6" s="679"/>
      <c r="V6" s="679"/>
      <c r="W6" s="679"/>
      <c r="X6" s="679"/>
      <c r="Y6" s="680"/>
      <c r="Z6" s="715">
        <v>1</v>
      </c>
      <c r="AA6" s="715"/>
      <c r="AB6" s="715"/>
      <c r="AC6" s="715"/>
      <c r="AD6" s="716">
        <v>61019</v>
      </c>
      <c r="AE6" s="716"/>
      <c r="AF6" s="716"/>
      <c r="AG6" s="716"/>
      <c r="AH6" s="716"/>
      <c r="AI6" s="716"/>
      <c r="AJ6" s="716"/>
      <c r="AK6" s="716"/>
      <c r="AL6" s="681">
        <v>1.6</v>
      </c>
      <c r="AM6" s="682"/>
      <c r="AN6" s="682"/>
      <c r="AO6" s="717"/>
      <c r="AP6" s="675" t="s">
        <v>228</v>
      </c>
      <c r="AQ6" s="676"/>
      <c r="AR6" s="676"/>
      <c r="AS6" s="676"/>
      <c r="AT6" s="676"/>
      <c r="AU6" s="676"/>
      <c r="AV6" s="676"/>
      <c r="AW6" s="676"/>
      <c r="AX6" s="676"/>
      <c r="AY6" s="676"/>
      <c r="AZ6" s="676"/>
      <c r="BA6" s="676"/>
      <c r="BB6" s="676"/>
      <c r="BC6" s="676"/>
      <c r="BD6" s="676"/>
      <c r="BE6" s="676"/>
      <c r="BF6" s="677"/>
      <c r="BG6" s="678">
        <v>2934736</v>
      </c>
      <c r="BH6" s="679"/>
      <c r="BI6" s="679"/>
      <c r="BJ6" s="679"/>
      <c r="BK6" s="679"/>
      <c r="BL6" s="679"/>
      <c r="BM6" s="679"/>
      <c r="BN6" s="680"/>
      <c r="BO6" s="715">
        <v>100</v>
      </c>
      <c r="BP6" s="715"/>
      <c r="BQ6" s="715"/>
      <c r="BR6" s="715"/>
      <c r="BS6" s="716">
        <v>173918</v>
      </c>
      <c r="BT6" s="716"/>
      <c r="BU6" s="716"/>
      <c r="BV6" s="716"/>
      <c r="BW6" s="716"/>
      <c r="BX6" s="716"/>
      <c r="BY6" s="716"/>
      <c r="BZ6" s="716"/>
      <c r="CA6" s="716"/>
      <c r="CB6" s="766"/>
      <c r="CD6" s="736" t="s">
        <v>229</v>
      </c>
      <c r="CE6" s="737"/>
      <c r="CF6" s="737"/>
      <c r="CG6" s="737"/>
      <c r="CH6" s="737"/>
      <c r="CI6" s="737"/>
      <c r="CJ6" s="737"/>
      <c r="CK6" s="737"/>
      <c r="CL6" s="737"/>
      <c r="CM6" s="737"/>
      <c r="CN6" s="737"/>
      <c r="CO6" s="737"/>
      <c r="CP6" s="737"/>
      <c r="CQ6" s="738"/>
      <c r="CR6" s="678">
        <v>83098</v>
      </c>
      <c r="CS6" s="679"/>
      <c r="CT6" s="679"/>
      <c r="CU6" s="679"/>
      <c r="CV6" s="679"/>
      <c r="CW6" s="679"/>
      <c r="CX6" s="679"/>
      <c r="CY6" s="680"/>
      <c r="CZ6" s="778">
        <v>1.5</v>
      </c>
      <c r="DA6" s="751"/>
      <c r="DB6" s="751"/>
      <c r="DC6" s="781"/>
      <c r="DD6" s="684" t="s">
        <v>134</v>
      </c>
      <c r="DE6" s="679"/>
      <c r="DF6" s="679"/>
      <c r="DG6" s="679"/>
      <c r="DH6" s="679"/>
      <c r="DI6" s="679"/>
      <c r="DJ6" s="679"/>
      <c r="DK6" s="679"/>
      <c r="DL6" s="679"/>
      <c r="DM6" s="679"/>
      <c r="DN6" s="679"/>
      <c r="DO6" s="679"/>
      <c r="DP6" s="680"/>
      <c r="DQ6" s="684">
        <v>83098</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1127</v>
      </c>
      <c r="S7" s="679"/>
      <c r="T7" s="679"/>
      <c r="U7" s="679"/>
      <c r="V7" s="679"/>
      <c r="W7" s="679"/>
      <c r="X7" s="679"/>
      <c r="Y7" s="680"/>
      <c r="Z7" s="715">
        <v>0</v>
      </c>
      <c r="AA7" s="715"/>
      <c r="AB7" s="715"/>
      <c r="AC7" s="715"/>
      <c r="AD7" s="716">
        <v>1127</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1456354</v>
      </c>
      <c r="BH7" s="679"/>
      <c r="BI7" s="679"/>
      <c r="BJ7" s="679"/>
      <c r="BK7" s="679"/>
      <c r="BL7" s="679"/>
      <c r="BM7" s="679"/>
      <c r="BN7" s="680"/>
      <c r="BO7" s="715">
        <v>49.6</v>
      </c>
      <c r="BP7" s="715"/>
      <c r="BQ7" s="715"/>
      <c r="BR7" s="715"/>
      <c r="BS7" s="716">
        <v>173918</v>
      </c>
      <c r="BT7" s="716"/>
      <c r="BU7" s="716"/>
      <c r="BV7" s="716"/>
      <c r="BW7" s="716"/>
      <c r="BX7" s="716"/>
      <c r="BY7" s="716"/>
      <c r="BZ7" s="716"/>
      <c r="CA7" s="716"/>
      <c r="CB7" s="766"/>
      <c r="CD7" s="711" t="s">
        <v>232</v>
      </c>
      <c r="CE7" s="712"/>
      <c r="CF7" s="712"/>
      <c r="CG7" s="712"/>
      <c r="CH7" s="712"/>
      <c r="CI7" s="712"/>
      <c r="CJ7" s="712"/>
      <c r="CK7" s="712"/>
      <c r="CL7" s="712"/>
      <c r="CM7" s="712"/>
      <c r="CN7" s="712"/>
      <c r="CO7" s="712"/>
      <c r="CP7" s="712"/>
      <c r="CQ7" s="713"/>
      <c r="CR7" s="678">
        <v>1217621</v>
      </c>
      <c r="CS7" s="679"/>
      <c r="CT7" s="679"/>
      <c r="CU7" s="679"/>
      <c r="CV7" s="679"/>
      <c r="CW7" s="679"/>
      <c r="CX7" s="679"/>
      <c r="CY7" s="680"/>
      <c r="CZ7" s="715">
        <v>22</v>
      </c>
      <c r="DA7" s="715"/>
      <c r="DB7" s="715"/>
      <c r="DC7" s="715"/>
      <c r="DD7" s="684">
        <v>5370</v>
      </c>
      <c r="DE7" s="679"/>
      <c r="DF7" s="679"/>
      <c r="DG7" s="679"/>
      <c r="DH7" s="679"/>
      <c r="DI7" s="679"/>
      <c r="DJ7" s="679"/>
      <c r="DK7" s="679"/>
      <c r="DL7" s="679"/>
      <c r="DM7" s="679"/>
      <c r="DN7" s="679"/>
      <c r="DO7" s="679"/>
      <c r="DP7" s="680"/>
      <c r="DQ7" s="684">
        <v>1147524</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5541</v>
      </c>
      <c r="S8" s="679"/>
      <c r="T8" s="679"/>
      <c r="U8" s="679"/>
      <c r="V8" s="679"/>
      <c r="W8" s="679"/>
      <c r="X8" s="679"/>
      <c r="Y8" s="680"/>
      <c r="Z8" s="715">
        <v>0.1</v>
      </c>
      <c r="AA8" s="715"/>
      <c r="AB8" s="715"/>
      <c r="AC8" s="715"/>
      <c r="AD8" s="716">
        <v>5541</v>
      </c>
      <c r="AE8" s="716"/>
      <c r="AF8" s="716"/>
      <c r="AG8" s="716"/>
      <c r="AH8" s="716"/>
      <c r="AI8" s="716"/>
      <c r="AJ8" s="716"/>
      <c r="AK8" s="716"/>
      <c r="AL8" s="681">
        <v>0.1</v>
      </c>
      <c r="AM8" s="682"/>
      <c r="AN8" s="682"/>
      <c r="AO8" s="717"/>
      <c r="AP8" s="675" t="s">
        <v>234</v>
      </c>
      <c r="AQ8" s="676"/>
      <c r="AR8" s="676"/>
      <c r="AS8" s="676"/>
      <c r="AT8" s="676"/>
      <c r="AU8" s="676"/>
      <c r="AV8" s="676"/>
      <c r="AW8" s="676"/>
      <c r="AX8" s="676"/>
      <c r="AY8" s="676"/>
      <c r="AZ8" s="676"/>
      <c r="BA8" s="676"/>
      <c r="BB8" s="676"/>
      <c r="BC8" s="676"/>
      <c r="BD8" s="676"/>
      <c r="BE8" s="676"/>
      <c r="BF8" s="677"/>
      <c r="BG8" s="678">
        <v>20797</v>
      </c>
      <c r="BH8" s="679"/>
      <c r="BI8" s="679"/>
      <c r="BJ8" s="679"/>
      <c r="BK8" s="679"/>
      <c r="BL8" s="679"/>
      <c r="BM8" s="679"/>
      <c r="BN8" s="680"/>
      <c r="BO8" s="715">
        <v>0.7</v>
      </c>
      <c r="BP8" s="715"/>
      <c r="BQ8" s="715"/>
      <c r="BR8" s="715"/>
      <c r="BS8" s="684" t="s">
        <v>134</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1268796</v>
      </c>
      <c r="CS8" s="679"/>
      <c r="CT8" s="679"/>
      <c r="CU8" s="679"/>
      <c r="CV8" s="679"/>
      <c r="CW8" s="679"/>
      <c r="CX8" s="679"/>
      <c r="CY8" s="680"/>
      <c r="CZ8" s="715">
        <v>22.9</v>
      </c>
      <c r="DA8" s="715"/>
      <c r="DB8" s="715"/>
      <c r="DC8" s="715"/>
      <c r="DD8" s="684">
        <v>16069</v>
      </c>
      <c r="DE8" s="679"/>
      <c r="DF8" s="679"/>
      <c r="DG8" s="679"/>
      <c r="DH8" s="679"/>
      <c r="DI8" s="679"/>
      <c r="DJ8" s="679"/>
      <c r="DK8" s="679"/>
      <c r="DL8" s="679"/>
      <c r="DM8" s="679"/>
      <c r="DN8" s="679"/>
      <c r="DO8" s="679"/>
      <c r="DP8" s="680"/>
      <c r="DQ8" s="684">
        <v>784959</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3315</v>
      </c>
      <c r="S9" s="679"/>
      <c r="T9" s="679"/>
      <c r="U9" s="679"/>
      <c r="V9" s="679"/>
      <c r="W9" s="679"/>
      <c r="X9" s="679"/>
      <c r="Y9" s="680"/>
      <c r="Z9" s="715">
        <v>0.1</v>
      </c>
      <c r="AA9" s="715"/>
      <c r="AB9" s="715"/>
      <c r="AC9" s="715"/>
      <c r="AD9" s="716">
        <v>3315</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521003</v>
      </c>
      <c r="BH9" s="679"/>
      <c r="BI9" s="679"/>
      <c r="BJ9" s="679"/>
      <c r="BK9" s="679"/>
      <c r="BL9" s="679"/>
      <c r="BM9" s="679"/>
      <c r="BN9" s="680"/>
      <c r="BO9" s="715">
        <v>17.8</v>
      </c>
      <c r="BP9" s="715"/>
      <c r="BQ9" s="715"/>
      <c r="BR9" s="715"/>
      <c r="BS9" s="684" t="s">
        <v>134</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333815</v>
      </c>
      <c r="CS9" s="679"/>
      <c r="CT9" s="679"/>
      <c r="CU9" s="679"/>
      <c r="CV9" s="679"/>
      <c r="CW9" s="679"/>
      <c r="CX9" s="679"/>
      <c r="CY9" s="680"/>
      <c r="CZ9" s="715">
        <v>6</v>
      </c>
      <c r="DA9" s="715"/>
      <c r="DB9" s="715"/>
      <c r="DC9" s="715"/>
      <c r="DD9" s="684">
        <v>6925</v>
      </c>
      <c r="DE9" s="679"/>
      <c r="DF9" s="679"/>
      <c r="DG9" s="679"/>
      <c r="DH9" s="679"/>
      <c r="DI9" s="679"/>
      <c r="DJ9" s="679"/>
      <c r="DK9" s="679"/>
      <c r="DL9" s="679"/>
      <c r="DM9" s="679"/>
      <c r="DN9" s="679"/>
      <c r="DO9" s="679"/>
      <c r="DP9" s="680"/>
      <c r="DQ9" s="684">
        <v>319095</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126</v>
      </c>
      <c r="AA10" s="715"/>
      <c r="AB10" s="715"/>
      <c r="AC10" s="715"/>
      <c r="AD10" s="716" t="s">
        <v>240</v>
      </c>
      <c r="AE10" s="716"/>
      <c r="AF10" s="716"/>
      <c r="AG10" s="716"/>
      <c r="AH10" s="716"/>
      <c r="AI10" s="716"/>
      <c r="AJ10" s="716"/>
      <c r="AK10" s="716"/>
      <c r="AL10" s="681" t="s">
        <v>240</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37718</v>
      </c>
      <c r="BH10" s="679"/>
      <c r="BI10" s="679"/>
      <c r="BJ10" s="679"/>
      <c r="BK10" s="679"/>
      <c r="BL10" s="679"/>
      <c r="BM10" s="679"/>
      <c r="BN10" s="680"/>
      <c r="BO10" s="715">
        <v>1.3</v>
      </c>
      <c r="BP10" s="715"/>
      <c r="BQ10" s="715"/>
      <c r="BR10" s="715"/>
      <c r="BS10" s="684" t="s">
        <v>240</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5725</v>
      </c>
      <c r="CS10" s="679"/>
      <c r="CT10" s="679"/>
      <c r="CU10" s="679"/>
      <c r="CV10" s="679"/>
      <c r="CW10" s="679"/>
      <c r="CX10" s="679"/>
      <c r="CY10" s="680"/>
      <c r="CZ10" s="715">
        <v>0.1</v>
      </c>
      <c r="DA10" s="715"/>
      <c r="DB10" s="715"/>
      <c r="DC10" s="715"/>
      <c r="DD10" s="684" t="s">
        <v>243</v>
      </c>
      <c r="DE10" s="679"/>
      <c r="DF10" s="679"/>
      <c r="DG10" s="679"/>
      <c r="DH10" s="679"/>
      <c r="DI10" s="679"/>
      <c r="DJ10" s="679"/>
      <c r="DK10" s="679"/>
      <c r="DL10" s="679"/>
      <c r="DM10" s="679"/>
      <c r="DN10" s="679"/>
      <c r="DO10" s="679"/>
      <c r="DP10" s="680"/>
      <c r="DQ10" s="684">
        <v>2725</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220077</v>
      </c>
      <c r="S11" s="679"/>
      <c r="T11" s="679"/>
      <c r="U11" s="679"/>
      <c r="V11" s="679"/>
      <c r="W11" s="679"/>
      <c r="X11" s="679"/>
      <c r="Y11" s="680"/>
      <c r="Z11" s="681">
        <v>3.7</v>
      </c>
      <c r="AA11" s="682"/>
      <c r="AB11" s="682"/>
      <c r="AC11" s="683"/>
      <c r="AD11" s="684">
        <v>220077</v>
      </c>
      <c r="AE11" s="679"/>
      <c r="AF11" s="679"/>
      <c r="AG11" s="679"/>
      <c r="AH11" s="679"/>
      <c r="AI11" s="679"/>
      <c r="AJ11" s="679"/>
      <c r="AK11" s="680"/>
      <c r="AL11" s="681">
        <v>5.8</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876836</v>
      </c>
      <c r="BH11" s="679"/>
      <c r="BI11" s="679"/>
      <c r="BJ11" s="679"/>
      <c r="BK11" s="679"/>
      <c r="BL11" s="679"/>
      <c r="BM11" s="679"/>
      <c r="BN11" s="680"/>
      <c r="BO11" s="715">
        <v>29.9</v>
      </c>
      <c r="BP11" s="715"/>
      <c r="BQ11" s="715"/>
      <c r="BR11" s="715"/>
      <c r="BS11" s="684">
        <v>173918</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181860</v>
      </c>
      <c r="CS11" s="679"/>
      <c r="CT11" s="679"/>
      <c r="CU11" s="679"/>
      <c r="CV11" s="679"/>
      <c r="CW11" s="679"/>
      <c r="CX11" s="679"/>
      <c r="CY11" s="680"/>
      <c r="CZ11" s="715">
        <v>3.3</v>
      </c>
      <c r="DA11" s="715"/>
      <c r="DB11" s="715"/>
      <c r="DC11" s="715"/>
      <c r="DD11" s="684">
        <v>49148</v>
      </c>
      <c r="DE11" s="679"/>
      <c r="DF11" s="679"/>
      <c r="DG11" s="679"/>
      <c r="DH11" s="679"/>
      <c r="DI11" s="679"/>
      <c r="DJ11" s="679"/>
      <c r="DK11" s="679"/>
      <c r="DL11" s="679"/>
      <c r="DM11" s="679"/>
      <c r="DN11" s="679"/>
      <c r="DO11" s="679"/>
      <c r="DP11" s="680"/>
      <c r="DQ11" s="684">
        <v>75444</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t="s">
        <v>134</v>
      </c>
      <c r="S12" s="679"/>
      <c r="T12" s="679"/>
      <c r="U12" s="679"/>
      <c r="V12" s="679"/>
      <c r="W12" s="679"/>
      <c r="X12" s="679"/>
      <c r="Y12" s="680"/>
      <c r="Z12" s="715" t="s">
        <v>240</v>
      </c>
      <c r="AA12" s="715"/>
      <c r="AB12" s="715"/>
      <c r="AC12" s="715"/>
      <c r="AD12" s="716" t="s">
        <v>126</v>
      </c>
      <c r="AE12" s="716"/>
      <c r="AF12" s="716"/>
      <c r="AG12" s="716"/>
      <c r="AH12" s="716"/>
      <c r="AI12" s="716"/>
      <c r="AJ12" s="716"/>
      <c r="AK12" s="716"/>
      <c r="AL12" s="681" t="s">
        <v>240</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1373824</v>
      </c>
      <c r="BH12" s="679"/>
      <c r="BI12" s="679"/>
      <c r="BJ12" s="679"/>
      <c r="BK12" s="679"/>
      <c r="BL12" s="679"/>
      <c r="BM12" s="679"/>
      <c r="BN12" s="680"/>
      <c r="BO12" s="715">
        <v>46.8</v>
      </c>
      <c r="BP12" s="715"/>
      <c r="BQ12" s="715"/>
      <c r="BR12" s="715"/>
      <c r="BS12" s="684" t="s">
        <v>126</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275436</v>
      </c>
      <c r="CS12" s="679"/>
      <c r="CT12" s="679"/>
      <c r="CU12" s="679"/>
      <c r="CV12" s="679"/>
      <c r="CW12" s="679"/>
      <c r="CX12" s="679"/>
      <c r="CY12" s="680"/>
      <c r="CZ12" s="715">
        <v>5</v>
      </c>
      <c r="DA12" s="715"/>
      <c r="DB12" s="715"/>
      <c r="DC12" s="715"/>
      <c r="DD12" s="684" t="s">
        <v>134</v>
      </c>
      <c r="DE12" s="679"/>
      <c r="DF12" s="679"/>
      <c r="DG12" s="679"/>
      <c r="DH12" s="679"/>
      <c r="DI12" s="679"/>
      <c r="DJ12" s="679"/>
      <c r="DK12" s="679"/>
      <c r="DL12" s="679"/>
      <c r="DM12" s="679"/>
      <c r="DN12" s="679"/>
      <c r="DO12" s="679"/>
      <c r="DP12" s="680"/>
      <c r="DQ12" s="684">
        <v>273333</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134</v>
      </c>
      <c r="S13" s="679"/>
      <c r="T13" s="679"/>
      <c r="U13" s="679"/>
      <c r="V13" s="679"/>
      <c r="W13" s="679"/>
      <c r="X13" s="679"/>
      <c r="Y13" s="680"/>
      <c r="Z13" s="715" t="s">
        <v>240</v>
      </c>
      <c r="AA13" s="715"/>
      <c r="AB13" s="715"/>
      <c r="AC13" s="715"/>
      <c r="AD13" s="716" t="s">
        <v>126</v>
      </c>
      <c r="AE13" s="716"/>
      <c r="AF13" s="716"/>
      <c r="AG13" s="716"/>
      <c r="AH13" s="716"/>
      <c r="AI13" s="716"/>
      <c r="AJ13" s="716"/>
      <c r="AK13" s="716"/>
      <c r="AL13" s="681" t="s">
        <v>126</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1373824</v>
      </c>
      <c r="BH13" s="679"/>
      <c r="BI13" s="679"/>
      <c r="BJ13" s="679"/>
      <c r="BK13" s="679"/>
      <c r="BL13" s="679"/>
      <c r="BM13" s="679"/>
      <c r="BN13" s="680"/>
      <c r="BO13" s="715">
        <v>46.8</v>
      </c>
      <c r="BP13" s="715"/>
      <c r="BQ13" s="715"/>
      <c r="BR13" s="715"/>
      <c r="BS13" s="684" t="s">
        <v>243</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903983</v>
      </c>
      <c r="CS13" s="679"/>
      <c r="CT13" s="679"/>
      <c r="CU13" s="679"/>
      <c r="CV13" s="679"/>
      <c r="CW13" s="679"/>
      <c r="CX13" s="679"/>
      <c r="CY13" s="680"/>
      <c r="CZ13" s="715">
        <v>16.3</v>
      </c>
      <c r="DA13" s="715"/>
      <c r="DB13" s="715"/>
      <c r="DC13" s="715"/>
      <c r="DD13" s="684">
        <v>459546</v>
      </c>
      <c r="DE13" s="679"/>
      <c r="DF13" s="679"/>
      <c r="DG13" s="679"/>
      <c r="DH13" s="679"/>
      <c r="DI13" s="679"/>
      <c r="DJ13" s="679"/>
      <c r="DK13" s="679"/>
      <c r="DL13" s="679"/>
      <c r="DM13" s="679"/>
      <c r="DN13" s="679"/>
      <c r="DO13" s="679"/>
      <c r="DP13" s="680"/>
      <c r="DQ13" s="684">
        <v>550228</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9394</v>
      </c>
      <c r="S14" s="679"/>
      <c r="T14" s="679"/>
      <c r="U14" s="679"/>
      <c r="V14" s="679"/>
      <c r="W14" s="679"/>
      <c r="X14" s="679"/>
      <c r="Y14" s="680"/>
      <c r="Z14" s="715">
        <v>0.2</v>
      </c>
      <c r="AA14" s="715"/>
      <c r="AB14" s="715"/>
      <c r="AC14" s="715"/>
      <c r="AD14" s="716">
        <v>9394</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36466</v>
      </c>
      <c r="BH14" s="679"/>
      <c r="BI14" s="679"/>
      <c r="BJ14" s="679"/>
      <c r="BK14" s="679"/>
      <c r="BL14" s="679"/>
      <c r="BM14" s="679"/>
      <c r="BN14" s="680"/>
      <c r="BO14" s="715">
        <v>1.2</v>
      </c>
      <c r="BP14" s="715"/>
      <c r="BQ14" s="715"/>
      <c r="BR14" s="715"/>
      <c r="BS14" s="684" t="s">
        <v>134</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261405</v>
      </c>
      <c r="CS14" s="679"/>
      <c r="CT14" s="679"/>
      <c r="CU14" s="679"/>
      <c r="CV14" s="679"/>
      <c r="CW14" s="679"/>
      <c r="CX14" s="679"/>
      <c r="CY14" s="680"/>
      <c r="CZ14" s="715">
        <v>4.7</v>
      </c>
      <c r="DA14" s="715"/>
      <c r="DB14" s="715"/>
      <c r="DC14" s="715"/>
      <c r="DD14" s="684">
        <v>785</v>
      </c>
      <c r="DE14" s="679"/>
      <c r="DF14" s="679"/>
      <c r="DG14" s="679"/>
      <c r="DH14" s="679"/>
      <c r="DI14" s="679"/>
      <c r="DJ14" s="679"/>
      <c r="DK14" s="679"/>
      <c r="DL14" s="679"/>
      <c r="DM14" s="679"/>
      <c r="DN14" s="679"/>
      <c r="DO14" s="679"/>
      <c r="DP14" s="680"/>
      <c r="DQ14" s="684">
        <v>261405</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134</v>
      </c>
      <c r="AA15" s="715"/>
      <c r="AB15" s="715"/>
      <c r="AC15" s="715"/>
      <c r="AD15" s="716" t="s">
        <v>240</v>
      </c>
      <c r="AE15" s="716"/>
      <c r="AF15" s="716"/>
      <c r="AG15" s="716"/>
      <c r="AH15" s="716"/>
      <c r="AI15" s="716"/>
      <c r="AJ15" s="716"/>
      <c r="AK15" s="716"/>
      <c r="AL15" s="681" t="s">
        <v>240</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68092</v>
      </c>
      <c r="BH15" s="679"/>
      <c r="BI15" s="679"/>
      <c r="BJ15" s="679"/>
      <c r="BK15" s="679"/>
      <c r="BL15" s="679"/>
      <c r="BM15" s="679"/>
      <c r="BN15" s="680"/>
      <c r="BO15" s="715">
        <v>2.2999999999999998</v>
      </c>
      <c r="BP15" s="715"/>
      <c r="BQ15" s="715"/>
      <c r="BR15" s="715"/>
      <c r="BS15" s="684" t="s">
        <v>240</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617732</v>
      </c>
      <c r="CS15" s="679"/>
      <c r="CT15" s="679"/>
      <c r="CU15" s="679"/>
      <c r="CV15" s="679"/>
      <c r="CW15" s="679"/>
      <c r="CX15" s="679"/>
      <c r="CY15" s="680"/>
      <c r="CZ15" s="715">
        <v>11.2</v>
      </c>
      <c r="DA15" s="715"/>
      <c r="DB15" s="715"/>
      <c r="DC15" s="715"/>
      <c r="DD15" s="684">
        <v>56524</v>
      </c>
      <c r="DE15" s="679"/>
      <c r="DF15" s="679"/>
      <c r="DG15" s="679"/>
      <c r="DH15" s="679"/>
      <c r="DI15" s="679"/>
      <c r="DJ15" s="679"/>
      <c r="DK15" s="679"/>
      <c r="DL15" s="679"/>
      <c r="DM15" s="679"/>
      <c r="DN15" s="679"/>
      <c r="DO15" s="679"/>
      <c r="DP15" s="680"/>
      <c r="DQ15" s="684">
        <v>528674</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2758</v>
      </c>
      <c r="S16" s="679"/>
      <c r="T16" s="679"/>
      <c r="U16" s="679"/>
      <c r="V16" s="679"/>
      <c r="W16" s="679"/>
      <c r="X16" s="679"/>
      <c r="Y16" s="680"/>
      <c r="Z16" s="715">
        <v>0</v>
      </c>
      <c r="AA16" s="715"/>
      <c r="AB16" s="715"/>
      <c r="AC16" s="715"/>
      <c r="AD16" s="716">
        <v>2758</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134</v>
      </c>
      <c r="BP16" s="715"/>
      <c r="BQ16" s="715"/>
      <c r="BR16" s="715"/>
      <c r="BS16" s="684" t="s">
        <v>126</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t="s">
        <v>134</v>
      </c>
      <c r="CS16" s="679"/>
      <c r="CT16" s="679"/>
      <c r="CU16" s="679"/>
      <c r="CV16" s="679"/>
      <c r="CW16" s="679"/>
      <c r="CX16" s="679"/>
      <c r="CY16" s="680"/>
      <c r="CZ16" s="715" t="s">
        <v>126</v>
      </c>
      <c r="DA16" s="715"/>
      <c r="DB16" s="715"/>
      <c r="DC16" s="715"/>
      <c r="DD16" s="684" t="s">
        <v>243</v>
      </c>
      <c r="DE16" s="679"/>
      <c r="DF16" s="679"/>
      <c r="DG16" s="679"/>
      <c r="DH16" s="679"/>
      <c r="DI16" s="679"/>
      <c r="DJ16" s="679"/>
      <c r="DK16" s="679"/>
      <c r="DL16" s="679"/>
      <c r="DM16" s="679"/>
      <c r="DN16" s="679"/>
      <c r="DO16" s="679"/>
      <c r="DP16" s="680"/>
      <c r="DQ16" s="684" t="s">
        <v>126</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47495</v>
      </c>
      <c r="S17" s="679"/>
      <c r="T17" s="679"/>
      <c r="U17" s="679"/>
      <c r="V17" s="679"/>
      <c r="W17" s="679"/>
      <c r="X17" s="679"/>
      <c r="Y17" s="680"/>
      <c r="Z17" s="715">
        <v>0.8</v>
      </c>
      <c r="AA17" s="715"/>
      <c r="AB17" s="715"/>
      <c r="AC17" s="715"/>
      <c r="AD17" s="716">
        <v>47495</v>
      </c>
      <c r="AE17" s="716"/>
      <c r="AF17" s="716"/>
      <c r="AG17" s="716"/>
      <c r="AH17" s="716"/>
      <c r="AI17" s="716"/>
      <c r="AJ17" s="716"/>
      <c r="AK17" s="716"/>
      <c r="AL17" s="681">
        <v>1.3</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134</v>
      </c>
      <c r="BP17" s="715"/>
      <c r="BQ17" s="715"/>
      <c r="BR17" s="715"/>
      <c r="BS17" s="684" t="s">
        <v>126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383134</v>
      </c>
      <c r="CS17" s="679"/>
      <c r="CT17" s="679"/>
      <c r="CU17" s="679"/>
      <c r="CV17" s="679"/>
      <c r="CW17" s="679"/>
      <c r="CX17" s="679"/>
      <c r="CY17" s="680"/>
      <c r="CZ17" s="715">
        <v>6.9</v>
      </c>
      <c r="DA17" s="715"/>
      <c r="DB17" s="715"/>
      <c r="DC17" s="715"/>
      <c r="DD17" s="684" t="s">
        <v>126</v>
      </c>
      <c r="DE17" s="679"/>
      <c r="DF17" s="679"/>
      <c r="DG17" s="679"/>
      <c r="DH17" s="679"/>
      <c r="DI17" s="679"/>
      <c r="DJ17" s="679"/>
      <c r="DK17" s="679"/>
      <c r="DL17" s="679"/>
      <c r="DM17" s="679"/>
      <c r="DN17" s="679"/>
      <c r="DO17" s="679"/>
      <c r="DP17" s="680"/>
      <c r="DQ17" s="684">
        <v>383134</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13010</v>
      </c>
      <c r="S18" s="679"/>
      <c r="T18" s="679"/>
      <c r="U18" s="679"/>
      <c r="V18" s="679"/>
      <c r="W18" s="679"/>
      <c r="X18" s="679"/>
      <c r="Y18" s="680"/>
      <c r="Z18" s="715">
        <v>0.2</v>
      </c>
      <c r="AA18" s="715"/>
      <c r="AB18" s="715"/>
      <c r="AC18" s="715"/>
      <c r="AD18" s="716">
        <v>13010</v>
      </c>
      <c r="AE18" s="716"/>
      <c r="AF18" s="716"/>
      <c r="AG18" s="716"/>
      <c r="AH18" s="716"/>
      <c r="AI18" s="716"/>
      <c r="AJ18" s="716"/>
      <c r="AK18" s="716"/>
      <c r="AL18" s="681">
        <v>0.3</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134</v>
      </c>
      <c r="BP18" s="715"/>
      <c r="BQ18" s="715"/>
      <c r="BR18" s="715"/>
      <c r="BS18" s="684" t="s">
        <v>126</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240</v>
      </c>
      <c r="CS18" s="679"/>
      <c r="CT18" s="679"/>
      <c r="CU18" s="679"/>
      <c r="CV18" s="679"/>
      <c r="CW18" s="679"/>
      <c r="CX18" s="679"/>
      <c r="CY18" s="680"/>
      <c r="CZ18" s="715" t="s">
        <v>240</v>
      </c>
      <c r="DA18" s="715"/>
      <c r="DB18" s="715"/>
      <c r="DC18" s="715"/>
      <c r="DD18" s="684" t="s">
        <v>134</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t="s">
        <v>240</v>
      </c>
      <c r="S19" s="679"/>
      <c r="T19" s="679"/>
      <c r="U19" s="679"/>
      <c r="V19" s="679"/>
      <c r="W19" s="679"/>
      <c r="X19" s="679"/>
      <c r="Y19" s="680"/>
      <c r="Z19" s="715" t="s">
        <v>134</v>
      </c>
      <c r="AA19" s="715"/>
      <c r="AB19" s="715"/>
      <c r="AC19" s="715"/>
      <c r="AD19" s="716" t="s">
        <v>126</v>
      </c>
      <c r="AE19" s="716"/>
      <c r="AF19" s="716"/>
      <c r="AG19" s="716"/>
      <c r="AH19" s="716"/>
      <c r="AI19" s="716"/>
      <c r="AJ19" s="716"/>
      <c r="AK19" s="716"/>
      <c r="AL19" s="681" t="s">
        <v>126</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t="s">
        <v>240</v>
      </c>
      <c r="BH19" s="679"/>
      <c r="BI19" s="679"/>
      <c r="BJ19" s="679"/>
      <c r="BK19" s="679"/>
      <c r="BL19" s="679"/>
      <c r="BM19" s="679"/>
      <c r="BN19" s="680"/>
      <c r="BO19" s="715" t="s">
        <v>134</v>
      </c>
      <c r="BP19" s="715"/>
      <c r="BQ19" s="715"/>
      <c r="BR19" s="715"/>
      <c r="BS19" s="684" t="s">
        <v>126</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271</v>
      </c>
      <c r="CS19" s="679"/>
      <c r="CT19" s="679"/>
      <c r="CU19" s="679"/>
      <c r="CV19" s="679"/>
      <c r="CW19" s="679"/>
      <c r="CX19" s="679"/>
      <c r="CY19" s="680"/>
      <c r="CZ19" s="715" t="s">
        <v>134</v>
      </c>
      <c r="DA19" s="715"/>
      <c r="DB19" s="715"/>
      <c r="DC19" s="715"/>
      <c r="DD19" s="684" t="s">
        <v>240</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t="s">
        <v>126</v>
      </c>
      <c r="S20" s="679"/>
      <c r="T20" s="679"/>
      <c r="U20" s="679"/>
      <c r="V20" s="679"/>
      <c r="W20" s="679"/>
      <c r="X20" s="679"/>
      <c r="Y20" s="680"/>
      <c r="Z20" s="715" t="s">
        <v>134</v>
      </c>
      <c r="AA20" s="715"/>
      <c r="AB20" s="715"/>
      <c r="AC20" s="715"/>
      <c r="AD20" s="716" t="s">
        <v>240</v>
      </c>
      <c r="AE20" s="716"/>
      <c r="AF20" s="716"/>
      <c r="AG20" s="716"/>
      <c r="AH20" s="716"/>
      <c r="AI20" s="716"/>
      <c r="AJ20" s="716"/>
      <c r="AK20" s="716"/>
      <c r="AL20" s="681" t="s">
        <v>126</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134</v>
      </c>
      <c r="BH20" s="679"/>
      <c r="BI20" s="679"/>
      <c r="BJ20" s="679"/>
      <c r="BK20" s="679"/>
      <c r="BL20" s="679"/>
      <c r="BM20" s="679"/>
      <c r="BN20" s="680"/>
      <c r="BO20" s="715" t="s">
        <v>134</v>
      </c>
      <c r="BP20" s="715"/>
      <c r="BQ20" s="715"/>
      <c r="BR20" s="715"/>
      <c r="BS20" s="684" t="s">
        <v>134</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5532605</v>
      </c>
      <c r="CS20" s="679"/>
      <c r="CT20" s="679"/>
      <c r="CU20" s="679"/>
      <c r="CV20" s="679"/>
      <c r="CW20" s="679"/>
      <c r="CX20" s="679"/>
      <c r="CY20" s="680"/>
      <c r="CZ20" s="715">
        <v>100</v>
      </c>
      <c r="DA20" s="715"/>
      <c r="DB20" s="715"/>
      <c r="DC20" s="715"/>
      <c r="DD20" s="684">
        <v>594367</v>
      </c>
      <c r="DE20" s="679"/>
      <c r="DF20" s="679"/>
      <c r="DG20" s="679"/>
      <c r="DH20" s="679"/>
      <c r="DI20" s="679"/>
      <c r="DJ20" s="679"/>
      <c r="DK20" s="679"/>
      <c r="DL20" s="679"/>
      <c r="DM20" s="679"/>
      <c r="DN20" s="679"/>
      <c r="DO20" s="679"/>
      <c r="DP20" s="680"/>
      <c r="DQ20" s="684">
        <v>4409619</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34485</v>
      </c>
      <c r="S21" s="679"/>
      <c r="T21" s="679"/>
      <c r="U21" s="679"/>
      <c r="V21" s="679"/>
      <c r="W21" s="679"/>
      <c r="X21" s="679"/>
      <c r="Y21" s="680"/>
      <c r="Z21" s="715">
        <v>0.6</v>
      </c>
      <c r="AA21" s="715"/>
      <c r="AB21" s="715"/>
      <c r="AC21" s="715"/>
      <c r="AD21" s="716">
        <v>34485</v>
      </c>
      <c r="AE21" s="716"/>
      <c r="AF21" s="716"/>
      <c r="AG21" s="716"/>
      <c r="AH21" s="716"/>
      <c r="AI21" s="716"/>
      <c r="AJ21" s="716"/>
      <c r="AK21" s="716"/>
      <c r="AL21" s="681">
        <v>0.9</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t="s">
        <v>126</v>
      </c>
      <c r="BH21" s="679"/>
      <c r="BI21" s="679"/>
      <c r="BJ21" s="679"/>
      <c r="BK21" s="679"/>
      <c r="BL21" s="679"/>
      <c r="BM21" s="679"/>
      <c r="BN21" s="680"/>
      <c r="BO21" s="715" t="s">
        <v>243</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609339</v>
      </c>
      <c r="S22" s="679"/>
      <c r="T22" s="679"/>
      <c r="U22" s="679"/>
      <c r="V22" s="679"/>
      <c r="W22" s="679"/>
      <c r="X22" s="679"/>
      <c r="Y22" s="680"/>
      <c r="Z22" s="715">
        <v>10.199999999999999</v>
      </c>
      <c r="AA22" s="715"/>
      <c r="AB22" s="715"/>
      <c r="AC22" s="715"/>
      <c r="AD22" s="716">
        <v>500379</v>
      </c>
      <c r="AE22" s="716"/>
      <c r="AF22" s="716"/>
      <c r="AG22" s="716"/>
      <c r="AH22" s="716"/>
      <c r="AI22" s="716"/>
      <c r="AJ22" s="716"/>
      <c r="AK22" s="716"/>
      <c r="AL22" s="681">
        <v>13.2</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240</v>
      </c>
      <c r="BH22" s="679"/>
      <c r="BI22" s="679"/>
      <c r="BJ22" s="679"/>
      <c r="BK22" s="679"/>
      <c r="BL22" s="679"/>
      <c r="BM22" s="679"/>
      <c r="BN22" s="680"/>
      <c r="BO22" s="715" t="s">
        <v>240</v>
      </c>
      <c r="BP22" s="715"/>
      <c r="BQ22" s="715"/>
      <c r="BR22" s="715"/>
      <c r="BS22" s="684" t="s">
        <v>240</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500379</v>
      </c>
      <c r="S23" s="679"/>
      <c r="T23" s="679"/>
      <c r="U23" s="679"/>
      <c r="V23" s="679"/>
      <c r="W23" s="679"/>
      <c r="X23" s="679"/>
      <c r="Y23" s="680"/>
      <c r="Z23" s="715">
        <v>8.4</v>
      </c>
      <c r="AA23" s="715"/>
      <c r="AB23" s="715"/>
      <c r="AC23" s="715"/>
      <c r="AD23" s="716">
        <v>500379</v>
      </c>
      <c r="AE23" s="716"/>
      <c r="AF23" s="716"/>
      <c r="AG23" s="716"/>
      <c r="AH23" s="716"/>
      <c r="AI23" s="716"/>
      <c r="AJ23" s="716"/>
      <c r="AK23" s="716"/>
      <c r="AL23" s="681">
        <v>13.2</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126</v>
      </c>
      <c r="BH23" s="679"/>
      <c r="BI23" s="679"/>
      <c r="BJ23" s="679"/>
      <c r="BK23" s="679"/>
      <c r="BL23" s="679"/>
      <c r="BM23" s="679"/>
      <c r="BN23" s="680"/>
      <c r="BO23" s="715" t="s">
        <v>134</v>
      </c>
      <c r="BP23" s="715"/>
      <c r="BQ23" s="715"/>
      <c r="BR23" s="715"/>
      <c r="BS23" s="684" t="s">
        <v>134</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108960</v>
      </c>
      <c r="S24" s="679"/>
      <c r="T24" s="679"/>
      <c r="U24" s="679"/>
      <c r="V24" s="679"/>
      <c r="W24" s="679"/>
      <c r="X24" s="679"/>
      <c r="Y24" s="680"/>
      <c r="Z24" s="715">
        <v>1.8</v>
      </c>
      <c r="AA24" s="715"/>
      <c r="AB24" s="715"/>
      <c r="AC24" s="715"/>
      <c r="AD24" s="716" t="s">
        <v>240</v>
      </c>
      <c r="AE24" s="716"/>
      <c r="AF24" s="716"/>
      <c r="AG24" s="716"/>
      <c r="AH24" s="716"/>
      <c r="AI24" s="716"/>
      <c r="AJ24" s="716"/>
      <c r="AK24" s="716"/>
      <c r="AL24" s="681" t="s">
        <v>240</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240</v>
      </c>
      <c r="BH24" s="679"/>
      <c r="BI24" s="679"/>
      <c r="BJ24" s="679"/>
      <c r="BK24" s="679"/>
      <c r="BL24" s="679"/>
      <c r="BM24" s="679"/>
      <c r="BN24" s="680"/>
      <c r="BO24" s="715" t="s">
        <v>240</v>
      </c>
      <c r="BP24" s="715"/>
      <c r="BQ24" s="715"/>
      <c r="BR24" s="715"/>
      <c r="BS24" s="684" t="s">
        <v>240</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1904951</v>
      </c>
      <c r="CS24" s="734"/>
      <c r="CT24" s="734"/>
      <c r="CU24" s="734"/>
      <c r="CV24" s="734"/>
      <c r="CW24" s="734"/>
      <c r="CX24" s="734"/>
      <c r="CY24" s="777"/>
      <c r="CZ24" s="778">
        <v>34.4</v>
      </c>
      <c r="DA24" s="751"/>
      <c r="DB24" s="751"/>
      <c r="DC24" s="781"/>
      <c r="DD24" s="776">
        <v>1489914</v>
      </c>
      <c r="DE24" s="734"/>
      <c r="DF24" s="734"/>
      <c r="DG24" s="734"/>
      <c r="DH24" s="734"/>
      <c r="DI24" s="734"/>
      <c r="DJ24" s="734"/>
      <c r="DK24" s="777"/>
      <c r="DL24" s="776">
        <v>1485347</v>
      </c>
      <c r="DM24" s="734"/>
      <c r="DN24" s="734"/>
      <c r="DO24" s="734"/>
      <c r="DP24" s="734"/>
      <c r="DQ24" s="734"/>
      <c r="DR24" s="734"/>
      <c r="DS24" s="734"/>
      <c r="DT24" s="734"/>
      <c r="DU24" s="734"/>
      <c r="DV24" s="777"/>
      <c r="DW24" s="778">
        <v>37.6</v>
      </c>
      <c r="DX24" s="751"/>
      <c r="DY24" s="751"/>
      <c r="DZ24" s="751"/>
      <c r="EA24" s="751"/>
      <c r="EB24" s="751"/>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134</v>
      </c>
      <c r="S25" s="679"/>
      <c r="T25" s="679"/>
      <c r="U25" s="679"/>
      <c r="V25" s="679"/>
      <c r="W25" s="679"/>
      <c r="X25" s="679"/>
      <c r="Y25" s="680"/>
      <c r="Z25" s="715" t="s">
        <v>134</v>
      </c>
      <c r="AA25" s="715"/>
      <c r="AB25" s="715"/>
      <c r="AC25" s="715"/>
      <c r="AD25" s="716" t="s">
        <v>126</v>
      </c>
      <c r="AE25" s="716"/>
      <c r="AF25" s="716"/>
      <c r="AG25" s="716"/>
      <c r="AH25" s="716"/>
      <c r="AI25" s="716"/>
      <c r="AJ25" s="716"/>
      <c r="AK25" s="716"/>
      <c r="AL25" s="681" t="s">
        <v>243</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134</v>
      </c>
      <c r="BH25" s="679"/>
      <c r="BI25" s="679"/>
      <c r="BJ25" s="679"/>
      <c r="BK25" s="679"/>
      <c r="BL25" s="679"/>
      <c r="BM25" s="679"/>
      <c r="BN25" s="680"/>
      <c r="BO25" s="715" t="s">
        <v>134</v>
      </c>
      <c r="BP25" s="715"/>
      <c r="BQ25" s="715"/>
      <c r="BR25" s="715"/>
      <c r="BS25" s="684" t="s">
        <v>134</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922414</v>
      </c>
      <c r="CS25" s="697"/>
      <c r="CT25" s="697"/>
      <c r="CU25" s="697"/>
      <c r="CV25" s="697"/>
      <c r="CW25" s="697"/>
      <c r="CX25" s="697"/>
      <c r="CY25" s="698"/>
      <c r="CZ25" s="681">
        <v>16.7</v>
      </c>
      <c r="DA25" s="699"/>
      <c r="DB25" s="699"/>
      <c r="DC25" s="700"/>
      <c r="DD25" s="684">
        <v>861008</v>
      </c>
      <c r="DE25" s="697"/>
      <c r="DF25" s="697"/>
      <c r="DG25" s="697"/>
      <c r="DH25" s="697"/>
      <c r="DI25" s="697"/>
      <c r="DJ25" s="697"/>
      <c r="DK25" s="698"/>
      <c r="DL25" s="684">
        <v>856503</v>
      </c>
      <c r="DM25" s="697"/>
      <c r="DN25" s="697"/>
      <c r="DO25" s="697"/>
      <c r="DP25" s="697"/>
      <c r="DQ25" s="697"/>
      <c r="DR25" s="697"/>
      <c r="DS25" s="697"/>
      <c r="DT25" s="697"/>
      <c r="DU25" s="697"/>
      <c r="DV25" s="698"/>
      <c r="DW25" s="681">
        <v>21.7</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3894801</v>
      </c>
      <c r="S26" s="679"/>
      <c r="T26" s="679"/>
      <c r="U26" s="679"/>
      <c r="V26" s="679"/>
      <c r="W26" s="679"/>
      <c r="X26" s="679"/>
      <c r="Y26" s="680"/>
      <c r="Z26" s="715">
        <v>65.099999999999994</v>
      </c>
      <c r="AA26" s="715"/>
      <c r="AB26" s="715"/>
      <c r="AC26" s="715"/>
      <c r="AD26" s="716">
        <v>3785841</v>
      </c>
      <c r="AE26" s="716"/>
      <c r="AF26" s="716"/>
      <c r="AG26" s="716"/>
      <c r="AH26" s="716"/>
      <c r="AI26" s="716"/>
      <c r="AJ26" s="716"/>
      <c r="AK26" s="716"/>
      <c r="AL26" s="681">
        <v>99.8</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134</v>
      </c>
      <c r="BH26" s="679"/>
      <c r="BI26" s="679"/>
      <c r="BJ26" s="679"/>
      <c r="BK26" s="679"/>
      <c r="BL26" s="679"/>
      <c r="BM26" s="679"/>
      <c r="BN26" s="680"/>
      <c r="BO26" s="715" t="s">
        <v>126</v>
      </c>
      <c r="BP26" s="715"/>
      <c r="BQ26" s="715"/>
      <c r="BR26" s="715"/>
      <c r="BS26" s="684" t="s">
        <v>243</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608742</v>
      </c>
      <c r="CS26" s="679"/>
      <c r="CT26" s="679"/>
      <c r="CU26" s="679"/>
      <c r="CV26" s="679"/>
      <c r="CW26" s="679"/>
      <c r="CX26" s="679"/>
      <c r="CY26" s="680"/>
      <c r="CZ26" s="681">
        <v>11</v>
      </c>
      <c r="DA26" s="699"/>
      <c r="DB26" s="699"/>
      <c r="DC26" s="700"/>
      <c r="DD26" s="684">
        <v>559424</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1604</v>
      </c>
      <c r="S27" s="679"/>
      <c r="T27" s="679"/>
      <c r="U27" s="679"/>
      <c r="V27" s="679"/>
      <c r="W27" s="679"/>
      <c r="X27" s="679"/>
      <c r="Y27" s="680"/>
      <c r="Z27" s="715">
        <v>0</v>
      </c>
      <c r="AA27" s="715"/>
      <c r="AB27" s="715"/>
      <c r="AC27" s="715"/>
      <c r="AD27" s="716">
        <v>1604</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2934736</v>
      </c>
      <c r="BH27" s="679"/>
      <c r="BI27" s="679"/>
      <c r="BJ27" s="679"/>
      <c r="BK27" s="679"/>
      <c r="BL27" s="679"/>
      <c r="BM27" s="679"/>
      <c r="BN27" s="680"/>
      <c r="BO27" s="715">
        <v>100</v>
      </c>
      <c r="BP27" s="715"/>
      <c r="BQ27" s="715"/>
      <c r="BR27" s="715"/>
      <c r="BS27" s="684">
        <v>173918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599403</v>
      </c>
      <c r="CS27" s="697"/>
      <c r="CT27" s="697"/>
      <c r="CU27" s="697"/>
      <c r="CV27" s="697"/>
      <c r="CW27" s="697"/>
      <c r="CX27" s="697"/>
      <c r="CY27" s="698"/>
      <c r="CZ27" s="681">
        <v>10.8</v>
      </c>
      <c r="DA27" s="699"/>
      <c r="DB27" s="699"/>
      <c r="DC27" s="700"/>
      <c r="DD27" s="684">
        <v>245772</v>
      </c>
      <c r="DE27" s="697"/>
      <c r="DF27" s="697"/>
      <c r="DG27" s="697"/>
      <c r="DH27" s="697"/>
      <c r="DI27" s="697"/>
      <c r="DJ27" s="697"/>
      <c r="DK27" s="698"/>
      <c r="DL27" s="684">
        <v>245710</v>
      </c>
      <c r="DM27" s="697"/>
      <c r="DN27" s="697"/>
      <c r="DO27" s="697"/>
      <c r="DP27" s="697"/>
      <c r="DQ27" s="697"/>
      <c r="DR27" s="697"/>
      <c r="DS27" s="697"/>
      <c r="DT27" s="697"/>
      <c r="DU27" s="697"/>
      <c r="DV27" s="698"/>
      <c r="DW27" s="681">
        <v>6.2</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1106</v>
      </c>
      <c r="S28" s="679"/>
      <c r="T28" s="679"/>
      <c r="U28" s="679"/>
      <c r="V28" s="679"/>
      <c r="W28" s="679"/>
      <c r="X28" s="679"/>
      <c r="Y28" s="680"/>
      <c r="Z28" s="715">
        <v>0</v>
      </c>
      <c r="AA28" s="715"/>
      <c r="AB28" s="715"/>
      <c r="AC28" s="715"/>
      <c r="AD28" s="716">
        <v>1106</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383134</v>
      </c>
      <c r="CS28" s="679"/>
      <c r="CT28" s="679"/>
      <c r="CU28" s="679"/>
      <c r="CV28" s="679"/>
      <c r="CW28" s="679"/>
      <c r="CX28" s="679"/>
      <c r="CY28" s="680"/>
      <c r="CZ28" s="681">
        <v>6.9</v>
      </c>
      <c r="DA28" s="699"/>
      <c r="DB28" s="699"/>
      <c r="DC28" s="700"/>
      <c r="DD28" s="684">
        <v>383134</v>
      </c>
      <c r="DE28" s="679"/>
      <c r="DF28" s="679"/>
      <c r="DG28" s="679"/>
      <c r="DH28" s="679"/>
      <c r="DI28" s="679"/>
      <c r="DJ28" s="679"/>
      <c r="DK28" s="680"/>
      <c r="DL28" s="684">
        <v>383134</v>
      </c>
      <c r="DM28" s="679"/>
      <c r="DN28" s="679"/>
      <c r="DO28" s="679"/>
      <c r="DP28" s="679"/>
      <c r="DQ28" s="679"/>
      <c r="DR28" s="679"/>
      <c r="DS28" s="679"/>
      <c r="DT28" s="679"/>
      <c r="DU28" s="679"/>
      <c r="DV28" s="680"/>
      <c r="DW28" s="681">
        <v>9.6999999999999993</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70587</v>
      </c>
      <c r="S29" s="679"/>
      <c r="T29" s="679"/>
      <c r="U29" s="679"/>
      <c r="V29" s="679"/>
      <c r="W29" s="679"/>
      <c r="X29" s="679"/>
      <c r="Y29" s="680"/>
      <c r="Z29" s="715">
        <v>1.2</v>
      </c>
      <c r="AA29" s="715"/>
      <c r="AB29" s="715"/>
      <c r="AC29" s="715"/>
      <c r="AD29" s="716">
        <v>3042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303</v>
      </c>
      <c r="CG29" s="712"/>
      <c r="CH29" s="712"/>
      <c r="CI29" s="712"/>
      <c r="CJ29" s="712"/>
      <c r="CK29" s="712"/>
      <c r="CL29" s="712"/>
      <c r="CM29" s="712"/>
      <c r="CN29" s="712"/>
      <c r="CO29" s="712"/>
      <c r="CP29" s="712"/>
      <c r="CQ29" s="713"/>
      <c r="CR29" s="678">
        <v>383134</v>
      </c>
      <c r="CS29" s="697"/>
      <c r="CT29" s="697"/>
      <c r="CU29" s="697"/>
      <c r="CV29" s="697"/>
      <c r="CW29" s="697"/>
      <c r="CX29" s="697"/>
      <c r="CY29" s="698"/>
      <c r="CZ29" s="681">
        <v>6.9</v>
      </c>
      <c r="DA29" s="699"/>
      <c r="DB29" s="699"/>
      <c r="DC29" s="700"/>
      <c r="DD29" s="684">
        <v>383134</v>
      </c>
      <c r="DE29" s="697"/>
      <c r="DF29" s="697"/>
      <c r="DG29" s="697"/>
      <c r="DH29" s="697"/>
      <c r="DI29" s="697"/>
      <c r="DJ29" s="697"/>
      <c r="DK29" s="698"/>
      <c r="DL29" s="684">
        <v>383134</v>
      </c>
      <c r="DM29" s="697"/>
      <c r="DN29" s="697"/>
      <c r="DO29" s="697"/>
      <c r="DP29" s="697"/>
      <c r="DQ29" s="697"/>
      <c r="DR29" s="697"/>
      <c r="DS29" s="697"/>
      <c r="DT29" s="697"/>
      <c r="DU29" s="697"/>
      <c r="DV29" s="698"/>
      <c r="DW29" s="681">
        <v>9.6999999999999993</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11876</v>
      </c>
      <c r="S30" s="679"/>
      <c r="T30" s="679"/>
      <c r="U30" s="679"/>
      <c r="V30" s="679"/>
      <c r="W30" s="679"/>
      <c r="X30" s="679"/>
      <c r="Y30" s="680"/>
      <c r="Z30" s="715">
        <v>0.2</v>
      </c>
      <c r="AA30" s="715"/>
      <c r="AB30" s="715"/>
      <c r="AC30" s="715"/>
      <c r="AD30" s="716" t="s">
        <v>134</v>
      </c>
      <c r="AE30" s="716"/>
      <c r="AF30" s="716"/>
      <c r="AG30" s="716"/>
      <c r="AH30" s="716"/>
      <c r="AI30" s="716"/>
      <c r="AJ30" s="716"/>
      <c r="AK30" s="716"/>
      <c r="AL30" s="681" t="s">
        <v>271</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359437</v>
      </c>
      <c r="CS30" s="679"/>
      <c r="CT30" s="679"/>
      <c r="CU30" s="679"/>
      <c r="CV30" s="679"/>
      <c r="CW30" s="679"/>
      <c r="CX30" s="679"/>
      <c r="CY30" s="680"/>
      <c r="CZ30" s="681">
        <v>6.5</v>
      </c>
      <c r="DA30" s="699"/>
      <c r="DB30" s="699"/>
      <c r="DC30" s="700"/>
      <c r="DD30" s="684">
        <v>359437</v>
      </c>
      <c r="DE30" s="679"/>
      <c r="DF30" s="679"/>
      <c r="DG30" s="679"/>
      <c r="DH30" s="679"/>
      <c r="DI30" s="679"/>
      <c r="DJ30" s="679"/>
      <c r="DK30" s="680"/>
      <c r="DL30" s="684">
        <v>359437</v>
      </c>
      <c r="DM30" s="679"/>
      <c r="DN30" s="679"/>
      <c r="DO30" s="679"/>
      <c r="DP30" s="679"/>
      <c r="DQ30" s="679"/>
      <c r="DR30" s="679"/>
      <c r="DS30" s="679"/>
      <c r="DT30" s="679"/>
      <c r="DU30" s="679"/>
      <c r="DV30" s="680"/>
      <c r="DW30" s="681">
        <v>9.1</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448638</v>
      </c>
      <c r="S31" s="679"/>
      <c r="T31" s="679"/>
      <c r="U31" s="679"/>
      <c r="V31" s="679"/>
      <c r="W31" s="679"/>
      <c r="X31" s="679"/>
      <c r="Y31" s="680"/>
      <c r="Z31" s="715">
        <v>7.5</v>
      </c>
      <c r="AA31" s="715"/>
      <c r="AB31" s="715"/>
      <c r="AC31" s="715"/>
      <c r="AD31" s="716" t="s">
        <v>126</v>
      </c>
      <c r="AE31" s="716"/>
      <c r="AF31" s="716"/>
      <c r="AG31" s="716"/>
      <c r="AH31" s="716"/>
      <c r="AI31" s="716"/>
      <c r="AJ31" s="716"/>
      <c r="AK31" s="716"/>
      <c r="AL31" s="681" t="s">
        <v>134</v>
      </c>
      <c r="AM31" s="682"/>
      <c r="AN31" s="682"/>
      <c r="AO31" s="717"/>
      <c r="AP31" s="753" t="s">
        <v>309</v>
      </c>
      <c r="AQ31" s="754"/>
      <c r="AR31" s="754"/>
      <c r="AS31" s="754"/>
      <c r="AT31" s="759" t="s">
        <v>310</v>
      </c>
      <c r="AU31" s="231"/>
      <c r="AV31" s="231"/>
      <c r="AW31" s="231"/>
      <c r="AX31" s="746" t="s">
        <v>184</v>
      </c>
      <c r="AY31" s="747"/>
      <c r="AZ31" s="747"/>
      <c r="BA31" s="747"/>
      <c r="BB31" s="747"/>
      <c r="BC31" s="747"/>
      <c r="BD31" s="747"/>
      <c r="BE31" s="747"/>
      <c r="BF31" s="748"/>
      <c r="BG31" s="749">
        <v>99.7</v>
      </c>
      <c r="BH31" s="750"/>
      <c r="BI31" s="750"/>
      <c r="BJ31" s="750"/>
      <c r="BK31" s="750"/>
      <c r="BL31" s="750"/>
      <c r="BM31" s="751">
        <v>99.2</v>
      </c>
      <c r="BN31" s="750"/>
      <c r="BO31" s="750"/>
      <c r="BP31" s="750"/>
      <c r="BQ31" s="752"/>
      <c r="BR31" s="749">
        <v>99.6</v>
      </c>
      <c r="BS31" s="750"/>
      <c r="BT31" s="750"/>
      <c r="BU31" s="750"/>
      <c r="BV31" s="750"/>
      <c r="BW31" s="750"/>
      <c r="BX31" s="751">
        <v>98.7</v>
      </c>
      <c r="BY31" s="750"/>
      <c r="BZ31" s="750"/>
      <c r="CA31" s="750"/>
      <c r="CB31" s="752"/>
      <c r="CD31" s="769"/>
      <c r="CE31" s="770"/>
      <c r="CF31" s="711" t="s">
        <v>311</v>
      </c>
      <c r="CG31" s="712"/>
      <c r="CH31" s="712"/>
      <c r="CI31" s="712"/>
      <c r="CJ31" s="712"/>
      <c r="CK31" s="712"/>
      <c r="CL31" s="712"/>
      <c r="CM31" s="712"/>
      <c r="CN31" s="712"/>
      <c r="CO31" s="712"/>
      <c r="CP31" s="712"/>
      <c r="CQ31" s="713"/>
      <c r="CR31" s="678">
        <v>23697</v>
      </c>
      <c r="CS31" s="697"/>
      <c r="CT31" s="697"/>
      <c r="CU31" s="697"/>
      <c r="CV31" s="697"/>
      <c r="CW31" s="697"/>
      <c r="CX31" s="697"/>
      <c r="CY31" s="698"/>
      <c r="CZ31" s="681">
        <v>0.4</v>
      </c>
      <c r="DA31" s="699"/>
      <c r="DB31" s="699"/>
      <c r="DC31" s="700"/>
      <c r="DD31" s="684">
        <v>23697</v>
      </c>
      <c r="DE31" s="697"/>
      <c r="DF31" s="697"/>
      <c r="DG31" s="697"/>
      <c r="DH31" s="697"/>
      <c r="DI31" s="697"/>
      <c r="DJ31" s="697"/>
      <c r="DK31" s="698"/>
      <c r="DL31" s="684">
        <v>23697</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42" t="s">
        <v>312</v>
      </c>
      <c r="C32" s="743"/>
      <c r="D32" s="743"/>
      <c r="E32" s="743"/>
      <c r="F32" s="743"/>
      <c r="G32" s="743"/>
      <c r="H32" s="743"/>
      <c r="I32" s="743"/>
      <c r="J32" s="743"/>
      <c r="K32" s="743"/>
      <c r="L32" s="743"/>
      <c r="M32" s="743"/>
      <c r="N32" s="743"/>
      <c r="O32" s="743"/>
      <c r="P32" s="743"/>
      <c r="Q32" s="744"/>
      <c r="R32" s="678" t="s">
        <v>126</v>
      </c>
      <c r="S32" s="679"/>
      <c r="T32" s="679"/>
      <c r="U32" s="679"/>
      <c r="V32" s="679"/>
      <c r="W32" s="679"/>
      <c r="X32" s="679"/>
      <c r="Y32" s="680"/>
      <c r="Z32" s="715" t="s">
        <v>126</v>
      </c>
      <c r="AA32" s="715"/>
      <c r="AB32" s="715"/>
      <c r="AC32" s="715"/>
      <c r="AD32" s="716" t="s">
        <v>134</v>
      </c>
      <c r="AE32" s="716"/>
      <c r="AF32" s="716"/>
      <c r="AG32" s="716"/>
      <c r="AH32" s="716"/>
      <c r="AI32" s="716"/>
      <c r="AJ32" s="716"/>
      <c r="AK32" s="716"/>
      <c r="AL32" s="681" t="s">
        <v>134</v>
      </c>
      <c r="AM32" s="682"/>
      <c r="AN32" s="682"/>
      <c r="AO32" s="717"/>
      <c r="AP32" s="755"/>
      <c r="AQ32" s="756"/>
      <c r="AR32" s="756"/>
      <c r="AS32" s="756"/>
      <c r="AT32" s="760"/>
      <c r="AU32" s="230" t="s">
        <v>313</v>
      </c>
      <c r="AV32" s="230"/>
      <c r="AW32" s="230"/>
      <c r="AX32" s="675" t="s">
        <v>314</v>
      </c>
      <c r="AY32" s="676"/>
      <c r="AZ32" s="676"/>
      <c r="BA32" s="676"/>
      <c r="BB32" s="676"/>
      <c r="BC32" s="676"/>
      <c r="BD32" s="676"/>
      <c r="BE32" s="676"/>
      <c r="BF32" s="677"/>
      <c r="BG32" s="762">
        <v>99.6</v>
      </c>
      <c r="BH32" s="697"/>
      <c r="BI32" s="697"/>
      <c r="BJ32" s="697"/>
      <c r="BK32" s="697"/>
      <c r="BL32" s="697"/>
      <c r="BM32" s="682">
        <v>99.2</v>
      </c>
      <c r="BN32" s="763"/>
      <c r="BO32" s="763"/>
      <c r="BP32" s="763"/>
      <c r="BQ32" s="721"/>
      <c r="BR32" s="762">
        <v>99.5</v>
      </c>
      <c r="BS32" s="697"/>
      <c r="BT32" s="697"/>
      <c r="BU32" s="697"/>
      <c r="BV32" s="697"/>
      <c r="BW32" s="697"/>
      <c r="BX32" s="682">
        <v>98.3</v>
      </c>
      <c r="BY32" s="763"/>
      <c r="BZ32" s="763"/>
      <c r="CA32" s="763"/>
      <c r="CB32" s="721"/>
      <c r="CD32" s="771"/>
      <c r="CE32" s="772"/>
      <c r="CF32" s="711" t="s">
        <v>315</v>
      </c>
      <c r="CG32" s="712"/>
      <c r="CH32" s="712"/>
      <c r="CI32" s="712"/>
      <c r="CJ32" s="712"/>
      <c r="CK32" s="712"/>
      <c r="CL32" s="712"/>
      <c r="CM32" s="712"/>
      <c r="CN32" s="712"/>
      <c r="CO32" s="712"/>
      <c r="CP32" s="712"/>
      <c r="CQ32" s="713"/>
      <c r="CR32" s="678" t="s">
        <v>240</v>
      </c>
      <c r="CS32" s="679"/>
      <c r="CT32" s="679"/>
      <c r="CU32" s="679"/>
      <c r="CV32" s="679"/>
      <c r="CW32" s="679"/>
      <c r="CX32" s="679"/>
      <c r="CY32" s="680"/>
      <c r="CZ32" s="681" t="s">
        <v>134</v>
      </c>
      <c r="DA32" s="699"/>
      <c r="DB32" s="699"/>
      <c r="DC32" s="700"/>
      <c r="DD32" s="684" t="s">
        <v>240</v>
      </c>
      <c r="DE32" s="679"/>
      <c r="DF32" s="679"/>
      <c r="DG32" s="679"/>
      <c r="DH32" s="679"/>
      <c r="DI32" s="679"/>
      <c r="DJ32" s="679"/>
      <c r="DK32" s="680"/>
      <c r="DL32" s="684" t="s">
        <v>134</v>
      </c>
      <c r="DM32" s="679"/>
      <c r="DN32" s="679"/>
      <c r="DO32" s="679"/>
      <c r="DP32" s="679"/>
      <c r="DQ32" s="679"/>
      <c r="DR32" s="679"/>
      <c r="DS32" s="679"/>
      <c r="DT32" s="679"/>
      <c r="DU32" s="679"/>
      <c r="DV32" s="680"/>
      <c r="DW32" s="681" t="s">
        <v>134</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320828</v>
      </c>
      <c r="S33" s="679"/>
      <c r="T33" s="679"/>
      <c r="U33" s="679"/>
      <c r="V33" s="679"/>
      <c r="W33" s="679"/>
      <c r="X33" s="679"/>
      <c r="Y33" s="680"/>
      <c r="Z33" s="715">
        <v>5.4</v>
      </c>
      <c r="AA33" s="715"/>
      <c r="AB33" s="715"/>
      <c r="AC33" s="715"/>
      <c r="AD33" s="716" t="s">
        <v>240</v>
      </c>
      <c r="AE33" s="716"/>
      <c r="AF33" s="716"/>
      <c r="AG33" s="716"/>
      <c r="AH33" s="716"/>
      <c r="AI33" s="716"/>
      <c r="AJ33" s="716"/>
      <c r="AK33" s="716"/>
      <c r="AL33" s="681" t="s">
        <v>240</v>
      </c>
      <c r="AM33" s="682"/>
      <c r="AN33" s="682"/>
      <c r="AO33" s="717"/>
      <c r="AP33" s="757"/>
      <c r="AQ33" s="758"/>
      <c r="AR33" s="758"/>
      <c r="AS33" s="758"/>
      <c r="AT33" s="761"/>
      <c r="AU33" s="232"/>
      <c r="AV33" s="232"/>
      <c r="AW33" s="232"/>
      <c r="AX33" s="659" t="s">
        <v>317</v>
      </c>
      <c r="AY33" s="660"/>
      <c r="AZ33" s="660"/>
      <c r="BA33" s="660"/>
      <c r="BB33" s="660"/>
      <c r="BC33" s="660"/>
      <c r="BD33" s="660"/>
      <c r="BE33" s="660"/>
      <c r="BF33" s="661"/>
      <c r="BG33" s="745">
        <v>99.7</v>
      </c>
      <c r="BH33" s="663"/>
      <c r="BI33" s="663"/>
      <c r="BJ33" s="663"/>
      <c r="BK33" s="663"/>
      <c r="BL33" s="663"/>
      <c r="BM33" s="706">
        <v>99.2</v>
      </c>
      <c r="BN33" s="663"/>
      <c r="BO33" s="663"/>
      <c r="BP33" s="663"/>
      <c r="BQ33" s="727"/>
      <c r="BR33" s="745">
        <v>99.7</v>
      </c>
      <c r="BS33" s="663"/>
      <c r="BT33" s="663"/>
      <c r="BU33" s="663"/>
      <c r="BV33" s="663"/>
      <c r="BW33" s="663"/>
      <c r="BX33" s="706">
        <v>98.9</v>
      </c>
      <c r="BY33" s="663"/>
      <c r="BZ33" s="663"/>
      <c r="CA33" s="663"/>
      <c r="CB33" s="727"/>
      <c r="CD33" s="711" t="s">
        <v>318</v>
      </c>
      <c r="CE33" s="712"/>
      <c r="CF33" s="712"/>
      <c r="CG33" s="712"/>
      <c r="CH33" s="712"/>
      <c r="CI33" s="712"/>
      <c r="CJ33" s="712"/>
      <c r="CK33" s="712"/>
      <c r="CL33" s="712"/>
      <c r="CM33" s="712"/>
      <c r="CN33" s="712"/>
      <c r="CO33" s="712"/>
      <c r="CP33" s="712"/>
      <c r="CQ33" s="713"/>
      <c r="CR33" s="678">
        <v>3033287</v>
      </c>
      <c r="CS33" s="697"/>
      <c r="CT33" s="697"/>
      <c r="CU33" s="697"/>
      <c r="CV33" s="697"/>
      <c r="CW33" s="697"/>
      <c r="CX33" s="697"/>
      <c r="CY33" s="698"/>
      <c r="CZ33" s="681">
        <v>54.8</v>
      </c>
      <c r="DA33" s="699"/>
      <c r="DB33" s="699"/>
      <c r="DC33" s="700"/>
      <c r="DD33" s="684">
        <v>2717116</v>
      </c>
      <c r="DE33" s="697"/>
      <c r="DF33" s="697"/>
      <c r="DG33" s="697"/>
      <c r="DH33" s="697"/>
      <c r="DI33" s="697"/>
      <c r="DJ33" s="697"/>
      <c r="DK33" s="698"/>
      <c r="DL33" s="684">
        <v>1874860</v>
      </c>
      <c r="DM33" s="697"/>
      <c r="DN33" s="697"/>
      <c r="DO33" s="697"/>
      <c r="DP33" s="697"/>
      <c r="DQ33" s="697"/>
      <c r="DR33" s="697"/>
      <c r="DS33" s="697"/>
      <c r="DT33" s="697"/>
      <c r="DU33" s="697"/>
      <c r="DV33" s="698"/>
      <c r="DW33" s="681">
        <v>47.4</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12524</v>
      </c>
      <c r="S34" s="679"/>
      <c r="T34" s="679"/>
      <c r="U34" s="679"/>
      <c r="V34" s="679"/>
      <c r="W34" s="679"/>
      <c r="X34" s="679"/>
      <c r="Y34" s="680"/>
      <c r="Z34" s="715">
        <v>0.2</v>
      </c>
      <c r="AA34" s="715"/>
      <c r="AB34" s="715"/>
      <c r="AC34" s="715"/>
      <c r="AD34" s="716">
        <v>1496</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778025</v>
      </c>
      <c r="CS34" s="679"/>
      <c r="CT34" s="679"/>
      <c r="CU34" s="679"/>
      <c r="CV34" s="679"/>
      <c r="CW34" s="679"/>
      <c r="CX34" s="679"/>
      <c r="CY34" s="680"/>
      <c r="CZ34" s="681">
        <v>14.1</v>
      </c>
      <c r="DA34" s="699"/>
      <c r="DB34" s="699"/>
      <c r="DC34" s="700"/>
      <c r="DD34" s="684">
        <v>636079</v>
      </c>
      <c r="DE34" s="679"/>
      <c r="DF34" s="679"/>
      <c r="DG34" s="679"/>
      <c r="DH34" s="679"/>
      <c r="DI34" s="679"/>
      <c r="DJ34" s="679"/>
      <c r="DK34" s="680"/>
      <c r="DL34" s="684">
        <v>604533</v>
      </c>
      <c r="DM34" s="679"/>
      <c r="DN34" s="679"/>
      <c r="DO34" s="679"/>
      <c r="DP34" s="679"/>
      <c r="DQ34" s="679"/>
      <c r="DR34" s="679"/>
      <c r="DS34" s="679"/>
      <c r="DT34" s="679"/>
      <c r="DU34" s="679"/>
      <c r="DV34" s="680"/>
      <c r="DW34" s="681">
        <v>15.3</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11396</v>
      </c>
      <c r="S35" s="679"/>
      <c r="T35" s="679"/>
      <c r="U35" s="679"/>
      <c r="V35" s="679"/>
      <c r="W35" s="679"/>
      <c r="X35" s="679"/>
      <c r="Y35" s="680"/>
      <c r="Z35" s="715">
        <v>0.2</v>
      </c>
      <c r="AA35" s="715"/>
      <c r="AB35" s="715"/>
      <c r="AC35" s="715"/>
      <c r="AD35" s="716" t="s">
        <v>134</v>
      </c>
      <c r="AE35" s="716"/>
      <c r="AF35" s="716"/>
      <c r="AG35" s="716"/>
      <c r="AH35" s="716"/>
      <c r="AI35" s="716"/>
      <c r="AJ35" s="716"/>
      <c r="AK35" s="716"/>
      <c r="AL35" s="681" t="s">
        <v>243</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109460</v>
      </c>
      <c r="CS35" s="697"/>
      <c r="CT35" s="697"/>
      <c r="CU35" s="697"/>
      <c r="CV35" s="697"/>
      <c r="CW35" s="697"/>
      <c r="CX35" s="697"/>
      <c r="CY35" s="698"/>
      <c r="CZ35" s="681">
        <v>2</v>
      </c>
      <c r="DA35" s="699"/>
      <c r="DB35" s="699"/>
      <c r="DC35" s="700"/>
      <c r="DD35" s="684">
        <v>92128</v>
      </c>
      <c r="DE35" s="697"/>
      <c r="DF35" s="697"/>
      <c r="DG35" s="697"/>
      <c r="DH35" s="697"/>
      <c r="DI35" s="697"/>
      <c r="DJ35" s="697"/>
      <c r="DK35" s="698"/>
      <c r="DL35" s="684">
        <v>90118</v>
      </c>
      <c r="DM35" s="697"/>
      <c r="DN35" s="697"/>
      <c r="DO35" s="697"/>
      <c r="DP35" s="697"/>
      <c r="DQ35" s="697"/>
      <c r="DR35" s="697"/>
      <c r="DS35" s="697"/>
      <c r="DT35" s="697"/>
      <c r="DU35" s="697"/>
      <c r="DV35" s="698"/>
      <c r="DW35" s="681">
        <v>2.2999999999999998</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49319</v>
      </c>
      <c r="S36" s="679"/>
      <c r="T36" s="679"/>
      <c r="U36" s="679"/>
      <c r="V36" s="679"/>
      <c r="W36" s="679"/>
      <c r="X36" s="679"/>
      <c r="Y36" s="680"/>
      <c r="Z36" s="715">
        <v>0.8</v>
      </c>
      <c r="AA36" s="715"/>
      <c r="AB36" s="715"/>
      <c r="AC36" s="715"/>
      <c r="AD36" s="716" t="s">
        <v>240</v>
      </c>
      <c r="AE36" s="716"/>
      <c r="AF36" s="716"/>
      <c r="AG36" s="716"/>
      <c r="AH36" s="716"/>
      <c r="AI36" s="716"/>
      <c r="AJ36" s="716"/>
      <c r="AK36" s="716"/>
      <c r="AL36" s="681" t="s">
        <v>134</v>
      </c>
      <c r="AM36" s="682"/>
      <c r="AN36" s="682"/>
      <c r="AO36" s="717"/>
      <c r="AP36" s="235"/>
      <c r="AQ36" s="730" t="s">
        <v>326</v>
      </c>
      <c r="AR36" s="731"/>
      <c r="AS36" s="731"/>
      <c r="AT36" s="731"/>
      <c r="AU36" s="731"/>
      <c r="AV36" s="731"/>
      <c r="AW36" s="731"/>
      <c r="AX36" s="731"/>
      <c r="AY36" s="732"/>
      <c r="AZ36" s="733">
        <v>676351</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45358</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851765</v>
      </c>
      <c r="CS36" s="679"/>
      <c r="CT36" s="679"/>
      <c r="CU36" s="679"/>
      <c r="CV36" s="679"/>
      <c r="CW36" s="679"/>
      <c r="CX36" s="679"/>
      <c r="CY36" s="680"/>
      <c r="CZ36" s="681">
        <v>15.4</v>
      </c>
      <c r="DA36" s="699"/>
      <c r="DB36" s="699"/>
      <c r="DC36" s="700"/>
      <c r="DD36" s="684">
        <v>776871</v>
      </c>
      <c r="DE36" s="679"/>
      <c r="DF36" s="679"/>
      <c r="DG36" s="679"/>
      <c r="DH36" s="679"/>
      <c r="DI36" s="679"/>
      <c r="DJ36" s="679"/>
      <c r="DK36" s="680"/>
      <c r="DL36" s="684">
        <v>682056</v>
      </c>
      <c r="DM36" s="679"/>
      <c r="DN36" s="679"/>
      <c r="DO36" s="679"/>
      <c r="DP36" s="679"/>
      <c r="DQ36" s="679"/>
      <c r="DR36" s="679"/>
      <c r="DS36" s="679"/>
      <c r="DT36" s="679"/>
      <c r="DU36" s="679"/>
      <c r="DV36" s="680"/>
      <c r="DW36" s="681">
        <v>17.2</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410905</v>
      </c>
      <c r="S37" s="679"/>
      <c r="T37" s="679"/>
      <c r="U37" s="679"/>
      <c r="V37" s="679"/>
      <c r="W37" s="679"/>
      <c r="X37" s="679"/>
      <c r="Y37" s="680"/>
      <c r="Z37" s="715">
        <v>6.9</v>
      </c>
      <c r="AA37" s="715"/>
      <c r="AB37" s="715"/>
      <c r="AC37" s="715"/>
      <c r="AD37" s="716" t="s">
        <v>240</v>
      </c>
      <c r="AE37" s="716"/>
      <c r="AF37" s="716"/>
      <c r="AG37" s="716"/>
      <c r="AH37" s="716"/>
      <c r="AI37" s="716"/>
      <c r="AJ37" s="716"/>
      <c r="AK37" s="716"/>
      <c r="AL37" s="681" t="s">
        <v>134</v>
      </c>
      <c r="AM37" s="682"/>
      <c r="AN37" s="682"/>
      <c r="AO37" s="717"/>
      <c r="AQ37" s="718" t="s">
        <v>330</v>
      </c>
      <c r="AR37" s="719"/>
      <c r="AS37" s="719"/>
      <c r="AT37" s="719"/>
      <c r="AU37" s="719"/>
      <c r="AV37" s="719"/>
      <c r="AW37" s="719"/>
      <c r="AX37" s="719"/>
      <c r="AY37" s="720"/>
      <c r="AZ37" s="678">
        <v>229209</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45358</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309763</v>
      </c>
      <c r="CS37" s="697"/>
      <c r="CT37" s="697"/>
      <c r="CU37" s="697"/>
      <c r="CV37" s="697"/>
      <c r="CW37" s="697"/>
      <c r="CX37" s="697"/>
      <c r="CY37" s="698"/>
      <c r="CZ37" s="681">
        <v>5.6</v>
      </c>
      <c r="DA37" s="699"/>
      <c r="DB37" s="699"/>
      <c r="DC37" s="700"/>
      <c r="DD37" s="684">
        <v>309759</v>
      </c>
      <c r="DE37" s="697"/>
      <c r="DF37" s="697"/>
      <c r="DG37" s="697"/>
      <c r="DH37" s="697"/>
      <c r="DI37" s="697"/>
      <c r="DJ37" s="697"/>
      <c r="DK37" s="698"/>
      <c r="DL37" s="684">
        <v>302748</v>
      </c>
      <c r="DM37" s="697"/>
      <c r="DN37" s="697"/>
      <c r="DO37" s="697"/>
      <c r="DP37" s="697"/>
      <c r="DQ37" s="697"/>
      <c r="DR37" s="697"/>
      <c r="DS37" s="697"/>
      <c r="DT37" s="697"/>
      <c r="DU37" s="697"/>
      <c r="DV37" s="698"/>
      <c r="DW37" s="681">
        <v>7.7</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495149</v>
      </c>
      <c r="S38" s="679"/>
      <c r="T38" s="679"/>
      <c r="U38" s="679"/>
      <c r="V38" s="679"/>
      <c r="W38" s="679"/>
      <c r="X38" s="679"/>
      <c r="Y38" s="680"/>
      <c r="Z38" s="715">
        <v>8.3000000000000007</v>
      </c>
      <c r="AA38" s="715"/>
      <c r="AB38" s="715"/>
      <c r="AC38" s="715"/>
      <c r="AD38" s="716">
        <v>332</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50198</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1587</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602586</v>
      </c>
      <c r="CS38" s="679"/>
      <c r="CT38" s="679"/>
      <c r="CU38" s="679"/>
      <c r="CV38" s="679"/>
      <c r="CW38" s="679"/>
      <c r="CX38" s="679"/>
      <c r="CY38" s="680"/>
      <c r="CZ38" s="681">
        <v>10.9</v>
      </c>
      <c r="DA38" s="699"/>
      <c r="DB38" s="699"/>
      <c r="DC38" s="700"/>
      <c r="DD38" s="684">
        <v>531191</v>
      </c>
      <c r="DE38" s="679"/>
      <c r="DF38" s="679"/>
      <c r="DG38" s="679"/>
      <c r="DH38" s="679"/>
      <c r="DI38" s="679"/>
      <c r="DJ38" s="679"/>
      <c r="DK38" s="680"/>
      <c r="DL38" s="684">
        <v>498153</v>
      </c>
      <c r="DM38" s="679"/>
      <c r="DN38" s="679"/>
      <c r="DO38" s="679"/>
      <c r="DP38" s="679"/>
      <c r="DQ38" s="679"/>
      <c r="DR38" s="679"/>
      <c r="DS38" s="679"/>
      <c r="DT38" s="679"/>
      <c r="DU38" s="679"/>
      <c r="DV38" s="680"/>
      <c r="DW38" s="681">
        <v>12.6</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251600</v>
      </c>
      <c r="S39" s="679"/>
      <c r="T39" s="679"/>
      <c r="U39" s="679"/>
      <c r="V39" s="679"/>
      <c r="W39" s="679"/>
      <c r="X39" s="679"/>
      <c r="Y39" s="680"/>
      <c r="Z39" s="715">
        <v>4.2</v>
      </c>
      <c r="AA39" s="715"/>
      <c r="AB39" s="715"/>
      <c r="AC39" s="715"/>
      <c r="AD39" s="716" t="s">
        <v>134</v>
      </c>
      <c r="AE39" s="716"/>
      <c r="AF39" s="716"/>
      <c r="AG39" s="716"/>
      <c r="AH39" s="716"/>
      <c r="AI39" s="716"/>
      <c r="AJ39" s="716"/>
      <c r="AK39" s="716"/>
      <c r="AL39" s="681" t="s">
        <v>134</v>
      </c>
      <c r="AM39" s="682"/>
      <c r="AN39" s="682"/>
      <c r="AO39" s="717"/>
      <c r="AQ39" s="718" t="s">
        <v>338</v>
      </c>
      <c r="AR39" s="719"/>
      <c r="AS39" s="719"/>
      <c r="AT39" s="719"/>
      <c r="AU39" s="719"/>
      <c r="AV39" s="719"/>
      <c r="AW39" s="719"/>
      <c r="AX39" s="719"/>
      <c r="AY39" s="720"/>
      <c r="AZ39" s="678">
        <v>23567</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2681</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666517</v>
      </c>
      <c r="CS39" s="697"/>
      <c r="CT39" s="697"/>
      <c r="CU39" s="697"/>
      <c r="CV39" s="697"/>
      <c r="CW39" s="697"/>
      <c r="CX39" s="697"/>
      <c r="CY39" s="698"/>
      <c r="CZ39" s="681">
        <v>12</v>
      </c>
      <c r="DA39" s="699"/>
      <c r="DB39" s="699"/>
      <c r="DC39" s="700"/>
      <c r="DD39" s="684">
        <v>665193</v>
      </c>
      <c r="DE39" s="697"/>
      <c r="DF39" s="697"/>
      <c r="DG39" s="697"/>
      <c r="DH39" s="697"/>
      <c r="DI39" s="697"/>
      <c r="DJ39" s="697"/>
      <c r="DK39" s="698"/>
      <c r="DL39" s="684" t="s">
        <v>134</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240</v>
      </c>
      <c r="AA40" s="715"/>
      <c r="AB40" s="715"/>
      <c r="AC40" s="715"/>
      <c r="AD40" s="716" t="s">
        <v>126</v>
      </c>
      <c r="AE40" s="716"/>
      <c r="AF40" s="716"/>
      <c r="AG40" s="716"/>
      <c r="AH40" s="716"/>
      <c r="AI40" s="716"/>
      <c r="AJ40" s="716"/>
      <c r="AK40" s="716"/>
      <c r="AL40" s="681" t="s">
        <v>134</v>
      </c>
      <c r="AM40" s="682"/>
      <c r="AN40" s="682"/>
      <c r="AO40" s="717"/>
      <c r="AQ40" s="718" t="s">
        <v>342</v>
      </c>
      <c r="AR40" s="719"/>
      <c r="AS40" s="719"/>
      <c r="AT40" s="719"/>
      <c r="AU40" s="719"/>
      <c r="AV40" s="719"/>
      <c r="AW40" s="719"/>
      <c r="AX40" s="719"/>
      <c r="AY40" s="720"/>
      <c r="AZ40" s="678" t="s">
        <v>134</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101</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24934</v>
      </c>
      <c r="CS40" s="679"/>
      <c r="CT40" s="679"/>
      <c r="CU40" s="679"/>
      <c r="CV40" s="679"/>
      <c r="CW40" s="679"/>
      <c r="CX40" s="679"/>
      <c r="CY40" s="680"/>
      <c r="CZ40" s="681">
        <v>0.5</v>
      </c>
      <c r="DA40" s="699"/>
      <c r="DB40" s="699"/>
      <c r="DC40" s="700"/>
      <c r="DD40" s="684">
        <v>15654</v>
      </c>
      <c r="DE40" s="679"/>
      <c r="DF40" s="679"/>
      <c r="DG40" s="679"/>
      <c r="DH40" s="679"/>
      <c r="DI40" s="679"/>
      <c r="DJ40" s="679"/>
      <c r="DK40" s="680"/>
      <c r="DL40" s="684" t="s">
        <v>126</v>
      </c>
      <c r="DM40" s="679"/>
      <c r="DN40" s="679"/>
      <c r="DO40" s="679"/>
      <c r="DP40" s="679"/>
      <c r="DQ40" s="679"/>
      <c r="DR40" s="679"/>
      <c r="DS40" s="679"/>
      <c r="DT40" s="679"/>
      <c r="DU40" s="679"/>
      <c r="DV40" s="680"/>
      <c r="DW40" s="681" t="s">
        <v>126</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161000</v>
      </c>
      <c r="S41" s="679"/>
      <c r="T41" s="679"/>
      <c r="U41" s="679"/>
      <c r="V41" s="679"/>
      <c r="W41" s="679"/>
      <c r="X41" s="679"/>
      <c r="Y41" s="680"/>
      <c r="Z41" s="715">
        <v>2.7</v>
      </c>
      <c r="AA41" s="715"/>
      <c r="AB41" s="715"/>
      <c r="AC41" s="715"/>
      <c r="AD41" s="716" t="s">
        <v>240</v>
      </c>
      <c r="AE41" s="716"/>
      <c r="AF41" s="716"/>
      <c r="AG41" s="716"/>
      <c r="AH41" s="716"/>
      <c r="AI41" s="716"/>
      <c r="AJ41" s="716"/>
      <c r="AK41" s="716"/>
      <c r="AL41" s="681" t="s">
        <v>134</v>
      </c>
      <c r="AM41" s="682"/>
      <c r="AN41" s="682"/>
      <c r="AO41" s="717"/>
      <c r="AQ41" s="718" t="s">
        <v>347</v>
      </c>
      <c r="AR41" s="719"/>
      <c r="AS41" s="719"/>
      <c r="AT41" s="719"/>
      <c r="AU41" s="719"/>
      <c r="AV41" s="719"/>
      <c r="AW41" s="719"/>
      <c r="AX41" s="719"/>
      <c r="AY41" s="720"/>
      <c r="AZ41" s="678">
        <v>96895</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v>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134</v>
      </c>
      <c r="CS41" s="697"/>
      <c r="CT41" s="697"/>
      <c r="CU41" s="697"/>
      <c r="CV41" s="697"/>
      <c r="CW41" s="697"/>
      <c r="CX41" s="697"/>
      <c r="CY41" s="698"/>
      <c r="CZ41" s="681" t="s">
        <v>134</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5980333</v>
      </c>
      <c r="S42" s="701"/>
      <c r="T42" s="701"/>
      <c r="U42" s="701"/>
      <c r="V42" s="701"/>
      <c r="W42" s="701"/>
      <c r="X42" s="701"/>
      <c r="Y42" s="703"/>
      <c r="Z42" s="704">
        <v>100</v>
      </c>
      <c r="AA42" s="704"/>
      <c r="AB42" s="704"/>
      <c r="AC42" s="704"/>
      <c r="AD42" s="705">
        <v>3793421</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276482</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304</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594367</v>
      </c>
      <c r="CS42" s="679"/>
      <c r="CT42" s="679"/>
      <c r="CU42" s="679"/>
      <c r="CV42" s="679"/>
      <c r="CW42" s="679"/>
      <c r="CX42" s="679"/>
      <c r="CY42" s="680"/>
      <c r="CZ42" s="681">
        <v>10.7</v>
      </c>
      <c r="DA42" s="682"/>
      <c r="DB42" s="682"/>
      <c r="DC42" s="683"/>
      <c r="DD42" s="684">
        <v>202589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11683</v>
      </c>
      <c r="CS43" s="697"/>
      <c r="CT43" s="697"/>
      <c r="CU43" s="697"/>
      <c r="CV43" s="697"/>
      <c r="CW43" s="697"/>
      <c r="CX43" s="697"/>
      <c r="CY43" s="698"/>
      <c r="CZ43" s="681">
        <v>0.2</v>
      </c>
      <c r="DA43" s="699"/>
      <c r="DB43" s="699"/>
      <c r="DC43" s="700"/>
      <c r="DD43" s="684">
        <v>11683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594367</v>
      </c>
      <c r="CS44" s="679"/>
      <c r="CT44" s="679"/>
      <c r="CU44" s="679"/>
      <c r="CV44" s="679"/>
      <c r="CW44" s="679"/>
      <c r="CX44" s="679"/>
      <c r="CY44" s="680"/>
      <c r="CZ44" s="681">
        <v>10.7</v>
      </c>
      <c r="DA44" s="682"/>
      <c r="DB44" s="682"/>
      <c r="DC44" s="683"/>
      <c r="DD44" s="684">
        <v>202589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261871</v>
      </c>
      <c r="CS45" s="697"/>
      <c r="CT45" s="697"/>
      <c r="CU45" s="697"/>
      <c r="CV45" s="697"/>
      <c r="CW45" s="697"/>
      <c r="CX45" s="697"/>
      <c r="CY45" s="698"/>
      <c r="CZ45" s="681">
        <v>4.7</v>
      </c>
      <c r="DA45" s="699"/>
      <c r="DB45" s="699"/>
      <c r="DC45" s="700"/>
      <c r="DD45" s="684">
        <v>36862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332496</v>
      </c>
      <c r="CS46" s="679"/>
      <c r="CT46" s="679"/>
      <c r="CU46" s="679"/>
      <c r="CV46" s="679"/>
      <c r="CW46" s="679"/>
      <c r="CX46" s="679"/>
      <c r="CY46" s="680"/>
      <c r="CZ46" s="681">
        <v>6</v>
      </c>
      <c r="DA46" s="682"/>
      <c r="DB46" s="682"/>
      <c r="DC46" s="683"/>
      <c r="DD46" s="684">
        <v>165727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240</v>
      </c>
      <c r="CS47" s="697"/>
      <c r="CT47" s="697"/>
      <c r="CU47" s="697"/>
      <c r="CV47" s="697"/>
      <c r="CW47" s="697"/>
      <c r="CX47" s="697"/>
      <c r="CY47" s="698"/>
      <c r="CZ47" s="681" t="s">
        <v>126</v>
      </c>
      <c r="DA47" s="699"/>
      <c r="DB47" s="699"/>
      <c r="DC47" s="700"/>
      <c r="DD47" s="684" t="s">
        <v>134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134</v>
      </c>
      <c r="CS48" s="679"/>
      <c r="CT48" s="679"/>
      <c r="CU48" s="679"/>
      <c r="CV48" s="679"/>
      <c r="CW48" s="679"/>
      <c r="CX48" s="679"/>
      <c r="CY48" s="680"/>
      <c r="CZ48" s="681" t="s">
        <v>126</v>
      </c>
      <c r="DA48" s="682"/>
      <c r="DB48" s="682"/>
      <c r="DC48" s="683"/>
      <c r="DD48" s="684" t="s">
        <v>271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5532605</v>
      </c>
      <c r="CS49" s="663"/>
      <c r="CT49" s="663"/>
      <c r="CU49" s="663"/>
      <c r="CV49" s="663"/>
      <c r="CW49" s="663"/>
      <c r="CX49" s="663"/>
      <c r="CY49" s="664"/>
      <c r="CZ49" s="665">
        <v>100</v>
      </c>
      <c r="DA49" s="666"/>
      <c r="DB49" s="666"/>
      <c r="DC49" s="667"/>
      <c r="DD49" s="668">
        <v>4409619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f5ziuIP4csIjIIUN234lELfgkjfZwMz1JobYW+ODL5LZ7gWRF7iVdS4m/hwoNkKSkI1nC9y3V0feKO8fJi5KQ==" saltValue="85hvEH5YXRfot6ojRGN6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5986</v>
      </c>
      <c r="R7" s="1198"/>
      <c r="S7" s="1198"/>
      <c r="T7" s="1198"/>
      <c r="U7" s="1198"/>
      <c r="V7" s="1198">
        <v>5538</v>
      </c>
      <c r="W7" s="1198"/>
      <c r="X7" s="1198"/>
      <c r="Y7" s="1198"/>
      <c r="Z7" s="1198"/>
      <c r="AA7" s="1198">
        <v>448</v>
      </c>
      <c r="AB7" s="1198"/>
      <c r="AC7" s="1198"/>
      <c r="AD7" s="1198"/>
      <c r="AE7" s="1199"/>
      <c r="AF7" s="1200">
        <v>303</v>
      </c>
      <c r="AG7" s="1201"/>
      <c r="AH7" s="1201"/>
      <c r="AI7" s="1201"/>
      <c r="AJ7" s="1202"/>
      <c r="AK7" s="1184">
        <v>47</v>
      </c>
      <c r="AL7" s="1185"/>
      <c r="AM7" s="1185"/>
      <c r="AN7" s="1185"/>
      <c r="AO7" s="1185"/>
      <c r="AP7" s="1185">
        <v>4083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589</v>
      </c>
      <c r="BS7" s="1188" t="s">
        <v>587</v>
      </c>
      <c r="BT7" s="1189"/>
      <c r="BU7" s="1189"/>
      <c r="BV7" s="1189"/>
      <c r="BW7" s="1189"/>
      <c r="BX7" s="1189"/>
      <c r="BY7" s="1189"/>
      <c r="BZ7" s="1189"/>
      <c r="CA7" s="1189"/>
      <c r="CB7" s="1189"/>
      <c r="CC7" s="1189"/>
      <c r="CD7" s="1189"/>
      <c r="CE7" s="1189"/>
      <c r="CF7" s="1189"/>
      <c r="CG7" s="1190"/>
      <c r="CH7" s="1181">
        <v>822</v>
      </c>
      <c r="CI7" s="1182"/>
      <c r="CJ7" s="1182"/>
      <c r="CK7" s="1182"/>
      <c r="CL7" s="1183"/>
      <c r="CM7" s="1181">
        <v>2142</v>
      </c>
      <c r="CN7" s="1182"/>
      <c r="CO7" s="1182"/>
      <c r="CP7" s="1182"/>
      <c r="CQ7" s="1183"/>
      <c r="CR7" s="1181">
        <v>5</v>
      </c>
      <c r="CS7" s="1182"/>
      <c r="CT7" s="1182"/>
      <c r="CU7" s="1182"/>
      <c r="CV7" s="1183"/>
      <c r="CW7" s="1181" t="s">
        <v>585</v>
      </c>
      <c r="CX7" s="1182"/>
      <c r="CY7" s="1182"/>
      <c r="CZ7" s="1182"/>
      <c r="DA7" s="1183"/>
      <c r="DB7" s="1181" t="s">
        <v>585</v>
      </c>
      <c r="DC7" s="1182"/>
      <c r="DD7" s="1182"/>
      <c r="DE7" s="1182"/>
      <c r="DF7" s="1183"/>
      <c r="DG7" s="1181" t="s">
        <v>585</v>
      </c>
      <c r="DH7" s="1182"/>
      <c r="DI7" s="1182"/>
      <c r="DJ7" s="1182"/>
      <c r="DK7" s="1183"/>
      <c r="DL7" s="1181" t="s">
        <v>585</v>
      </c>
      <c r="DM7" s="1182"/>
      <c r="DN7" s="1182"/>
      <c r="DO7" s="1182"/>
      <c r="DP7" s="1183"/>
      <c r="DQ7" s="1181" t="s">
        <v>585</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0</v>
      </c>
      <c r="CI8" s="1083"/>
      <c r="CJ8" s="1083"/>
      <c r="CK8" s="1083"/>
      <c r="CL8" s="1084"/>
      <c r="CM8" s="1082">
        <v>208</v>
      </c>
      <c r="CN8" s="1083"/>
      <c r="CO8" s="1083"/>
      <c r="CP8" s="1083"/>
      <c r="CQ8" s="1084"/>
      <c r="CR8" s="1082">
        <v>100</v>
      </c>
      <c r="CS8" s="1083"/>
      <c r="CT8" s="1083"/>
      <c r="CU8" s="1083"/>
      <c r="CV8" s="1084"/>
      <c r="CW8" s="1082" t="s">
        <v>585</v>
      </c>
      <c r="CX8" s="1083"/>
      <c r="CY8" s="1083"/>
      <c r="CZ8" s="1083"/>
      <c r="DA8" s="1084"/>
      <c r="DB8" s="1082" t="s">
        <v>585</v>
      </c>
      <c r="DC8" s="1083"/>
      <c r="DD8" s="1083"/>
      <c r="DE8" s="1083"/>
      <c r="DF8" s="1084"/>
      <c r="DG8" s="1082" t="s">
        <v>585</v>
      </c>
      <c r="DH8" s="1083"/>
      <c r="DI8" s="1083"/>
      <c r="DJ8" s="1083"/>
      <c r="DK8" s="1084"/>
      <c r="DL8" s="1082" t="s">
        <v>585</v>
      </c>
      <c r="DM8" s="1083"/>
      <c r="DN8" s="1083"/>
      <c r="DO8" s="1083"/>
      <c r="DP8" s="1084"/>
      <c r="DQ8" s="1082" t="s">
        <v>585</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387</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5980</v>
      </c>
      <c r="R23" s="1162"/>
      <c r="S23" s="1162"/>
      <c r="T23" s="1162"/>
      <c r="U23" s="1162"/>
      <c r="V23" s="1162">
        <v>5533</v>
      </c>
      <c r="W23" s="1162"/>
      <c r="X23" s="1162"/>
      <c r="Y23" s="1162"/>
      <c r="Z23" s="1162"/>
      <c r="AA23" s="1162">
        <v>448</v>
      </c>
      <c r="AB23" s="1162"/>
      <c r="AC23" s="1162"/>
      <c r="AD23" s="1162"/>
      <c r="AE23" s="1163"/>
      <c r="AF23" s="1164">
        <v>303</v>
      </c>
      <c r="AG23" s="1162"/>
      <c r="AH23" s="1162"/>
      <c r="AI23" s="1162"/>
      <c r="AJ23" s="1165"/>
      <c r="AK23" s="1166"/>
      <c r="AL23" s="1167"/>
      <c r="AM23" s="1167"/>
      <c r="AN23" s="1167"/>
      <c r="AO23" s="1167"/>
      <c r="AP23" s="1162">
        <v>4083</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1258</v>
      </c>
      <c r="R28" s="1147"/>
      <c r="S28" s="1147"/>
      <c r="T28" s="1147"/>
      <c r="U28" s="1147"/>
      <c r="V28" s="1147">
        <v>1212</v>
      </c>
      <c r="W28" s="1147"/>
      <c r="X28" s="1147"/>
      <c r="Y28" s="1147"/>
      <c r="Z28" s="1147"/>
      <c r="AA28" s="1147">
        <v>45</v>
      </c>
      <c r="AB28" s="1147"/>
      <c r="AC28" s="1147"/>
      <c r="AD28" s="1147"/>
      <c r="AE28" s="1148"/>
      <c r="AF28" s="1149">
        <v>45</v>
      </c>
      <c r="AG28" s="1147"/>
      <c r="AH28" s="1147"/>
      <c r="AI28" s="1147"/>
      <c r="AJ28" s="1150"/>
      <c r="AK28" s="1151">
        <v>97</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402</v>
      </c>
      <c r="C29" s="1125"/>
      <c r="D29" s="1125"/>
      <c r="E29" s="1125"/>
      <c r="F29" s="1125"/>
      <c r="G29" s="1125"/>
      <c r="H29" s="1125"/>
      <c r="I29" s="1125"/>
      <c r="J29" s="1125"/>
      <c r="K29" s="1125"/>
      <c r="L29" s="1125"/>
      <c r="M29" s="1125"/>
      <c r="N29" s="1125"/>
      <c r="O29" s="1125"/>
      <c r="P29" s="1126"/>
      <c r="Q29" s="1136">
        <v>988</v>
      </c>
      <c r="R29" s="1137"/>
      <c r="S29" s="1137"/>
      <c r="T29" s="1137"/>
      <c r="U29" s="1137"/>
      <c r="V29" s="1137">
        <v>951</v>
      </c>
      <c r="W29" s="1137"/>
      <c r="X29" s="1137"/>
      <c r="Y29" s="1137"/>
      <c r="Z29" s="1137"/>
      <c r="AA29" s="1137">
        <v>37</v>
      </c>
      <c r="AB29" s="1137"/>
      <c r="AC29" s="1137"/>
      <c r="AD29" s="1137"/>
      <c r="AE29" s="1138"/>
      <c r="AF29" s="1130">
        <v>37</v>
      </c>
      <c r="AG29" s="1131"/>
      <c r="AH29" s="1131"/>
      <c r="AI29" s="1131"/>
      <c r="AJ29" s="1132"/>
      <c r="AK29" s="1073">
        <v>163</v>
      </c>
      <c r="AL29" s="1064"/>
      <c r="AM29" s="1064"/>
      <c r="AN29" s="1064"/>
      <c r="AO29" s="1064"/>
      <c r="AP29" s="1064" t="s">
        <v>585</v>
      </c>
      <c r="AQ29" s="1064"/>
      <c r="AR29" s="1064"/>
      <c r="AS29" s="1064"/>
      <c r="AT29" s="1064"/>
      <c r="AU29" s="1064" t="s">
        <v>585</v>
      </c>
      <c r="AV29" s="1064"/>
      <c r="AW29" s="1064"/>
      <c r="AX29" s="1064"/>
      <c r="AY29" s="1064"/>
      <c r="AZ29" s="1064" t="s">
        <v>585</v>
      </c>
      <c r="BA29" s="1064"/>
      <c r="BB29" s="1064"/>
      <c r="BC29" s="1064"/>
      <c r="BD29" s="1064"/>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403</v>
      </c>
      <c r="C30" s="1125"/>
      <c r="D30" s="1125"/>
      <c r="E30" s="1125"/>
      <c r="F30" s="1125"/>
      <c r="G30" s="1125"/>
      <c r="H30" s="1125"/>
      <c r="I30" s="1125"/>
      <c r="J30" s="1125"/>
      <c r="K30" s="1125"/>
      <c r="L30" s="1125"/>
      <c r="M30" s="1125"/>
      <c r="N30" s="1125"/>
      <c r="O30" s="1125"/>
      <c r="P30" s="1126"/>
      <c r="Q30" s="1136">
        <v>116</v>
      </c>
      <c r="R30" s="1137"/>
      <c r="S30" s="1137"/>
      <c r="T30" s="1137"/>
      <c r="U30" s="1137"/>
      <c r="V30" s="1137">
        <v>114</v>
      </c>
      <c r="W30" s="1137"/>
      <c r="X30" s="1137"/>
      <c r="Y30" s="1137"/>
      <c r="Z30" s="1137"/>
      <c r="AA30" s="1137">
        <v>2</v>
      </c>
      <c r="AB30" s="1137"/>
      <c r="AC30" s="1137"/>
      <c r="AD30" s="1137"/>
      <c r="AE30" s="1138"/>
      <c r="AF30" s="1130">
        <v>2</v>
      </c>
      <c r="AG30" s="1131"/>
      <c r="AH30" s="1131"/>
      <c r="AI30" s="1131"/>
      <c r="AJ30" s="1132"/>
      <c r="AK30" s="1073">
        <v>29</v>
      </c>
      <c r="AL30" s="1064"/>
      <c r="AM30" s="1064"/>
      <c r="AN30" s="1064"/>
      <c r="AO30" s="1064"/>
      <c r="AP30" s="1064" t="s">
        <v>585</v>
      </c>
      <c r="AQ30" s="1064"/>
      <c r="AR30" s="1064"/>
      <c r="AS30" s="1064"/>
      <c r="AT30" s="1064"/>
      <c r="AU30" s="1064" t="s">
        <v>585</v>
      </c>
      <c r="AV30" s="1064"/>
      <c r="AW30" s="1064"/>
      <c r="AX30" s="1064"/>
      <c r="AY30" s="1064"/>
      <c r="AZ30" s="1135" t="s">
        <v>585</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404</v>
      </c>
      <c r="C31" s="1125"/>
      <c r="D31" s="1125"/>
      <c r="E31" s="1125"/>
      <c r="F31" s="1125"/>
      <c r="G31" s="1125"/>
      <c r="H31" s="1125"/>
      <c r="I31" s="1125"/>
      <c r="J31" s="1125"/>
      <c r="K31" s="1125"/>
      <c r="L31" s="1125"/>
      <c r="M31" s="1125"/>
      <c r="N31" s="1125"/>
      <c r="O31" s="1125"/>
      <c r="P31" s="1126"/>
      <c r="Q31" s="1136">
        <v>498</v>
      </c>
      <c r="R31" s="1137"/>
      <c r="S31" s="1137"/>
      <c r="T31" s="1137"/>
      <c r="U31" s="1137"/>
      <c r="V31" s="1137">
        <v>482</v>
      </c>
      <c r="W31" s="1137"/>
      <c r="X31" s="1137"/>
      <c r="Y31" s="1137"/>
      <c r="Z31" s="1137"/>
      <c r="AA31" s="1137">
        <v>16</v>
      </c>
      <c r="AB31" s="1137"/>
      <c r="AC31" s="1137"/>
      <c r="AD31" s="1137"/>
      <c r="AE31" s="1138"/>
      <c r="AF31" s="1130">
        <v>16</v>
      </c>
      <c r="AG31" s="1131"/>
      <c r="AH31" s="1131"/>
      <c r="AI31" s="1131"/>
      <c r="AJ31" s="1132"/>
      <c r="AK31" s="1073">
        <v>229</v>
      </c>
      <c r="AL31" s="1064"/>
      <c r="AM31" s="1064"/>
      <c r="AN31" s="1064"/>
      <c r="AO31" s="1064"/>
      <c r="AP31" s="1064">
        <v>3445</v>
      </c>
      <c r="AQ31" s="1064"/>
      <c r="AR31" s="1064"/>
      <c r="AS31" s="1064"/>
      <c r="AT31" s="1064"/>
      <c r="AU31" s="1064">
        <v>3186</v>
      </c>
      <c r="AV31" s="1064"/>
      <c r="AW31" s="1064"/>
      <c r="AX31" s="1064"/>
      <c r="AY31" s="1064"/>
      <c r="AZ31" s="1135" t="s">
        <v>585</v>
      </c>
      <c r="BA31" s="1135"/>
      <c r="BB31" s="1135"/>
      <c r="BC31" s="1135"/>
      <c r="BD31" s="1135"/>
      <c r="BE31" s="1119" t="s">
        <v>405</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c r="AG32" s="1131"/>
      <c r="AH32" s="1131"/>
      <c r="AI32" s="1131"/>
      <c r="AJ32" s="1132"/>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406</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100</v>
      </c>
      <c r="AG63" s="1052"/>
      <c r="AH63" s="1052"/>
      <c r="AI63" s="1052"/>
      <c r="AJ63" s="1117"/>
      <c r="AK63" s="1118"/>
      <c r="AL63" s="1056"/>
      <c r="AM63" s="1056"/>
      <c r="AN63" s="1056"/>
      <c r="AO63" s="1056"/>
      <c r="AP63" s="1052">
        <v>3445</v>
      </c>
      <c r="AQ63" s="1052"/>
      <c r="AR63" s="1052"/>
      <c r="AS63" s="1052"/>
      <c r="AT63" s="1052"/>
      <c r="AU63" s="1052">
        <v>3186</v>
      </c>
      <c r="AV63" s="1052"/>
      <c r="AW63" s="1052"/>
      <c r="AX63" s="1052"/>
      <c r="AY63" s="1052"/>
      <c r="AZ63" s="1112"/>
      <c r="BA63" s="1112"/>
      <c r="BB63" s="1112"/>
      <c r="BC63" s="1112"/>
      <c r="BD63" s="1112"/>
      <c r="BE63" s="1053"/>
      <c r="BF63" s="1053"/>
      <c r="BG63" s="1053"/>
      <c r="BH63" s="1053"/>
      <c r="BI63" s="1054"/>
      <c r="BJ63" s="1113" t="s">
        <v>126</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409</v>
      </c>
      <c r="B66" s="1089"/>
      <c r="C66" s="1089"/>
      <c r="D66" s="1089"/>
      <c r="E66" s="1089"/>
      <c r="F66" s="1089"/>
      <c r="G66" s="1089"/>
      <c r="H66" s="1089"/>
      <c r="I66" s="1089"/>
      <c r="J66" s="1089"/>
      <c r="K66" s="1089"/>
      <c r="L66" s="1089"/>
      <c r="M66" s="1089"/>
      <c r="N66" s="1089"/>
      <c r="O66" s="1089"/>
      <c r="P66" s="1090"/>
      <c r="Q66" s="1094" t="s">
        <v>410</v>
      </c>
      <c r="R66" s="1095"/>
      <c r="S66" s="1095"/>
      <c r="T66" s="1095"/>
      <c r="U66" s="1096"/>
      <c r="V66" s="1094" t="s">
        <v>411</v>
      </c>
      <c r="W66" s="1095"/>
      <c r="X66" s="1095"/>
      <c r="Y66" s="1095"/>
      <c r="Z66" s="1096"/>
      <c r="AA66" s="1094" t="s">
        <v>412</v>
      </c>
      <c r="AB66" s="1095"/>
      <c r="AC66" s="1095"/>
      <c r="AD66" s="1095"/>
      <c r="AE66" s="1096"/>
      <c r="AF66" s="1100" t="s">
        <v>413</v>
      </c>
      <c r="AG66" s="1101"/>
      <c r="AH66" s="1101"/>
      <c r="AI66" s="1101"/>
      <c r="AJ66" s="1102"/>
      <c r="AK66" s="1094" t="s">
        <v>414</v>
      </c>
      <c r="AL66" s="1089"/>
      <c r="AM66" s="1089"/>
      <c r="AN66" s="1089"/>
      <c r="AO66" s="1090"/>
      <c r="AP66" s="1094" t="s">
        <v>415</v>
      </c>
      <c r="AQ66" s="1095"/>
      <c r="AR66" s="1095"/>
      <c r="AS66" s="1095"/>
      <c r="AT66" s="1096"/>
      <c r="AU66" s="1094" t="s">
        <v>416</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4395</v>
      </c>
      <c r="R68" s="1075"/>
      <c r="S68" s="1075"/>
      <c r="T68" s="1075"/>
      <c r="U68" s="1075"/>
      <c r="V68" s="1075">
        <v>4261</v>
      </c>
      <c r="W68" s="1075"/>
      <c r="X68" s="1075"/>
      <c r="Y68" s="1075"/>
      <c r="Z68" s="1075"/>
      <c r="AA68" s="1075">
        <v>134</v>
      </c>
      <c r="AB68" s="1075"/>
      <c r="AC68" s="1075"/>
      <c r="AD68" s="1075"/>
      <c r="AE68" s="1075"/>
      <c r="AF68" s="1075">
        <v>131</v>
      </c>
      <c r="AG68" s="1075"/>
      <c r="AH68" s="1075"/>
      <c r="AI68" s="1075"/>
      <c r="AJ68" s="1075"/>
      <c r="AK68" s="1075">
        <v>238</v>
      </c>
      <c r="AL68" s="1075"/>
      <c r="AM68" s="1075"/>
      <c r="AN68" s="1075"/>
      <c r="AO68" s="1075"/>
      <c r="AP68" s="1075">
        <v>2783</v>
      </c>
      <c r="AQ68" s="1075"/>
      <c r="AR68" s="1075"/>
      <c r="AS68" s="1075"/>
      <c r="AT68" s="1075"/>
      <c r="AU68" s="1075">
        <v>349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190</v>
      </c>
      <c r="R69" s="1064"/>
      <c r="S69" s="1064"/>
      <c r="T69" s="1064"/>
      <c r="U69" s="1064"/>
      <c r="V69" s="1064">
        <v>158</v>
      </c>
      <c r="W69" s="1064"/>
      <c r="X69" s="1064"/>
      <c r="Y69" s="1064"/>
      <c r="Z69" s="1064"/>
      <c r="AA69" s="1064">
        <v>31</v>
      </c>
      <c r="AB69" s="1064"/>
      <c r="AC69" s="1064"/>
      <c r="AD69" s="1064"/>
      <c r="AE69" s="1064"/>
      <c r="AF69" s="1064">
        <v>31</v>
      </c>
      <c r="AG69" s="1064"/>
      <c r="AH69" s="1064"/>
      <c r="AI69" s="1064"/>
      <c r="AJ69" s="1064"/>
      <c r="AK69" s="1064" t="s">
        <v>585</v>
      </c>
      <c r="AL69" s="1064"/>
      <c r="AM69" s="1064"/>
      <c r="AN69" s="1064"/>
      <c r="AO69" s="1064"/>
      <c r="AP69" s="1064" t="s">
        <v>585</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7641</v>
      </c>
      <c r="R70" s="1064"/>
      <c r="S70" s="1064"/>
      <c r="T70" s="1064"/>
      <c r="U70" s="1064"/>
      <c r="V70" s="1064">
        <v>8023</v>
      </c>
      <c r="W70" s="1064"/>
      <c r="X70" s="1064"/>
      <c r="Y70" s="1064"/>
      <c r="Z70" s="1064"/>
      <c r="AA70" s="1064">
        <v>-382</v>
      </c>
      <c r="AB70" s="1064"/>
      <c r="AC70" s="1064"/>
      <c r="AD70" s="1064"/>
      <c r="AE70" s="1064"/>
      <c r="AF70" s="1064">
        <v>1033</v>
      </c>
      <c r="AG70" s="1064"/>
      <c r="AH70" s="1064"/>
      <c r="AI70" s="1064"/>
      <c r="AJ70" s="1064"/>
      <c r="AK70" s="1064" t="s">
        <v>585</v>
      </c>
      <c r="AL70" s="1064"/>
      <c r="AM70" s="1064"/>
      <c r="AN70" s="1064"/>
      <c r="AO70" s="1064"/>
      <c r="AP70" s="1064">
        <v>7033</v>
      </c>
      <c r="AQ70" s="1064"/>
      <c r="AR70" s="1064"/>
      <c r="AS70" s="1064"/>
      <c r="AT70" s="1064"/>
      <c r="AU70" s="1064">
        <v>176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1184</v>
      </c>
      <c r="R71" s="1064"/>
      <c r="S71" s="1064"/>
      <c r="T71" s="1064"/>
      <c r="U71" s="1064"/>
      <c r="V71" s="1064">
        <v>1131</v>
      </c>
      <c r="W71" s="1064"/>
      <c r="X71" s="1064"/>
      <c r="Y71" s="1064"/>
      <c r="Z71" s="1064"/>
      <c r="AA71" s="1064">
        <v>53</v>
      </c>
      <c r="AB71" s="1064"/>
      <c r="AC71" s="1064"/>
      <c r="AD71" s="1064"/>
      <c r="AE71" s="1064"/>
      <c r="AF71" s="1064">
        <v>53</v>
      </c>
      <c r="AG71" s="1064"/>
      <c r="AH71" s="1064"/>
      <c r="AI71" s="1064"/>
      <c r="AJ71" s="1064"/>
      <c r="AK71" s="1064">
        <v>88</v>
      </c>
      <c r="AL71" s="1064"/>
      <c r="AM71" s="1064"/>
      <c r="AN71" s="1064"/>
      <c r="AO71" s="1064"/>
      <c r="AP71" s="1064">
        <v>5430</v>
      </c>
      <c r="AQ71" s="1064"/>
      <c r="AR71" s="1064"/>
      <c r="AS71" s="1064"/>
      <c r="AT71" s="1064"/>
      <c r="AU71" s="1064">
        <v>601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188</v>
      </c>
      <c r="R72" s="1064"/>
      <c r="S72" s="1064"/>
      <c r="T72" s="1064"/>
      <c r="U72" s="1064"/>
      <c r="V72" s="1064">
        <v>154</v>
      </c>
      <c r="W72" s="1064"/>
      <c r="X72" s="1064"/>
      <c r="Y72" s="1064"/>
      <c r="Z72" s="1064"/>
      <c r="AA72" s="1064">
        <v>34</v>
      </c>
      <c r="AB72" s="1064"/>
      <c r="AC72" s="1064"/>
      <c r="AD72" s="1064"/>
      <c r="AE72" s="1064"/>
      <c r="AF72" s="1064">
        <v>34</v>
      </c>
      <c r="AG72" s="1064"/>
      <c r="AH72" s="1064"/>
      <c r="AI72" s="1064"/>
      <c r="AJ72" s="1064"/>
      <c r="AK72" s="1064">
        <v>40</v>
      </c>
      <c r="AL72" s="1064"/>
      <c r="AM72" s="1064"/>
      <c r="AN72" s="1064"/>
      <c r="AO72" s="1064"/>
      <c r="AP72" s="1064" t="s">
        <v>585</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581</v>
      </c>
      <c r="C73" s="1068"/>
      <c r="D73" s="1068"/>
      <c r="E73" s="1068"/>
      <c r="F73" s="1068"/>
      <c r="G73" s="1068"/>
      <c r="H73" s="1068"/>
      <c r="I73" s="1068"/>
      <c r="J73" s="1068"/>
      <c r="K73" s="1068"/>
      <c r="L73" s="1068"/>
      <c r="M73" s="1068"/>
      <c r="N73" s="1068"/>
      <c r="O73" s="1068"/>
      <c r="P73" s="1069"/>
      <c r="Q73" s="1070">
        <v>5521</v>
      </c>
      <c r="R73" s="1064"/>
      <c r="S73" s="1064"/>
      <c r="T73" s="1064"/>
      <c r="U73" s="1064"/>
      <c r="V73" s="1064">
        <v>4998</v>
      </c>
      <c r="W73" s="1064"/>
      <c r="X73" s="1064"/>
      <c r="Y73" s="1064"/>
      <c r="Z73" s="1064"/>
      <c r="AA73" s="1064">
        <v>523</v>
      </c>
      <c r="AB73" s="1064"/>
      <c r="AC73" s="1064"/>
      <c r="AD73" s="1064"/>
      <c r="AE73" s="1064"/>
      <c r="AF73" s="1064">
        <v>523</v>
      </c>
      <c r="AG73" s="1064"/>
      <c r="AH73" s="1064"/>
      <c r="AI73" s="1064"/>
      <c r="AJ73" s="1064"/>
      <c r="AK73" s="1064">
        <v>750</v>
      </c>
      <c r="AL73" s="1064"/>
      <c r="AM73" s="1064"/>
      <c r="AN73" s="1064"/>
      <c r="AO73" s="1064"/>
      <c r="AP73" s="1064" t="s">
        <v>585</v>
      </c>
      <c r="AQ73" s="1064"/>
      <c r="AR73" s="1064"/>
      <c r="AS73" s="1064"/>
      <c r="AT73" s="1064"/>
      <c r="AU73" s="1064" t="s">
        <v>585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582</v>
      </c>
      <c r="C74" s="1068"/>
      <c r="D74" s="1068"/>
      <c r="E74" s="1068"/>
      <c r="F74" s="1068"/>
      <c r="G74" s="1068"/>
      <c r="H74" s="1068"/>
      <c r="I74" s="1068"/>
      <c r="J74" s="1068"/>
      <c r="K74" s="1068"/>
      <c r="L74" s="1068"/>
      <c r="M74" s="1068"/>
      <c r="N74" s="1068"/>
      <c r="O74" s="1068"/>
      <c r="P74" s="1069"/>
      <c r="Q74" s="1070">
        <v>95</v>
      </c>
      <c r="R74" s="1064"/>
      <c r="S74" s="1064"/>
      <c r="T74" s="1064"/>
      <c r="U74" s="1064"/>
      <c r="V74" s="1064">
        <v>85</v>
      </c>
      <c r="W74" s="1064"/>
      <c r="X74" s="1064"/>
      <c r="Y74" s="1064"/>
      <c r="Z74" s="1064"/>
      <c r="AA74" s="1064">
        <v>10</v>
      </c>
      <c r="AB74" s="1064"/>
      <c r="AC74" s="1064"/>
      <c r="AD74" s="1064"/>
      <c r="AE74" s="1064"/>
      <c r="AF74" s="1064">
        <v>10</v>
      </c>
      <c r="AG74" s="1064"/>
      <c r="AH74" s="1064"/>
      <c r="AI74" s="1064"/>
      <c r="AJ74" s="1064"/>
      <c r="AK74" s="1064" t="s">
        <v>585</v>
      </c>
      <c r="AL74" s="1064"/>
      <c r="AM74" s="1064"/>
      <c r="AN74" s="1064"/>
      <c r="AO74" s="1064"/>
      <c r="AP74" s="1064" t="s">
        <v>586</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583</v>
      </c>
      <c r="C75" s="1068"/>
      <c r="D75" s="1068"/>
      <c r="E75" s="1068"/>
      <c r="F75" s="1068"/>
      <c r="G75" s="1068"/>
      <c r="H75" s="1068"/>
      <c r="I75" s="1068"/>
      <c r="J75" s="1068"/>
      <c r="K75" s="1068"/>
      <c r="L75" s="1068"/>
      <c r="M75" s="1068"/>
      <c r="N75" s="1068"/>
      <c r="O75" s="1068"/>
      <c r="P75" s="1069"/>
      <c r="Q75" s="1071">
        <v>244880</v>
      </c>
      <c r="R75" s="1072"/>
      <c r="S75" s="1072"/>
      <c r="T75" s="1072"/>
      <c r="U75" s="1073"/>
      <c r="V75" s="1074">
        <v>239644</v>
      </c>
      <c r="W75" s="1072"/>
      <c r="X75" s="1072"/>
      <c r="Y75" s="1072"/>
      <c r="Z75" s="1073"/>
      <c r="AA75" s="1074">
        <v>5236</v>
      </c>
      <c r="AB75" s="1072"/>
      <c r="AC75" s="1072"/>
      <c r="AD75" s="1072"/>
      <c r="AE75" s="1073"/>
      <c r="AF75" s="1074">
        <v>5236</v>
      </c>
      <c r="AG75" s="1072"/>
      <c r="AH75" s="1072"/>
      <c r="AI75" s="1072"/>
      <c r="AJ75" s="1073"/>
      <c r="AK75" s="1074">
        <v>1477</v>
      </c>
      <c r="AL75" s="1072"/>
      <c r="AM75" s="1072"/>
      <c r="AN75" s="1072"/>
      <c r="AO75" s="1073"/>
      <c r="AP75" s="1074" t="s">
        <v>585</v>
      </c>
      <c r="AQ75" s="1072"/>
      <c r="AR75" s="1072"/>
      <c r="AS75" s="1072"/>
      <c r="AT75" s="1073"/>
      <c r="AU75" s="1074" t="s">
        <v>585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584</v>
      </c>
      <c r="C76" s="1068"/>
      <c r="D76" s="1068"/>
      <c r="E76" s="1068"/>
      <c r="F76" s="1068"/>
      <c r="G76" s="1068"/>
      <c r="H76" s="1068"/>
      <c r="I76" s="1068"/>
      <c r="J76" s="1068"/>
      <c r="K76" s="1068"/>
      <c r="L76" s="1068"/>
      <c r="M76" s="1068"/>
      <c r="N76" s="1068"/>
      <c r="O76" s="1068"/>
      <c r="P76" s="1069"/>
      <c r="Q76" s="1071">
        <v>9324</v>
      </c>
      <c r="R76" s="1072"/>
      <c r="S76" s="1072"/>
      <c r="T76" s="1072"/>
      <c r="U76" s="1073"/>
      <c r="V76" s="1074">
        <v>8732</v>
      </c>
      <c r="W76" s="1072"/>
      <c r="X76" s="1072"/>
      <c r="Y76" s="1072"/>
      <c r="Z76" s="1073"/>
      <c r="AA76" s="1074">
        <v>593</v>
      </c>
      <c r="AB76" s="1072"/>
      <c r="AC76" s="1072"/>
      <c r="AD76" s="1072"/>
      <c r="AE76" s="1073"/>
      <c r="AF76" s="1074">
        <v>5293</v>
      </c>
      <c r="AG76" s="1072"/>
      <c r="AH76" s="1072"/>
      <c r="AI76" s="1072"/>
      <c r="AJ76" s="1073"/>
      <c r="AK76" s="1064" t="s">
        <v>585</v>
      </c>
      <c r="AL76" s="1064"/>
      <c r="AM76" s="1064"/>
      <c r="AN76" s="1064"/>
      <c r="AO76" s="1064"/>
      <c r="AP76" s="1074">
        <v>23412</v>
      </c>
      <c r="AQ76" s="1072"/>
      <c r="AR76" s="1072"/>
      <c r="AS76" s="1072"/>
      <c r="AT76" s="1073"/>
      <c r="AU76" s="1074" t="s">
        <v>585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12345</v>
      </c>
      <c r="AG88" s="1052"/>
      <c r="AH88" s="1052"/>
      <c r="AI88" s="1052"/>
      <c r="AJ88" s="1052"/>
      <c r="AK88" s="1056"/>
      <c r="AL88" s="1056"/>
      <c r="AM88" s="1056"/>
      <c r="AN88" s="1056"/>
      <c r="AO88" s="1056"/>
      <c r="AP88" s="1052">
        <v>38659</v>
      </c>
      <c r="AQ88" s="1052"/>
      <c r="AR88" s="1052"/>
      <c r="AS88" s="1052"/>
      <c r="AT88" s="1052"/>
      <c r="AU88" s="1052">
        <v>1126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105</v>
      </c>
      <c r="CS102" s="1044"/>
      <c r="CT102" s="1044"/>
      <c r="CU102" s="1044"/>
      <c r="CV102" s="1045"/>
      <c r="CW102" s="1043" t="s">
        <v>585</v>
      </c>
      <c r="CX102" s="1044"/>
      <c r="CY102" s="1044"/>
      <c r="CZ102" s="1044"/>
      <c r="DA102" s="1045"/>
      <c r="DB102" s="1043" t="s">
        <v>585</v>
      </c>
      <c r="DC102" s="1044"/>
      <c r="DD102" s="1044"/>
      <c r="DE102" s="1044"/>
      <c r="DF102" s="1045"/>
      <c r="DG102" s="1043" t="s">
        <v>585</v>
      </c>
      <c r="DH102" s="1044"/>
      <c r="DI102" s="1044"/>
      <c r="DJ102" s="1044"/>
      <c r="DK102" s="1045"/>
      <c r="DL102" s="1043" t="s">
        <v>585</v>
      </c>
      <c r="DM102" s="1044"/>
      <c r="DN102" s="1044"/>
      <c r="DO102" s="1044"/>
      <c r="DP102" s="1045"/>
      <c r="DQ102" s="1043" t="s">
        <v>585</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306</v>
      </c>
      <c r="AG109" s="987"/>
      <c r="AH109" s="987"/>
      <c r="AI109" s="987"/>
      <c r="AJ109" s="988"/>
      <c r="AK109" s="989" t="s">
        <v>305</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306</v>
      </c>
      <c r="BW109" s="987"/>
      <c r="BX109" s="987"/>
      <c r="BY109" s="987"/>
      <c r="BZ109" s="988"/>
      <c r="CA109" s="989" t="s">
        <v>305</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306</v>
      </c>
      <c r="DM109" s="987"/>
      <c r="DN109" s="987"/>
      <c r="DO109" s="987"/>
      <c r="DP109" s="988"/>
      <c r="DQ109" s="989" t="s">
        <v>305</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354187</v>
      </c>
      <c r="AB110" s="980"/>
      <c r="AC110" s="980"/>
      <c r="AD110" s="980"/>
      <c r="AE110" s="981"/>
      <c r="AF110" s="982">
        <v>361294</v>
      </c>
      <c r="AG110" s="980"/>
      <c r="AH110" s="980"/>
      <c r="AI110" s="980"/>
      <c r="AJ110" s="981"/>
      <c r="AK110" s="982">
        <v>383134</v>
      </c>
      <c r="AL110" s="980"/>
      <c r="AM110" s="980"/>
      <c r="AN110" s="980"/>
      <c r="AO110" s="981"/>
      <c r="AP110" s="983">
        <v>13.5</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4253645</v>
      </c>
      <c r="BR110" s="927"/>
      <c r="BS110" s="927"/>
      <c r="BT110" s="927"/>
      <c r="BU110" s="927"/>
      <c r="BV110" s="927">
        <v>4190365</v>
      </c>
      <c r="BW110" s="927"/>
      <c r="BX110" s="927"/>
      <c r="BY110" s="927"/>
      <c r="BZ110" s="927"/>
      <c r="CA110" s="927">
        <v>4082528</v>
      </c>
      <c r="CB110" s="927"/>
      <c r="CC110" s="927"/>
      <c r="CD110" s="927"/>
      <c r="CE110" s="927"/>
      <c r="CF110" s="951">
        <v>144.1</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126</v>
      </c>
      <c r="DH110" s="927"/>
      <c r="DI110" s="927"/>
      <c r="DJ110" s="927"/>
      <c r="DK110" s="927"/>
      <c r="DL110" s="927" t="s">
        <v>433</v>
      </c>
      <c r="DM110" s="927"/>
      <c r="DN110" s="927"/>
      <c r="DO110" s="927"/>
      <c r="DP110" s="927"/>
      <c r="DQ110" s="927" t="s">
        <v>126</v>
      </c>
      <c r="DR110" s="927"/>
      <c r="DS110" s="927"/>
      <c r="DT110" s="927"/>
      <c r="DU110" s="927"/>
      <c r="DV110" s="928" t="s">
        <v>433</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433</v>
      </c>
      <c r="AB111" s="1008"/>
      <c r="AC111" s="1008"/>
      <c r="AD111" s="1008"/>
      <c r="AE111" s="1009"/>
      <c r="AF111" s="1010" t="s">
        <v>390</v>
      </c>
      <c r="AG111" s="1008"/>
      <c r="AH111" s="1008"/>
      <c r="AI111" s="1008"/>
      <c r="AJ111" s="1009"/>
      <c r="AK111" s="1010" t="s">
        <v>390</v>
      </c>
      <c r="AL111" s="1008"/>
      <c r="AM111" s="1008"/>
      <c r="AN111" s="1008"/>
      <c r="AO111" s="1009"/>
      <c r="AP111" s="1011" t="s">
        <v>433</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14585</v>
      </c>
      <c r="BR111" s="899"/>
      <c r="BS111" s="899"/>
      <c r="BT111" s="899"/>
      <c r="BU111" s="899"/>
      <c r="BV111" s="899" t="s">
        <v>433</v>
      </c>
      <c r="BW111" s="899"/>
      <c r="BX111" s="899"/>
      <c r="BY111" s="899"/>
      <c r="BZ111" s="899"/>
      <c r="CA111" s="899" t="s">
        <v>390</v>
      </c>
      <c r="CB111" s="899"/>
      <c r="CC111" s="899"/>
      <c r="CD111" s="899"/>
      <c r="CE111" s="899"/>
      <c r="CF111" s="960" t="s">
        <v>433</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437</v>
      </c>
      <c r="DM111" s="899"/>
      <c r="DN111" s="899"/>
      <c r="DO111" s="899"/>
      <c r="DP111" s="899"/>
      <c r="DQ111" s="899" t="s">
        <v>126</v>
      </c>
      <c r="DR111" s="899"/>
      <c r="DS111" s="899"/>
      <c r="DT111" s="899"/>
      <c r="DU111" s="899"/>
      <c r="DV111" s="876" t="s">
        <v>437</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126</v>
      </c>
      <c r="AB112" s="862"/>
      <c r="AC112" s="862"/>
      <c r="AD112" s="862"/>
      <c r="AE112" s="863"/>
      <c r="AF112" s="864" t="s">
        <v>126</v>
      </c>
      <c r="AG112" s="862"/>
      <c r="AH112" s="862"/>
      <c r="AI112" s="862"/>
      <c r="AJ112" s="863"/>
      <c r="AK112" s="864" t="s">
        <v>390</v>
      </c>
      <c r="AL112" s="862"/>
      <c r="AM112" s="862"/>
      <c r="AN112" s="862"/>
      <c r="AO112" s="863"/>
      <c r="AP112" s="909" t="s">
        <v>126</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3321298</v>
      </c>
      <c r="BR112" s="899"/>
      <c r="BS112" s="899"/>
      <c r="BT112" s="899"/>
      <c r="BU112" s="899"/>
      <c r="BV112" s="899">
        <v>3244708</v>
      </c>
      <c r="BW112" s="899"/>
      <c r="BX112" s="899"/>
      <c r="BY112" s="899"/>
      <c r="BZ112" s="899"/>
      <c r="CA112" s="899">
        <v>3186494</v>
      </c>
      <c r="CB112" s="899"/>
      <c r="CC112" s="899"/>
      <c r="CD112" s="899"/>
      <c r="CE112" s="899"/>
      <c r="CF112" s="960">
        <v>112.4</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433</v>
      </c>
      <c r="DH112" s="899"/>
      <c r="DI112" s="899"/>
      <c r="DJ112" s="899"/>
      <c r="DK112" s="899"/>
      <c r="DL112" s="899" t="s">
        <v>126</v>
      </c>
      <c r="DM112" s="899"/>
      <c r="DN112" s="899"/>
      <c r="DO112" s="899"/>
      <c r="DP112" s="899"/>
      <c r="DQ112" s="899" t="s">
        <v>433</v>
      </c>
      <c r="DR112" s="899"/>
      <c r="DS112" s="899"/>
      <c r="DT112" s="899"/>
      <c r="DU112" s="899"/>
      <c r="DV112" s="876" t="s">
        <v>126</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193116</v>
      </c>
      <c r="AB113" s="1008"/>
      <c r="AC113" s="1008"/>
      <c r="AD113" s="1008"/>
      <c r="AE113" s="1009"/>
      <c r="AF113" s="1010">
        <v>202971</v>
      </c>
      <c r="AG113" s="1008"/>
      <c r="AH113" s="1008"/>
      <c r="AI113" s="1008"/>
      <c r="AJ113" s="1009"/>
      <c r="AK113" s="1010">
        <v>207750</v>
      </c>
      <c r="AL113" s="1008"/>
      <c r="AM113" s="1008"/>
      <c r="AN113" s="1008"/>
      <c r="AO113" s="1009"/>
      <c r="AP113" s="1011">
        <v>7.3</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1062653</v>
      </c>
      <c r="BR113" s="899"/>
      <c r="BS113" s="899"/>
      <c r="BT113" s="899"/>
      <c r="BU113" s="899"/>
      <c r="BV113" s="899">
        <v>1091406</v>
      </c>
      <c r="BW113" s="899"/>
      <c r="BX113" s="899"/>
      <c r="BY113" s="899"/>
      <c r="BZ113" s="899"/>
      <c r="CA113" s="899">
        <v>1126013</v>
      </c>
      <c r="CB113" s="899"/>
      <c r="CC113" s="899"/>
      <c r="CD113" s="899"/>
      <c r="CE113" s="899"/>
      <c r="CF113" s="960">
        <v>39.700000000000003</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14585</v>
      </c>
      <c r="DH113" s="862"/>
      <c r="DI113" s="862"/>
      <c r="DJ113" s="862"/>
      <c r="DK113" s="863"/>
      <c r="DL113" s="864" t="s">
        <v>437</v>
      </c>
      <c r="DM113" s="862"/>
      <c r="DN113" s="862"/>
      <c r="DO113" s="862"/>
      <c r="DP113" s="863"/>
      <c r="DQ113" s="864" t="s">
        <v>126</v>
      </c>
      <c r="DR113" s="862"/>
      <c r="DS113" s="862"/>
      <c r="DT113" s="862"/>
      <c r="DU113" s="863"/>
      <c r="DV113" s="909" t="s">
        <v>126</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36302</v>
      </c>
      <c r="AB114" s="862"/>
      <c r="AC114" s="862"/>
      <c r="AD114" s="862"/>
      <c r="AE114" s="863"/>
      <c r="AF114" s="864">
        <v>37749</v>
      </c>
      <c r="AG114" s="862"/>
      <c r="AH114" s="862"/>
      <c r="AI114" s="862"/>
      <c r="AJ114" s="863"/>
      <c r="AK114" s="864">
        <v>55749</v>
      </c>
      <c r="AL114" s="862"/>
      <c r="AM114" s="862"/>
      <c r="AN114" s="862"/>
      <c r="AO114" s="863"/>
      <c r="AP114" s="909">
        <v>2</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555807</v>
      </c>
      <c r="BR114" s="899"/>
      <c r="BS114" s="899"/>
      <c r="BT114" s="899"/>
      <c r="BU114" s="899"/>
      <c r="BV114" s="899">
        <v>428964</v>
      </c>
      <c r="BW114" s="899"/>
      <c r="BX114" s="899"/>
      <c r="BY114" s="899"/>
      <c r="BZ114" s="899"/>
      <c r="CA114" s="899">
        <v>349289</v>
      </c>
      <c r="CB114" s="899"/>
      <c r="CC114" s="899"/>
      <c r="CD114" s="899"/>
      <c r="CE114" s="899"/>
      <c r="CF114" s="960">
        <v>12.3</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126</v>
      </c>
      <c r="DH114" s="862"/>
      <c r="DI114" s="862"/>
      <c r="DJ114" s="862"/>
      <c r="DK114" s="863"/>
      <c r="DL114" s="864" t="s">
        <v>437</v>
      </c>
      <c r="DM114" s="862"/>
      <c r="DN114" s="862"/>
      <c r="DO114" s="862"/>
      <c r="DP114" s="863"/>
      <c r="DQ114" s="864" t="s">
        <v>433</v>
      </c>
      <c r="DR114" s="862"/>
      <c r="DS114" s="862"/>
      <c r="DT114" s="862"/>
      <c r="DU114" s="863"/>
      <c r="DV114" s="909" t="s">
        <v>126</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14921</v>
      </c>
      <c r="AB115" s="1008"/>
      <c r="AC115" s="1008"/>
      <c r="AD115" s="1008"/>
      <c r="AE115" s="1009"/>
      <c r="AF115" s="1010">
        <v>14950</v>
      </c>
      <c r="AG115" s="1008"/>
      <c r="AH115" s="1008"/>
      <c r="AI115" s="1008"/>
      <c r="AJ115" s="1009"/>
      <c r="AK115" s="1010">
        <v>48</v>
      </c>
      <c r="AL115" s="1008"/>
      <c r="AM115" s="1008"/>
      <c r="AN115" s="1008"/>
      <c r="AO115" s="1009"/>
      <c r="AP115" s="1011">
        <v>0</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433</v>
      </c>
      <c r="BR115" s="899"/>
      <c r="BS115" s="899"/>
      <c r="BT115" s="899"/>
      <c r="BU115" s="899"/>
      <c r="BV115" s="899" t="s">
        <v>433</v>
      </c>
      <c r="BW115" s="899"/>
      <c r="BX115" s="899"/>
      <c r="BY115" s="899"/>
      <c r="BZ115" s="899"/>
      <c r="CA115" s="899" t="s">
        <v>437</v>
      </c>
      <c r="CB115" s="899"/>
      <c r="CC115" s="899"/>
      <c r="CD115" s="899"/>
      <c r="CE115" s="899"/>
      <c r="CF115" s="960" t="s">
        <v>390</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433</v>
      </c>
      <c r="DM115" s="862"/>
      <c r="DN115" s="862"/>
      <c r="DO115" s="862"/>
      <c r="DP115" s="863"/>
      <c r="DQ115" s="864" t="s">
        <v>433</v>
      </c>
      <c r="DR115" s="862"/>
      <c r="DS115" s="862"/>
      <c r="DT115" s="862"/>
      <c r="DU115" s="863"/>
      <c r="DV115" s="909" t="s">
        <v>126</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433</v>
      </c>
      <c r="AB116" s="862"/>
      <c r="AC116" s="862"/>
      <c r="AD116" s="862"/>
      <c r="AE116" s="863"/>
      <c r="AF116" s="864" t="s">
        <v>390</v>
      </c>
      <c r="AG116" s="862"/>
      <c r="AH116" s="862"/>
      <c r="AI116" s="862"/>
      <c r="AJ116" s="863"/>
      <c r="AK116" s="864" t="s">
        <v>433</v>
      </c>
      <c r="AL116" s="862"/>
      <c r="AM116" s="862"/>
      <c r="AN116" s="862"/>
      <c r="AO116" s="863"/>
      <c r="AP116" s="909" t="s">
        <v>433</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433</v>
      </c>
      <c r="BR116" s="899"/>
      <c r="BS116" s="899"/>
      <c r="BT116" s="899"/>
      <c r="BU116" s="899"/>
      <c r="BV116" s="899" t="s">
        <v>126</v>
      </c>
      <c r="BW116" s="899"/>
      <c r="BX116" s="899"/>
      <c r="BY116" s="899"/>
      <c r="BZ116" s="899"/>
      <c r="CA116" s="899" t="s">
        <v>437</v>
      </c>
      <c r="CB116" s="899"/>
      <c r="CC116" s="899"/>
      <c r="CD116" s="899"/>
      <c r="CE116" s="899"/>
      <c r="CF116" s="960" t="s">
        <v>433</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126</v>
      </c>
      <c r="DH116" s="862"/>
      <c r="DI116" s="862"/>
      <c r="DJ116" s="862"/>
      <c r="DK116" s="863"/>
      <c r="DL116" s="864" t="s">
        <v>433</v>
      </c>
      <c r="DM116" s="862"/>
      <c r="DN116" s="862"/>
      <c r="DO116" s="862"/>
      <c r="DP116" s="863"/>
      <c r="DQ116" s="864" t="s">
        <v>390</v>
      </c>
      <c r="DR116" s="862"/>
      <c r="DS116" s="862"/>
      <c r="DT116" s="862"/>
      <c r="DU116" s="863"/>
      <c r="DV116" s="909" t="s">
        <v>433</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598526</v>
      </c>
      <c r="AB117" s="994"/>
      <c r="AC117" s="994"/>
      <c r="AD117" s="994"/>
      <c r="AE117" s="995"/>
      <c r="AF117" s="996">
        <v>616964</v>
      </c>
      <c r="AG117" s="994"/>
      <c r="AH117" s="994"/>
      <c r="AI117" s="994"/>
      <c r="AJ117" s="995"/>
      <c r="AK117" s="996">
        <v>646681</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456</v>
      </c>
      <c r="BR117" s="899"/>
      <c r="BS117" s="899"/>
      <c r="BT117" s="899"/>
      <c r="BU117" s="899"/>
      <c r="BV117" s="899" t="s">
        <v>457</v>
      </c>
      <c r="BW117" s="899"/>
      <c r="BX117" s="899"/>
      <c r="BY117" s="899"/>
      <c r="BZ117" s="899"/>
      <c r="CA117" s="899" t="s">
        <v>126</v>
      </c>
      <c r="CB117" s="899"/>
      <c r="CC117" s="899"/>
      <c r="CD117" s="899"/>
      <c r="CE117" s="899"/>
      <c r="CF117" s="960" t="s">
        <v>456</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459</v>
      </c>
      <c r="DH117" s="862"/>
      <c r="DI117" s="862"/>
      <c r="DJ117" s="862"/>
      <c r="DK117" s="863"/>
      <c r="DL117" s="864" t="s">
        <v>456</v>
      </c>
      <c r="DM117" s="862"/>
      <c r="DN117" s="862"/>
      <c r="DO117" s="862"/>
      <c r="DP117" s="863"/>
      <c r="DQ117" s="864" t="s">
        <v>126</v>
      </c>
      <c r="DR117" s="862"/>
      <c r="DS117" s="862"/>
      <c r="DT117" s="862"/>
      <c r="DU117" s="863"/>
      <c r="DV117" s="909" t="s">
        <v>126</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306</v>
      </c>
      <c r="AG118" s="987"/>
      <c r="AH118" s="987"/>
      <c r="AI118" s="987"/>
      <c r="AJ118" s="988"/>
      <c r="AK118" s="989" t="s">
        <v>305</v>
      </c>
      <c r="AL118" s="987"/>
      <c r="AM118" s="987"/>
      <c r="AN118" s="987"/>
      <c r="AO118" s="988"/>
      <c r="AP118" s="990" t="s">
        <v>427</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126</v>
      </c>
      <c r="BR118" s="930"/>
      <c r="BS118" s="930"/>
      <c r="BT118" s="930"/>
      <c r="BU118" s="930"/>
      <c r="BV118" s="930" t="s">
        <v>461</v>
      </c>
      <c r="BW118" s="930"/>
      <c r="BX118" s="930"/>
      <c r="BY118" s="930"/>
      <c r="BZ118" s="930"/>
      <c r="CA118" s="930" t="s">
        <v>456</v>
      </c>
      <c r="CB118" s="930"/>
      <c r="CC118" s="930"/>
      <c r="CD118" s="930"/>
      <c r="CE118" s="930"/>
      <c r="CF118" s="960" t="s">
        <v>462</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126</v>
      </c>
      <c r="DH118" s="862"/>
      <c r="DI118" s="862"/>
      <c r="DJ118" s="862"/>
      <c r="DK118" s="863"/>
      <c r="DL118" s="864" t="s">
        <v>459</v>
      </c>
      <c r="DM118" s="862"/>
      <c r="DN118" s="862"/>
      <c r="DO118" s="862"/>
      <c r="DP118" s="863"/>
      <c r="DQ118" s="864" t="s">
        <v>126</v>
      </c>
      <c r="DR118" s="862"/>
      <c r="DS118" s="862"/>
      <c r="DT118" s="862"/>
      <c r="DU118" s="863"/>
      <c r="DV118" s="909" t="s">
        <v>126</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456</v>
      </c>
      <c r="AB119" s="980"/>
      <c r="AC119" s="980"/>
      <c r="AD119" s="980"/>
      <c r="AE119" s="981"/>
      <c r="AF119" s="982" t="s">
        <v>126</v>
      </c>
      <c r="AG119" s="980"/>
      <c r="AH119" s="980"/>
      <c r="AI119" s="980"/>
      <c r="AJ119" s="981"/>
      <c r="AK119" s="982" t="s">
        <v>126</v>
      </c>
      <c r="AL119" s="980"/>
      <c r="AM119" s="980"/>
      <c r="AN119" s="980"/>
      <c r="AO119" s="981"/>
      <c r="AP119" s="983" t="s">
        <v>126</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464</v>
      </c>
      <c r="BP119" s="963"/>
      <c r="BQ119" s="967">
        <v>9207988</v>
      </c>
      <c r="BR119" s="930"/>
      <c r="BS119" s="930"/>
      <c r="BT119" s="930"/>
      <c r="BU119" s="930"/>
      <c r="BV119" s="930">
        <v>8955443</v>
      </c>
      <c r="BW119" s="930"/>
      <c r="BX119" s="930"/>
      <c r="BY119" s="930"/>
      <c r="BZ119" s="930"/>
      <c r="CA119" s="930">
        <v>8744324</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126</v>
      </c>
      <c r="DH119" s="845"/>
      <c r="DI119" s="845"/>
      <c r="DJ119" s="845"/>
      <c r="DK119" s="846"/>
      <c r="DL119" s="847" t="s">
        <v>126</v>
      </c>
      <c r="DM119" s="845"/>
      <c r="DN119" s="845"/>
      <c r="DO119" s="845"/>
      <c r="DP119" s="846"/>
      <c r="DQ119" s="847" t="s">
        <v>466</v>
      </c>
      <c r="DR119" s="845"/>
      <c r="DS119" s="845"/>
      <c r="DT119" s="845"/>
      <c r="DU119" s="846"/>
      <c r="DV119" s="933" t="s">
        <v>456</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126</v>
      </c>
      <c r="AB120" s="862"/>
      <c r="AC120" s="862"/>
      <c r="AD120" s="862"/>
      <c r="AE120" s="863"/>
      <c r="AF120" s="864" t="s">
        <v>126</v>
      </c>
      <c r="AG120" s="862"/>
      <c r="AH120" s="862"/>
      <c r="AI120" s="862"/>
      <c r="AJ120" s="863"/>
      <c r="AK120" s="864" t="s">
        <v>126</v>
      </c>
      <c r="AL120" s="862"/>
      <c r="AM120" s="862"/>
      <c r="AN120" s="862"/>
      <c r="AO120" s="863"/>
      <c r="AP120" s="909" t="s">
        <v>456</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2398066</v>
      </c>
      <c r="BR120" s="927"/>
      <c r="BS120" s="927"/>
      <c r="BT120" s="927"/>
      <c r="BU120" s="927"/>
      <c r="BV120" s="927">
        <v>2393247</v>
      </c>
      <c r="BW120" s="927"/>
      <c r="BX120" s="927"/>
      <c r="BY120" s="927"/>
      <c r="BZ120" s="927"/>
      <c r="CA120" s="927">
        <v>3042784</v>
      </c>
      <c r="CB120" s="927"/>
      <c r="CC120" s="927"/>
      <c r="CD120" s="927"/>
      <c r="CE120" s="927"/>
      <c r="CF120" s="951">
        <v>107.4</v>
      </c>
      <c r="CG120" s="952"/>
      <c r="CH120" s="952"/>
      <c r="CI120" s="952"/>
      <c r="CJ120" s="952"/>
      <c r="CK120" s="953" t="s">
        <v>469</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3321298</v>
      </c>
      <c r="DH120" s="927"/>
      <c r="DI120" s="927"/>
      <c r="DJ120" s="927"/>
      <c r="DK120" s="927"/>
      <c r="DL120" s="927">
        <v>3244708</v>
      </c>
      <c r="DM120" s="927"/>
      <c r="DN120" s="927"/>
      <c r="DO120" s="927"/>
      <c r="DP120" s="927"/>
      <c r="DQ120" s="927">
        <v>3186494</v>
      </c>
      <c r="DR120" s="927"/>
      <c r="DS120" s="927"/>
      <c r="DT120" s="927"/>
      <c r="DU120" s="927"/>
      <c r="DV120" s="928">
        <v>112.4</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14906</v>
      </c>
      <c r="AB121" s="862"/>
      <c r="AC121" s="862"/>
      <c r="AD121" s="862"/>
      <c r="AE121" s="863"/>
      <c r="AF121" s="864">
        <v>14906</v>
      </c>
      <c r="AG121" s="862"/>
      <c r="AH121" s="862"/>
      <c r="AI121" s="862"/>
      <c r="AJ121" s="863"/>
      <c r="AK121" s="864" t="s">
        <v>456</v>
      </c>
      <c r="AL121" s="862"/>
      <c r="AM121" s="862"/>
      <c r="AN121" s="862"/>
      <c r="AO121" s="863"/>
      <c r="AP121" s="909" t="s">
        <v>471</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t="s">
        <v>126</v>
      </c>
      <c r="BR121" s="899"/>
      <c r="BS121" s="899"/>
      <c r="BT121" s="899"/>
      <c r="BU121" s="899"/>
      <c r="BV121" s="899" t="s">
        <v>126</v>
      </c>
      <c r="BW121" s="899"/>
      <c r="BX121" s="899"/>
      <c r="BY121" s="899"/>
      <c r="BZ121" s="899"/>
      <c r="CA121" s="899" t="s">
        <v>126</v>
      </c>
      <c r="CB121" s="899"/>
      <c r="CC121" s="899"/>
      <c r="CD121" s="899"/>
      <c r="CE121" s="899"/>
      <c r="CF121" s="960" t="s">
        <v>126</v>
      </c>
      <c r="CG121" s="961"/>
      <c r="CH121" s="961"/>
      <c r="CI121" s="961"/>
      <c r="CJ121" s="961"/>
      <c r="CK121" s="954"/>
      <c r="CL121" s="940"/>
      <c r="CM121" s="940"/>
      <c r="CN121" s="940"/>
      <c r="CO121" s="941"/>
      <c r="CP121" s="920" t="s">
        <v>402</v>
      </c>
      <c r="CQ121" s="921"/>
      <c r="CR121" s="921"/>
      <c r="CS121" s="921"/>
      <c r="CT121" s="921"/>
      <c r="CU121" s="921"/>
      <c r="CV121" s="921"/>
      <c r="CW121" s="921"/>
      <c r="CX121" s="921"/>
      <c r="CY121" s="921"/>
      <c r="CZ121" s="921"/>
      <c r="DA121" s="921"/>
      <c r="DB121" s="921"/>
      <c r="DC121" s="921"/>
      <c r="DD121" s="921"/>
      <c r="DE121" s="921"/>
      <c r="DF121" s="922"/>
      <c r="DG121" s="898" t="s">
        <v>126</v>
      </c>
      <c r="DH121" s="899"/>
      <c r="DI121" s="899"/>
      <c r="DJ121" s="899"/>
      <c r="DK121" s="899"/>
      <c r="DL121" s="899" t="s">
        <v>456</v>
      </c>
      <c r="DM121" s="899"/>
      <c r="DN121" s="899"/>
      <c r="DO121" s="899"/>
      <c r="DP121" s="899"/>
      <c r="DQ121" s="899" t="s">
        <v>459</v>
      </c>
      <c r="DR121" s="899"/>
      <c r="DS121" s="899"/>
      <c r="DT121" s="899"/>
      <c r="DU121" s="899"/>
      <c r="DV121" s="876" t="s">
        <v>459</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126</v>
      </c>
      <c r="AB122" s="862"/>
      <c r="AC122" s="862"/>
      <c r="AD122" s="862"/>
      <c r="AE122" s="863"/>
      <c r="AF122" s="864" t="s">
        <v>461</v>
      </c>
      <c r="AG122" s="862"/>
      <c r="AH122" s="862"/>
      <c r="AI122" s="862"/>
      <c r="AJ122" s="863"/>
      <c r="AK122" s="864" t="s">
        <v>471</v>
      </c>
      <c r="AL122" s="862"/>
      <c r="AM122" s="862"/>
      <c r="AN122" s="862"/>
      <c r="AO122" s="863"/>
      <c r="AP122" s="909" t="s">
        <v>456</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5933711</v>
      </c>
      <c r="BR122" s="930"/>
      <c r="BS122" s="930"/>
      <c r="BT122" s="930"/>
      <c r="BU122" s="930"/>
      <c r="BV122" s="930">
        <v>5824554</v>
      </c>
      <c r="BW122" s="930"/>
      <c r="BX122" s="930"/>
      <c r="BY122" s="930"/>
      <c r="BZ122" s="930"/>
      <c r="CA122" s="930">
        <v>5681270</v>
      </c>
      <c r="CB122" s="930"/>
      <c r="CC122" s="930"/>
      <c r="CD122" s="930"/>
      <c r="CE122" s="930"/>
      <c r="CF122" s="931">
        <v>200.5</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t="s">
        <v>456</v>
      </c>
      <c r="DH122" s="899"/>
      <c r="DI122" s="899"/>
      <c r="DJ122" s="899"/>
      <c r="DK122" s="899"/>
      <c r="DL122" s="899" t="s">
        <v>126</v>
      </c>
      <c r="DM122" s="899"/>
      <c r="DN122" s="899"/>
      <c r="DO122" s="899"/>
      <c r="DP122" s="899"/>
      <c r="DQ122" s="899" t="s">
        <v>126</v>
      </c>
      <c r="DR122" s="899"/>
      <c r="DS122" s="899"/>
      <c r="DT122" s="899"/>
      <c r="DU122" s="899"/>
      <c r="DV122" s="876" t="s">
        <v>471</v>
      </c>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126</v>
      </c>
      <c r="AB123" s="862"/>
      <c r="AC123" s="862"/>
      <c r="AD123" s="862"/>
      <c r="AE123" s="863"/>
      <c r="AF123" s="864" t="s">
        <v>456</v>
      </c>
      <c r="AG123" s="862"/>
      <c r="AH123" s="862"/>
      <c r="AI123" s="862"/>
      <c r="AJ123" s="863"/>
      <c r="AK123" s="864" t="s">
        <v>456</v>
      </c>
      <c r="AL123" s="862"/>
      <c r="AM123" s="862"/>
      <c r="AN123" s="862"/>
      <c r="AO123" s="863"/>
      <c r="AP123" s="909" t="s">
        <v>462</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475</v>
      </c>
      <c r="BP123" s="963"/>
      <c r="BQ123" s="917">
        <v>8331777</v>
      </c>
      <c r="BR123" s="918"/>
      <c r="BS123" s="918"/>
      <c r="BT123" s="918"/>
      <c r="BU123" s="918"/>
      <c r="BV123" s="918">
        <v>8217801</v>
      </c>
      <c r="BW123" s="918"/>
      <c r="BX123" s="918"/>
      <c r="BY123" s="918"/>
      <c r="BZ123" s="918"/>
      <c r="CA123" s="918">
        <v>8724054</v>
      </c>
      <c r="CB123" s="918"/>
      <c r="CC123" s="918"/>
      <c r="CD123" s="918"/>
      <c r="CE123" s="918"/>
      <c r="CF123" s="828"/>
      <c r="CG123" s="829"/>
      <c r="CH123" s="829"/>
      <c r="CI123" s="829"/>
      <c r="CJ123" s="919"/>
      <c r="CK123" s="954"/>
      <c r="CL123" s="940"/>
      <c r="CM123" s="940"/>
      <c r="CN123" s="940"/>
      <c r="CO123" s="941"/>
      <c r="CP123" s="920" t="s">
        <v>401</v>
      </c>
      <c r="CQ123" s="921"/>
      <c r="CR123" s="921"/>
      <c r="CS123" s="921"/>
      <c r="CT123" s="921"/>
      <c r="CU123" s="921"/>
      <c r="CV123" s="921"/>
      <c r="CW123" s="921"/>
      <c r="CX123" s="921"/>
      <c r="CY123" s="921"/>
      <c r="CZ123" s="921"/>
      <c r="DA123" s="921"/>
      <c r="DB123" s="921"/>
      <c r="DC123" s="921"/>
      <c r="DD123" s="921"/>
      <c r="DE123" s="921"/>
      <c r="DF123" s="922"/>
      <c r="DG123" s="861" t="s">
        <v>126</v>
      </c>
      <c r="DH123" s="862"/>
      <c r="DI123" s="862"/>
      <c r="DJ123" s="862"/>
      <c r="DK123" s="863"/>
      <c r="DL123" s="864" t="s">
        <v>466</v>
      </c>
      <c r="DM123" s="862"/>
      <c r="DN123" s="862"/>
      <c r="DO123" s="862"/>
      <c r="DP123" s="863"/>
      <c r="DQ123" s="864" t="s">
        <v>456</v>
      </c>
      <c r="DR123" s="862"/>
      <c r="DS123" s="862"/>
      <c r="DT123" s="862"/>
      <c r="DU123" s="863"/>
      <c r="DV123" s="909" t="s">
        <v>126</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126</v>
      </c>
      <c r="AB124" s="862"/>
      <c r="AC124" s="862"/>
      <c r="AD124" s="862"/>
      <c r="AE124" s="863"/>
      <c r="AF124" s="864" t="s">
        <v>126</v>
      </c>
      <c r="AG124" s="862"/>
      <c r="AH124" s="862"/>
      <c r="AI124" s="862"/>
      <c r="AJ124" s="863"/>
      <c r="AK124" s="864" t="s">
        <v>457</v>
      </c>
      <c r="AL124" s="862"/>
      <c r="AM124" s="862"/>
      <c r="AN124" s="862"/>
      <c r="AO124" s="863"/>
      <c r="AP124" s="909" t="s">
        <v>126</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31.4</v>
      </c>
      <c r="BR124" s="916"/>
      <c r="BS124" s="916"/>
      <c r="BT124" s="916"/>
      <c r="BU124" s="916"/>
      <c r="BV124" s="916">
        <v>26.1</v>
      </c>
      <c r="BW124" s="916"/>
      <c r="BX124" s="916"/>
      <c r="BY124" s="916"/>
      <c r="BZ124" s="916"/>
      <c r="CA124" s="916">
        <v>0.7</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126</v>
      </c>
      <c r="DH124" s="845"/>
      <c r="DI124" s="845"/>
      <c r="DJ124" s="845"/>
      <c r="DK124" s="846"/>
      <c r="DL124" s="847" t="s">
        <v>126</v>
      </c>
      <c r="DM124" s="845"/>
      <c r="DN124" s="845"/>
      <c r="DO124" s="845"/>
      <c r="DP124" s="846"/>
      <c r="DQ124" s="847" t="s">
        <v>126</v>
      </c>
      <c r="DR124" s="845"/>
      <c r="DS124" s="845"/>
      <c r="DT124" s="845"/>
      <c r="DU124" s="846"/>
      <c r="DV124" s="933" t="s">
        <v>478</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456</v>
      </c>
      <c r="AB125" s="862"/>
      <c r="AC125" s="862"/>
      <c r="AD125" s="862"/>
      <c r="AE125" s="863"/>
      <c r="AF125" s="864" t="s">
        <v>126</v>
      </c>
      <c r="AG125" s="862"/>
      <c r="AH125" s="862"/>
      <c r="AI125" s="862"/>
      <c r="AJ125" s="863"/>
      <c r="AK125" s="864" t="s">
        <v>462</v>
      </c>
      <c r="AL125" s="862"/>
      <c r="AM125" s="862"/>
      <c r="AN125" s="862"/>
      <c r="AO125" s="863"/>
      <c r="AP125" s="909" t="s">
        <v>126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456</v>
      </c>
      <c r="DH125" s="927"/>
      <c r="DI125" s="927"/>
      <c r="DJ125" s="927"/>
      <c r="DK125" s="927"/>
      <c r="DL125" s="927" t="s">
        <v>457</v>
      </c>
      <c r="DM125" s="927"/>
      <c r="DN125" s="927"/>
      <c r="DO125" s="927"/>
      <c r="DP125" s="927"/>
      <c r="DQ125" s="927" t="s">
        <v>126</v>
      </c>
      <c r="DR125" s="927"/>
      <c r="DS125" s="927"/>
      <c r="DT125" s="927"/>
      <c r="DU125" s="927"/>
      <c r="DV125" s="928" t="s">
        <v>126</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456</v>
      </c>
      <c r="AB126" s="862"/>
      <c r="AC126" s="862"/>
      <c r="AD126" s="862"/>
      <c r="AE126" s="863"/>
      <c r="AF126" s="864" t="s">
        <v>126</v>
      </c>
      <c r="AG126" s="862"/>
      <c r="AH126" s="862"/>
      <c r="AI126" s="862"/>
      <c r="AJ126" s="863"/>
      <c r="AK126" s="864" t="s">
        <v>456</v>
      </c>
      <c r="AL126" s="862"/>
      <c r="AM126" s="862"/>
      <c r="AN126" s="862"/>
      <c r="AO126" s="863"/>
      <c r="AP126" s="909" t="s">
        <v>471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478</v>
      </c>
      <c r="DH126" s="899"/>
      <c r="DI126" s="899"/>
      <c r="DJ126" s="899"/>
      <c r="DK126" s="899"/>
      <c r="DL126" s="899" t="s">
        <v>456</v>
      </c>
      <c r="DM126" s="899"/>
      <c r="DN126" s="899"/>
      <c r="DO126" s="899"/>
      <c r="DP126" s="899"/>
      <c r="DQ126" s="899" t="s">
        <v>457</v>
      </c>
      <c r="DR126" s="899"/>
      <c r="DS126" s="899"/>
      <c r="DT126" s="899"/>
      <c r="DU126" s="899"/>
      <c r="DV126" s="876" t="s">
        <v>126</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15</v>
      </c>
      <c r="AB127" s="862"/>
      <c r="AC127" s="862"/>
      <c r="AD127" s="862"/>
      <c r="AE127" s="863"/>
      <c r="AF127" s="864">
        <v>44</v>
      </c>
      <c r="AG127" s="862"/>
      <c r="AH127" s="862"/>
      <c r="AI127" s="862"/>
      <c r="AJ127" s="863"/>
      <c r="AK127" s="864">
        <v>48</v>
      </c>
      <c r="AL127" s="862"/>
      <c r="AM127" s="862"/>
      <c r="AN127" s="862"/>
      <c r="AO127" s="863"/>
      <c r="AP127" s="909">
        <v>0</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456</v>
      </c>
      <c r="DH127" s="899"/>
      <c r="DI127" s="899"/>
      <c r="DJ127" s="899"/>
      <c r="DK127" s="899"/>
      <c r="DL127" s="899" t="s">
        <v>456</v>
      </c>
      <c r="DM127" s="899"/>
      <c r="DN127" s="899"/>
      <c r="DO127" s="899"/>
      <c r="DP127" s="899"/>
      <c r="DQ127" s="899" t="s">
        <v>126</v>
      </c>
      <c r="DR127" s="899"/>
      <c r="DS127" s="899"/>
      <c r="DT127" s="899"/>
      <c r="DU127" s="899"/>
      <c r="DV127" s="876" t="s">
        <v>456</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t="s">
        <v>126</v>
      </c>
      <c r="AB128" s="883"/>
      <c r="AC128" s="883"/>
      <c r="AD128" s="883"/>
      <c r="AE128" s="884"/>
      <c r="AF128" s="885" t="s">
        <v>456</v>
      </c>
      <c r="AG128" s="883"/>
      <c r="AH128" s="883"/>
      <c r="AI128" s="883"/>
      <c r="AJ128" s="884"/>
      <c r="AK128" s="885" t="s">
        <v>457</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462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126</v>
      </c>
      <c r="DH128" s="873"/>
      <c r="DI128" s="873"/>
      <c r="DJ128" s="873"/>
      <c r="DK128" s="873"/>
      <c r="DL128" s="873" t="s">
        <v>126</v>
      </c>
      <c r="DM128" s="873"/>
      <c r="DN128" s="873"/>
      <c r="DO128" s="873"/>
      <c r="DP128" s="873"/>
      <c r="DQ128" s="873" t="s">
        <v>457</v>
      </c>
      <c r="DR128" s="873"/>
      <c r="DS128" s="873"/>
      <c r="DT128" s="873"/>
      <c r="DU128" s="873"/>
      <c r="DV128" s="874" t="s">
        <v>457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3211542</v>
      </c>
      <c r="AB129" s="862"/>
      <c r="AC129" s="862"/>
      <c r="AD129" s="862"/>
      <c r="AE129" s="863"/>
      <c r="AF129" s="864">
        <v>3254540</v>
      </c>
      <c r="AG129" s="862"/>
      <c r="AH129" s="862"/>
      <c r="AI129" s="862"/>
      <c r="AJ129" s="863"/>
      <c r="AK129" s="864">
        <v>3262809</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126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424237</v>
      </c>
      <c r="AB130" s="862"/>
      <c r="AC130" s="862"/>
      <c r="AD130" s="862"/>
      <c r="AE130" s="863"/>
      <c r="AF130" s="864">
        <v>436160</v>
      </c>
      <c r="AG130" s="862"/>
      <c r="AH130" s="862"/>
      <c r="AI130" s="862"/>
      <c r="AJ130" s="863"/>
      <c r="AK130" s="864">
        <v>428838</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6.7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2787305</v>
      </c>
      <c r="AB131" s="845"/>
      <c r="AC131" s="845"/>
      <c r="AD131" s="845"/>
      <c r="AE131" s="846"/>
      <c r="AF131" s="847">
        <v>2818380</v>
      </c>
      <c r="AG131" s="845"/>
      <c r="AH131" s="845"/>
      <c r="AI131" s="845"/>
      <c r="AJ131" s="846"/>
      <c r="AK131" s="847">
        <v>2833971</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0.7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6.2529576059999998</v>
      </c>
      <c r="AB132" s="825"/>
      <c r="AC132" s="825"/>
      <c r="AD132" s="825"/>
      <c r="AE132" s="826"/>
      <c r="AF132" s="827">
        <v>6.4151746750000003</v>
      </c>
      <c r="AG132" s="825"/>
      <c r="AH132" s="825"/>
      <c r="AI132" s="825"/>
      <c r="AJ132" s="826"/>
      <c r="AK132" s="827">
        <v>7.6868464779999996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7.8</v>
      </c>
      <c r="AB133" s="804"/>
      <c r="AC133" s="804"/>
      <c r="AD133" s="804"/>
      <c r="AE133" s="805"/>
      <c r="AF133" s="803">
        <v>6.6</v>
      </c>
      <c r="AG133" s="804"/>
      <c r="AH133" s="804"/>
      <c r="AI133" s="804"/>
      <c r="AJ133" s="805"/>
      <c r="AK133" s="803">
        <v>6.7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EAK8euSYGCXylqzzHs43gFg5/yJdFLl6eAWm9n+NKkwjP3pYDO3acQT3Q7d5hpHTPlpZ/oPZUTdXr6P/whO+A==" saltValue="ztws3RfKa3K7Rj3DD1H4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K7zwo9HROapTvGwzKq16NUNFJPY4X8y0H2lwyRIZTOu/B1J5xYct59PWU8p1WEMQw4GQWPAm4nOgK5BUlQs8A==" saltValue="EKIyU9LArpL/2G9rKtrF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pjwXs+hxgOVrq20jt2TWcgjITbJwQvk4gNRSAeZTtVmbc/CdFG95/jMA+iCuPXSV/u4CxcDqUVV1965aLAb9A==" saltValue="lU/tjPGN8xTJBIbaIHAS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922414</v>
      </c>
      <c r="AP9" s="313">
        <v>81854</v>
      </c>
      <c r="AQ9" s="314">
        <v>89061</v>
      </c>
      <c r="AR9" s="315">
        <v>-8.1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100390</v>
      </c>
      <c r="AP10" s="316">
        <v>8909</v>
      </c>
      <c r="AQ10" s="317">
        <v>10104</v>
      </c>
      <c r="AR10" s="318">
        <v>-11.8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158070</v>
      </c>
      <c r="AP11" s="316">
        <v>14027</v>
      </c>
      <c r="AQ11" s="317">
        <v>14957</v>
      </c>
      <c r="AR11" s="318">
        <v>-6.2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435</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94688</v>
      </c>
      <c r="AP14" s="316">
        <v>8403</v>
      </c>
      <c r="AQ14" s="317">
        <v>4008</v>
      </c>
      <c r="AR14" s="318">
        <v>109.7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11683</v>
      </c>
      <c r="AP15" s="316">
        <v>1037</v>
      </c>
      <c r="AQ15" s="317">
        <v>2366</v>
      </c>
      <c r="AR15" s="318">
        <v>-56.2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-65959</v>
      </c>
      <c r="AP16" s="316">
        <v>-5853</v>
      </c>
      <c r="AQ16" s="317">
        <v>-7825</v>
      </c>
      <c r="AR16" s="318">
        <v>-25.2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1221286</v>
      </c>
      <c r="AP17" s="316">
        <v>108376</v>
      </c>
      <c r="AQ17" s="317">
        <v>113106</v>
      </c>
      <c r="AR17" s="318">
        <v>-4.2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10.65</v>
      </c>
      <c r="AP21" s="329">
        <v>10.59</v>
      </c>
      <c r="AQ21" s="330">
        <v>0.06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99.5</v>
      </c>
      <c r="AP22" s="334">
        <v>96.5</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383134</v>
      </c>
      <c r="AP32" s="343">
        <v>33999</v>
      </c>
      <c r="AQ32" s="344">
        <v>58419</v>
      </c>
      <c r="AR32" s="345">
        <v>-41.8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t="s">
        <v>514</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207750</v>
      </c>
      <c r="AP35" s="343">
        <v>18436</v>
      </c>
      <c r="AQ35" s="344">
        <v>22315</v>
      </c>
      <c r="AR35" s="345">
        <v>-17.399999999999999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55749</v>
      </c>
      <c r="AP36" s="343">
        <v>4947</v>
      </c>
      <c r="AQ36" s="344">
        <v>3809</v>
      </c>
      <c r="AR36" s="345">
        <v>29.9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48</v>
      </c>
      <c r="AP37" s="343">
        <v>4</v>
      </c>
      <c r="AQ37" s="344">
        <v>857</v>
      </c>
      <c r="AR37" s="345">
        <v>-99.5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5</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t="s">
        <v>514</v>
      </c>
      <c r="AP39" s="343" t="s">
        <v>514</v>
      </c>
      <c r="AQ39" s="344">
        <v>-1465</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-428838</v>
      </c>
      <c r="AP40" s="343">
        <v>-38055</v>
      </c>
      <c r="AQ40" s="344">
        <v>-56668</v>
      </c>
      <c r="AR40" s="345">
        <v>-32.799999999999997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217843</v>
      </c>
      <c r="AP41" s="343">
        <v>19331</v>
      </c>
      <c r="AQ41" s="344">
        <v>27273</v>
      </c>
      <c r="AR41" s="345">
        <v>-29.1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1245358</v>
      </c>
      <c r="AN51" s="365">
        <v>108908</v>
      </c>
      <c r="AO51" s="366">
        <v>132.19999999999999</v>
      </c>
      <c r="AP51" s="367">
        <v>106092</v>
      </c>
      <c r="AQ51" s="368">
        <v>15.5</v>
      </c>
      <c r="AR51" s="369">
        <v>116.7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98542</v>
      </c>
      <c r="AN52" s="373">
        <v>8618</v>
      </c>
      <c r="AO52" s="374">
        <v>-48.1</v>
      </c>
      <c r="AP52" s="375">
        <v>44299</v>
      </c>
      <c r="AQ52" s="376">
        <v>-18.600000000000001</v>
      </c>
      <c r="AR52" s="377">
        <v>-29.5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950015</v>
      </c>
      <c r="AN53" s="365">
        <v>82877</v>
      </c>
      <c r="AO53" s="366">
        <v>-23.9</v>
      </c>
      <c r="AP53" s="367">
        <v>78903</v>
      </c>
      <c r="AQ53" s="368">
        <v>-25.6</v>
      </c>
      <c r="AR53" s="369">
        <v>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478304</v>
      </c>
      <c r="AN54" s="373">
        <v>41726</v>
      </c>
      <c r="AO54" s="374">
        <v>384.2</v>
      </c>
      <c r="AP54" s="375">
        <v>49201</v>
      </c>
      <c r="AQ54" s="376">
        <v>11.1</v>
      </c>
      <c r="AR54" s="377">
        <v>373.1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886485</v>
      </c>
      <c r="AN55" s="365">
        <v>77851</v>
      </c>
      <c r="AO55" s="366">
        <v>-6.1</v>
      </c>
      <c r="AP55" s="367">
        <v>82993</v>
      </c>
      <c r="AQ55" s="368">
        <v>5.2</v>
      </c>
      <c r="AR55" s="369">
        <v>-11.3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495516</v>
      </c>
      <c r="AN56" s="373">
        <v>43516</v>
      </c>
      <c r="AO56" s="374">
        <v>4.3</v>
      </c>
      <c r="AP56" s="375">
        <v>46787</v>
      </c>
      <c r="AQ56" s="376">
        <v>-4.9000000000000004</v>
      </c>
      <c r="AR56" s="377">
        <v>9.1999999999999993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701656</v>
      </c>
      <c r="AN57" s="365">
        <v>62022</v>
      </c>
      <c r="AO57" s="366">
        <v>-20.3</v>
      </c>
      <c r="AP57" s="367">
        <v>108252</v>
      </c>
      <c r="AQ57" s="368">
        <v>30.4</v>
      </c>
      <c r="AR57" s="369">
        <v>-50.7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440088</v>
      </c>
      <c r="AN58" s="373">
        <v>38901</v>
      </c>
      <c r="AO58" s="374">
        <v>-10.6</v>
      </c>
      <c r="AP58" s="375">
        <v>50321</v>
      </c>
      <c r="AQ58" s="376">
        <v>7.6</v>
      </c>
      <c r="AR58" s="377">
        <v>-18.2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594367</v>
      </c>
      <c r="AN59" s="365">
        <v>52744</v>
      </c>
      <c r="AO59" s="366">
        <v>-15</v>
      </c>
      <c r="AP59" s="367">
        <v>93492</v>
      </c>
      <c r="AQ59" s="368">
        <v>-13.6</v>
      </c>
      <c r="AR59" s="369">
        <v>-1.4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332496</v>
      </c>
      <c r="AN60" s="373">
        <v>29505</v>
      </c>
      <c r="AO60" s="374">
        <v>-24.2</v>
      </c>
      <c r="AP60" s="375">
        <v>53316</v>
      </c>
      <c r="AQ60" s="376">
        <v>6</v>
      </c>
      <c r="AR60" s="377">
        <v>-30.2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875576</v>
      </c>
      <c r="AN61" s="380">
        <v>76880</v>
      </c>
      <c r="AO61" s="381">
        <v>13.4</v>
      </c>
      <c r="AP61" s="382">
        <v>93946</v>
      </c>
      <c r="AQ61" s="383">
        <v>2.4</v>
      </c>
      <c r="AR61" s="369">
        <v>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368989</v>
      </c>
      <c r="AN62" s="373">
        <v>32453</v>
      </c>
      <c r="AO62" s="374">
        <v>61.1</v>
      </c>
      <c r="AP62" s="375">
        <v>48785</v>
      </c>
      <c r="AQ62" s="376">
        <v>0.2</v>
      </c>
      <c r="AR62" s="377">
        <v>60.9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DLfLVsnL/RnK5M2JiVjX7wOUN43LuVzUinbYjaOB8y2qn1la+gdsg2h/unQXdUT+Y6InszpELuS3HH0DmNgGA==" saltValue="NBRXzAGdlUXrTR7Cb+Kc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FCoE6twC6fFdl9Ms3U8OAKWP0RFgjnvA+yCVpAySn+7rtbwJa1zLJrtuT6nCHwDtdoLlcVFKfDDVaNaVrXsPOg==" saltValue="hpJfxWIog800WTJBsaR6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7edIuu8hgMGI8sjZTbAWWflvgeqAq2VC+r8gHq1qy8czwt7HIwktVpTzh6xPuDYD+5zKJsXSNehz7SvmO8ocag==" saltValue="4r3U5aaaJTl9dECzkQze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85.43</v>
      </c>
      <c r="G47" s="12">
        <v>73.38</v>
      </c>
      <c r="H47" s="12">
        <v>46.93</v>
      </c>
      <c r="I47" s="12">
        <v>46.65</v>
      </c>
      <c r="J47" s="13">
        <v>63.67</v>
      </c>
    </row>
    <row r="48" spans="2:10" ht="57.75" customHeight="1" x14ac:dyDescent="0.15">
      <c r="B48" s="14"/>
      <c r="C48" s="1238" t="s">
        <v>4</v>
      </c>
      <c r="D48" s="1238"/>
      <c r="E48" s="1239"/>
      <c r="F48" s="15">
        <v>6.9</v>
      </c>
      <c r="G48" s="16">
        <v>6.45</v>
      </c>
      <c r="H48" s="16">
        <v>9.56</v>
      </c>
      <c r="I48" s="16">
        <v>9.57</v>
      </c>
      <c r="J48" s="17">
        <v>9.2899999999999991</v>
      </c>
    </row>
    <row r="49" spans="2:10" ht="57.75" customHeight="1" thickBot="1" x14ac:dyDescent="0.2">
      <c r="B49" s="18"/>
      <c r="C49" s="1240" t="s">
        <v>5</v>
      </c>
      <c r="D49" s="1240"/>
      <c r="E49" s="1241"/>
      <c r="F49" s="19">
        <v>15.86</v>
      </c>
      <c r="G49" s="20" t="s">
        <v>561</v>
      </c>
      <c r="H49" s="20" t="s">
        <v>562</v>
      </c>
      <c r="I49" s="20">
        <v>0.48</v>
      </c>
      <c r="J49" s="21">
        <v>16.89</v>
      </c>
    </row>
    <row r="50" spans="2:10" ht="13.5" customHeight="1" x14ac:dyDescent="0.15"/>
  </sheetData>
  <sheetProtection algorithmName="SHA-512" hashValue="KBDyQoBTo77ktJnlqkKuh710y9JFvzFk0M3fEgCv8dglrgTBpyQewVmhDr5hS0hWGP/bfMPJccKwQbNJ3lveeA==" saltValue="G3ShInfmY3SozlAHhWtr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2021-03-08T09:24:06Z</cp:lastPrinted>
  <dcterms:created xsi:type="dcterms:W3CDTF">2021-02-05T01:39:06Z</dcterms:created>
  <dcterms:modified xsi:type="dcterms:W3CDTF">2021-10-26T04:13:44Z</dcterms:modified>
  <cp:category/>
</cp:coreProperties>
</file>