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7.71\010総務課\02・財政係\0財政係\こ：光一\4 8 3月：調査（各種調査）\3・9月：財政状況資料集\R1財政状況資料集\提出（2回目）\"/>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s="1"/>
  <c r="CO34" i="10"/>
  <c r="BW34" i="10"/>
  <c r="BW35" i="10" s="1"/>
  <c r="BW36" i="10" s="1"/>
  <c r="BW37" i="10" s="1"/>
  <c r="BW38" i="10" s="1"/>
  <c r="BW39" i="10" s="1"/>
  <c r="BW40" i="10" s="1"/>
  <c r="AM34" i="10"/>
  <c r="C34" i="10"/>
  <c r="U35" i="10" l="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<sst xmlns="http://schemas.openxmlformats.org/spreadsheetml/2006/main" count="1128" uniqueCount="606">
  <si>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</si>
  <si>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</si>
  <si>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</si>
  <si>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</si>
  <si>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</si>
  <si>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</si>
  <si>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</si>
  <si>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</si>
  <si>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</si>
  <si>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</si>
  <si>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</si>
  <si>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</si>
  <si>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</si>
  <si>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</si>
  <si>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</si>
  <si>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</si>
  <si>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</si>
  <si>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</si>
  <si>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</si>
  <si>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</si>
  <si>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</si>
  <si>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</si>
  <si>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</si>
  <si>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</si>
  <si>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</si>
  <si>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</si>
  <si>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</si>
  <si>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</si>
  <si>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</si>
  <si>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</si>
  <si>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</si>
  <si>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</si>
  <si>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</si>
  <si>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</si>
  <si>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</si>
  <si>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</si>
  <si>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</si>
  <si>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</si>
  <si>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</si>
  <si>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</si>
  <si>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</si>
  <si>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</si>
  <si>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</si>
  <si>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</si>
  <si>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</si>
  <si>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</si>
  <si>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</si>
  <si>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</si>
  <si>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</si>
  <si>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</si>
  <si>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</si>
  <si>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</si>
  <si>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</si>
  <si>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</si>
  <si>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</si>
  <si>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</si>
  <si>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</si>
  <si>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</si>
  <si>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</si>
  <si>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</si>
  <si>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</si>
  <si>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</si>
  <si>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</si>
  <si>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</si>
  <si>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</si>
  <si>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</si>
  <si>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</si>
  <si>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</si>
  <si>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</si>
  <si>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</si>
  <si>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</si>
  <si>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</si>
  <si>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</si>
  <si>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</si>
  <si>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</si>
  <si>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</si>
  <si>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</si>
  <si>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</si>
  <si>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</si>
  <si>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</si>
  <si>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</si>
  <si>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</si>
  <si>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</si>
  <si>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</si>
  <si>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</si>
  <si>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</si>
  <si>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</si>
  <si>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</si>
  <si>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</si>
  <si>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</si>
  <si>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</si>
  <si>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</si>
  <si>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</si>
  <si>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</si>
  <si>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</si>
  <si>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</si>
  <si>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</si>
  <si>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</si>
  <si>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</si>
  <si>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</si>
  <si>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</si>
  <si>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</si>
  <si>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</si>
  <si>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</si>
  <si>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</si>
  <si>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</si>
  <si>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</si>
  <si>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</si>
  <si>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</si>
  <si>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</si>
  <si>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</si>
  <si>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</si>
  <si>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</si>
  <si>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</si>
  <si>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</si>
  <si>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</si>
  <si>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</si>
  <si>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</si>
  <si>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</si>
  <si>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</si>
  <si>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</si>
  <si>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</si>
  <si>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</si>
  <si>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</si>
  <si>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</si>
  <si>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</si>
  <si>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</si>
  <si>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</si>
  <si>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</si>
  <si>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</si>
  <si>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</si>
  <si>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</si>
  <si>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</si>
  <si>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</si>
  <si>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</si>
  <si>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</si>
  <si>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</si>
  <si>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</si>
  <si>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</si>
  <si>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</si>
  <si>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</si>
  <si>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</si>
  <si>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</si>
  <si>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</si>
  <si>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</si>
  <si>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</si>
  <si>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</si>
  <si>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</si>
  <si>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</si>
  <si>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</si>
  <si>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</si>
  <si>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</si>
  <si>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</si>
  <si>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</si>
  <si>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</si>
  <si>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</si>
  <si>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</si>
  <si>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</si>
  <si>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</si>
  <si>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</si>
  <si>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</si>
  <si>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</si>
  <si>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</si>
  <si>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</si>
  <si>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</si>
  <si>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</si>
  <si>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</si>
  <si>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</si>
  <si>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</si>
  <si>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</si>
  <si>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</si>
  <si>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</si>
  <si>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</si>
  <si>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</si>
  <si>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</si>
  <si>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</si>
  <si>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</si>
  <si>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</si>
  <si>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</si>
  <si>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</si>
  <si>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</si>
  <si>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</si>
  <si>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</si>
  <si>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</si>
  <si>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</si>
  <si>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</si>
  <si>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</si>
  <si>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</si>
  <si>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</si>
  <si>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</si>
  <si>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</si>
  <si>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</si>
  <si>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</si>
  <si>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</si>
  <si>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</si>
  <si>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</si>
  <si>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</si>
  <si>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</si>
  <si>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</si>
  <si>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</si>
  <si>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</si>
  <si>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</si>
  <si>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</si>
  <si>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</si>
  <si>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</si>
  <si>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</si>
  <si>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</si>
  <si>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</si>
  <si>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</si>
  <si>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</si>
  <si>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</si>
  <si>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</si>
  <si>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</si>
  <si>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</si>
  <si>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</si>
  <si>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</si>
  <si>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</si>
  <si>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</si>
  <si>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</si>
  <si>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</si>
  <si>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</si>
  <si>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</si>
  <si>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</si>
  <si>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</si>
  <si>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</si>
  <si>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</si>
  <si>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</si>
  <si>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</si>
  <si>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</si>
  <si>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</si>
  <si>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</si>
  <si>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</si>
  <si>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</si>
  <si>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</si>
  <si>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</si>
  <si>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</si>
  <si>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</si>
  <si>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</si>
  <si>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</si>
  <si>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</si>
  <si>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</si>
  <si>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</si>
  <si>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</si>
  <si>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</si>
  <si>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</si>
  <si>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</si>
  <si>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</si>
  <si>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</si>
  <si>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</si>
  <si>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</si>
  <si>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</si>
  <si>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</si>
  <si>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</si>
  <si>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</si>
  <si>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</si>
  <si>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</si>
  <si>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</si>
  <si>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</si>
  <si>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</si>
  <si>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</si>
  <si>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</si>
  <si>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</si>
  <si>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</si>
  <si>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</si>
  <si>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</si>
  <si>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</si>
  <si>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</si>
  <si>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</si>
  <si>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</si>
  <si>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</si>
  <si>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</si>
  <si>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</si>
  <si>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</si>
  <si>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</si>
  <si>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</si>
  <si>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</si>
  <si>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</si>
  <si>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</si>
  <si>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</si>
  <si>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</si>
  <si>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</si>
  <si>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</si>
  <si>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</si>
  <si>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</si>
  <si>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</si>
  <si>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</si>
  <si>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</si>
  <si>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</si>
  <si>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</si>
  <si>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</si>
  <si>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</si>
  <si>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</si>
  <si>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</si>
  <si>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</si>
  <si>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</si>
  <si>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</si>
  <si>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</si>
  <si>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</si>
  <si>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</si>
  <si>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</si>
  <si>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</si>
  <si>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</si>
  <si>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</si>
  <si>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</si>
  <si>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</si>
  <si>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</si>
  <si>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</si>
  <si>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</si>
  <si>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</si>
  <si>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</si>
  <si>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</si>
  <si>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</si>
  <si>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</si>
  <si>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</si>
  <si>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</si>
  <si>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</si>
  <si>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</si>
  <si>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</si>
  <si>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</si>
  <si>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</si>
  <si>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</si>
  <si>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</si>
  <si>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</si>
  <si>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</si>
  <si>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</si>
  <si>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</si>
  <si>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</si>
  <si>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</si>
  <si>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</si>
  <si>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</si>
  <si>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</si>
  <si>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</si>
  <si>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</si>
  <si>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</si>
  <si>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</si>
  <si>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</si>
  <si>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</si>
  <si>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</si>
  <si>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</si>
  <si>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</si>
  <si>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</si>
  <si>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</si>
  <si>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</si>
  <si>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</si>
  <si>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</si>
  <si>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</si>
  <si>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</si>
  <si>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</si>
  <si>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</si>
  <si>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</si>
  <si>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</si>
  <si>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</si>
  <si>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</si>
  <si>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</si>
  <si>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</si>
  <si>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</si>
  <si>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</si>
  <si>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</si>
  <si>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</si>
  <si>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</si>
  <si>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</si>
  <si>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</si>
  <si>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</si>
  <si>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</si>
  <si>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</si>
  <si>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</si>
  <si>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</si>
  <si>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</si>
  <si>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</si>
  <si>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</si>
  <si>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</si>
  <si>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</si>
  <si>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</si>
  <si>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</si>
  <si>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</si>
  <si>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</si>
  <si>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</si>
  <si>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</si>
  <si>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</si>
  <si>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</si>
  <si>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</si>
  <si>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</si>
  <si>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</si>
  <si>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</si>
  <si>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</si>
  <si>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</si>
  <si>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</si>
  <si>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</si>
  <si>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</si>
  <si>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</si>
  <si>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</si>
  <si>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</si>
  <si>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</si>
  <si>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</si>
  <si>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</si>
  <si>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</si>
  <si>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</si>
  <si>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</si>
  <si>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</si>
  <si>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</si>
  <si>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</si>
  <si>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</si>
  <si>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</si>
  <si>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</si>
  <si>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</si>
  <si>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</si>
  <si>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</si>
  <si>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</si>
  <si>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</si>
  <si>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</si>
  <si>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</si>
  <si>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</si>
  <si>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</si>
  <si>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</si>
  <si>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</si>
  <si>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</si>
  <si>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</si>
  <si>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</si>
  <si>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</si>
  <si>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</si>
  <si>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</si>
  <si>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</si>
  <si>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</si>
  <si>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</si>
  <si>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</si>
  <si>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</si>
  <si>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</si>
  <si>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</si>
  <si>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</si>
  <si>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</si>
  <si>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</si>
  <si>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</si>
  <si>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</si>
  <si>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</si>
  <si>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</si>
  <si>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</si>
  <si>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</si>
  <si>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</si>
  <si>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</si>
  <si>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</si>
  <si>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</si>
  <si>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</si>
  <si>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</si>
  <si>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</si>
  <si>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</si>
  <si>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</si>
  <si>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</si>
  <si>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</si>
  <si>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</si>
  <si>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</si>
  <si>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</si>
  <si>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</si>
  <si>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</si>
  <si>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</si>
  <si>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</si>
  <si>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</si>
  <si>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</si>
  <si>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</si>
  <si>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</si>
  <si>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</si>
  <si>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</si>
  <si>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</si>
  <si>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</si>
  <si>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</si>
  <si>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</si>
  <si>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</si>
  <si>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</si>
  <si>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</si>
  <si>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</si>
  <si>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</si>
  <si>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</si>
  <si>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</si>
  <si>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</si>
  <si>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</si>
  <si>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</si>
  <si>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</si>
  <si>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</si>
  <si>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</si>
  <si>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</si>
  <si>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</si>
  <si>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</si>
  <si>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</si>
  <si>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</si>
  <si>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</si>
  <si>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</si>
  <si>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</si>
  <si>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</si>
  <si>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</si>
  <si>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</si>
  <si>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</si>
  <si>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</si>
  <si>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</si>
  <si>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</si>
  <si>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</si>
  <si>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</si>
  <si>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</si>
  <si>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</si>
  <si>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</si>
  <si>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</si>
  <si>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</si>
  <si>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</si>
  <si>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</si>
  <si>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</si>
  <si>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</si>
  <si>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</si>
  <si>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</si>
  <si>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</si>
  <si>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</si>
  <si>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</si>
  <si>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</si>
  <si>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</si>
  <si>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</si>
  <si>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</si>
  <si>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</si>
  <si>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</si>
  <si>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</si>
  <si>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</si>
  <si>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</si>
  <si>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</si>
  <si>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</si>
  <si>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</si>
  <si>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</si>
  <si>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</si>
  <si>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</si>
  <si>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</si>
  <si>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</si>
  <si>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</si>
  <si>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</si>
  <si>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</si>
  <si>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</si>
  <si>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</si>
  <si>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</si>
  <si>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</si>
  <si>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</si>
  <si>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</si>
  <si>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</si>
  <si>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</si>
  <si>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</si>
  <si>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</si>
  <si>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</si>
  <si>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</si>
  <si>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</si>
  <si>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</si>
  <si>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</si>
  <si>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</si>
  <si>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</si>
  <si>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</si>
  <si>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</si>
  <si>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</si>
  <si>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</si>
  <si>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</si>
  <si>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</si>
  <si>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</si>
  <si>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</si>
  <si>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9.63</t>
  </si>
  <si>
    <t>▲ 13.08</t>
  </si>
  <si>
    <t>▲ 4.57</t>
  </si>
  <si>
    <t>一般会計</t>
  </si>
  <si>
    <t>介護保険特別会計</t>
  </si>
  <si>
    <t>国民健康保険特別会計</t>
  </si>
  <si>
    <t>下水道事業等特別会計</t>
  </si>
  <si>
    <t>後期高齢者医療特別会計</t>
  </si>
  <si>
    <t>▲ 0.06</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</si>
  <si>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</si>
  <si>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</si>
  <si>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</si>
  <si>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</si>
  <si>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</si>
  <si>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</si>
  <si>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</si>
  <si>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</si>
  <si>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</si>
  <si>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</si>
  <si>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</si>
  <si>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</si>
  <si>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(高齢者福祉基金)</t>
    <phoneticPr fontId="5"/>
  </si>
  <si>
    <t>(尾瀬の郷づくり基金)</t>
    <phoneticPr fontId="5"/>
  </si>
  <si>
    <t>(地域づくり特別事業基金)</t>
    <phoneticPr fontId="5"/>
  </si>
  <si>
    <t>(ふるさと農村活性化基金)</t>
    <phoneticPr fontId="5"/>
  </si>
  <si>
    <t>-</t>
    <phoneticPr fontId="2"/>
  </si>
  <si>
    <t>-</t>
    <phoneticPr fontId="2"/>
  </si>
  <si>
    <t>(森林環境譲与税基金)</t>
    <phoneticPr fontId="5"/>
  </si>
  <si>
    <t>利根東部衛生施設組合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</si>
  <si>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</si>
  <si>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</si>
  <si>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</si>
  <si>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</si>
  <si>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</si>
  <si>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</si>
  <si>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　　　　－</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</si>
  <si>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</si>
  <si>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</si>
  <si>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</si>
  <si>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</si>
  <si>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</si>
  <si>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</si>
  <si>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</si>
  <si>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</si>
  <si>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</si>
  <si>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</si>
  <si>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</si>
  <si>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</si>
  <si>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</si>
  <si>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</si>
  <si>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財政調整基金を積み増した結果、平成２９年度に計上された将来負担比率が低下している。一方で、有形固定資産減価償却率は類似団体よりも高く、上昇傾向にあるが、これは設備投資を抑制したきたことが挙げられる。近年、小学校および中学校の建設、道の駅の整備などの大規模工事が続いたことにより、今後は、将来負担比率は横ばい、有形固定資産減価償却率の伸びは減少すると見込んでいる。</t>
    <phoneticPr fontId="5"/>
  </si>
  <si>
    <t>　実質公債費率は類似団体と比較して低いが、平成３０年度から上昇傾向に転じている。これは、近年小中学校の建設や道の駅の整備を実施したことに伴い、地方債が増加したことによるもので、今後、数年間は公債費の増加により、実質公債費率が上昇することが予想される。なお、財政調整基金の積み増しなど充当財源の確保に努め、将来負担比率は抑え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</si>
</sst>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F92-4B48-B578-C5658A0F47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332838</c:v>
                </c:pt>
                <c:pt idx="1">
                  <c:v>308564</c:v>
                </c:pt>
                <c:pt idx="2">
                  <c:v>309404</c:v>
                </c:pt>
                <c:pt idx="3">
                  <c:v>290562</c:v>
                </c:pt>
                <c:pt idx="4">
                  <c:v>124177</c:v>
                </c:pt>
              </c:numCache>
            </c:numRef>
          </c:val>
          <c:smooth val="0"/>
          <c:extLst>
            <c:ext xmlns:c16="http://schemas.microsoft.com/office/drawing/2014/chart" uri="{C3380CC4-5D6E-409C-BE32-E72D297353CC}">
              <c16:uniqueId val="{00000001-0F92-4B48-B578-C5658A0F47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10.9</c:v>
                </c:pt>
                <c:pt idx="1">
                  <c:v>7.73</c:v>
                </c:pt>
                <c:pt idx="2">
                  <c:v>8.65</c:v>
                </c:pt>
                <c:pt idx="3">
                  <c:v>7</c:v>
                </c:pt>
                <c:pt idx="4">
                  <c:v>8.98</c:v>
                </c:pt>
              </c:numCache>
            </c:numRef>
          </c:val>
          <c:extLst>
            <c:ext xmlns:c16="http://schemas.microsoft.com/office/drawing/2014/chart" uri="{C3380CC4-5D6E-409C-BE32-E72D297353CC}">
              <c16:uniqueId val="{00000000-6440-4353-82C0-0EB03CE7C1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36.46</c:v>
                </c:pt>
                <c:pt idx="1">
                  <c:v>32.229999999999997</c:v>
                </c:pt>
                <c:pt idx="2">
                  <c:v>39.72</c:v>
                </c:pt>
                <c:pt idx="3">
                  <c:v>42.21</c:v>
                </c:pt>
                <c:pt idx="4">
                  <c:v>49.33</c:v>
                </c:pt>
              </c:numCache>
            </c:numRef>
          </c:val>
          <c:extLst>
            <c:ext xmlns:c16="http://schemas.microsoft.com/office/drawing/2014/chart" uri="{C3380CC4-5D6E-409C-BE32-E72D297353CC}">
              <c16:uniqueId val="{00000001-6440-4353-82C0-0EB03CE7C1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-9.6300000000000008</c:v>
                </c:pt>
                <c:pt idx="1">
                  <c:v>-13.08</c:v>
                </c:pt>
                <c:pt idx="2">
                  <c:v>3.52</c:v>
                </c:pt>
                <c:pt idx="3">
                  <c:v>-4.57</c:v>
                </c:pt>
                <c:pt idx="4">
                  <c:v>6.01</c:v>
                </c:pt>
              </c:numCache>
            </c:numRef>
          </c:val>
          <c:smooth val="0"/>
          <c:extLst>
            <c:ext xmlns:c16="http://schemas.microsoft.com/office/drawing/2014/chart" uri="{C3380CC4-5D6E-409C-BE32-E72D297353CC}">
              <c16:uniqueId val="{00000002-6440-4353-82C0-0EB03CE7C1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5.39</c:v>
                </c:pt>
                <c:pt idx="2">
                  <c:v>#N/A</c:v>
                </c:pt>
                <c:pt idx="3">
                  <c:v>6.21</c:v>
                </c:pt>
                <c:pt idx="4">
                  <c:v>#N/A</c:v>
                </c:pt>
                <c:pt idx="5">
                  <c:v>5.74</c:v>
                </c:pt>
                <c:pt idx="6">
                  <c:v>#N/A</c:v>
                </c:pt>
                <c:pt idx="7">
                  <c:v>3.37</c:v>
                </c:pt>
                <c:pt idx="8">
                  <c:v>0</c:v>
                </c:pt>
                <c:pt idx="9">
                  <c:v>0</c:v>
                </c:pt>
              </c:numCache>
            </c:numRef>
          </c:val>
          <c:extLst>
            <c:ext xmlns:c16="http://schemas.microsoft.com/office/drawing/2014/chart" uri="{C3380CC4-5D6E-409C-BE32-E72D297353CC}">
              <c16:uniqueId val="{00000000-517D-4709-BA63-815A3CC14D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7D-4709-BA63-815A3CC14D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7D-4709-BA63-815A3CC14DD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7D-4709-BA63-815A3CC14DD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0.38</c:v>
                </c:pt>
                <c:pt idx="4">
                  <c:v>#N/A</c:v>
                </c:pt>
                <c:pt idx="5">
                  <c:v>0.28999999999999998</c:v>
                </c:pt>
                <c:pt idx="6">
                  <c:v>#N/A</c:v>
                </c:pt>
                <c:pt idx="7">
                  <c:v>0.17</c:v>
                </c:pt>
                <c:pt idx="8">
                  <c:v>#N/A</c:v>
                </c:pt>
                <c:pt idx="9">
                  <c:v>0.03</c:v>
                </c:pt>
              </c:numCache>
            </c:numRef>
          </c:val>
          <c:extLst>
            <c:ext xmlns:c16="http://schemas.microsoft.com/office/drawing/2014/chart" uri="{C3380CC4-5D6E-409C-BE32-E72D297353CC}">
              <c16:uniqueId val="{00000004-517D-4709-BA63-815A3CC14DD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0.06</c:v>
                </c:pt>
                <c:pt idx="1">
                  <c:v>#N/A</c:v>
                </c:pt>
                <c:pt idx="2">
                  <c:v>#N/A</c:v>
                </c:pt>
                <c:pt idx="3">
                  <c:v>0.03</c:v>
                </c:pt>
                <c:pt idx="4">
                  <c:v>#N/A</c:v>
                </c:pt>
                <c:pt idx="5">
                  <c:v>0.05</c:v>
                </c:pt>
                <c:pt idx="6">
                  <c:v>#N/A</c:v>
                </c:pt>
                <c:pt idx="7">
                  <c:v>0.03</c:v>
                </c:pt>
                <c:pt idx="8">
                  <c:v>#N/A</c:v>
                </c:pt>
                <c:pt idx="9">
                  <c:v>0.03</c:v>
                </c:pt>
              </c:numCache>
            </c:numRef>
          </c:val>
          <c:extLst>
            <c:ext xmlns:c16="http://schemas.microsoft.com/office/drawing/2014/chart" uri="{C3380CC4-5D6E-409C-BE32-E72D297353CC}">
              <c16:uniqueId val="{00000005-517D-4709-BA63-815A3CC14DDD}"/>
            </c:ext>
          </c:extLst>
        </c:ser>
        <c:ser>
          <c:idx val="6"/>
          <c:order val="6"/>
          <c:tx>
            <c:strRef>
              <c:f>データシート!$A$33</c:f>
              <c:strCache>
                <c:ptCount val="1"/>
                <c:pt idx="0">
                  <c:v>下水道事業等特別会計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0.16</c:v>
                </c:pt>
                <c:pt idx="4">
                  <c:v>#N/A</c:v>
                </c:pt>
                <c:pt idx="5">
                  <c:v>0.13</c:v>
                </c:pt>
                <c:pt idx="6">
                  <c:v>#N/A</c:v>
                </c:pt>
                <c:pt idx="7">
                  <c:v>0.35</c:v>
                </c:pt>
                <c:pt idx="8">
                  <c:v>#N/A</c:v>
                </c:pt>
                <c:pt idx="9">
                  <c:v>0.23</c:v>
                </c:pt>
              </c:numCache>
            </c:numRef>
          </c:val>
          <c:extLst>
            <c:ext xmlns:c16="http://schemas.microsoft.com/office/drawing/2014/chart" uri="{C3380CC4-5D6E-409C-BE32-E72D297353CC}">
              <c16:uniqueId val="{00000006-517D-4709-BA63-815A3CC14DD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c:v>
                </c:pt>
                <c:pt idx="2">
                  <c:v>#N/A</c:v>
                </c:pt>
                <c:pt idx="3">
                  <c:v>1.42</c:v>
                </c:pt>
                <c:pt idx="4">
                  <c:v>#N/A</c:v>
                </c:pt>
                <c:pt idx="5">
                  <c:v>2.36</c:v>
                </c:pt>
                <c:pt idx="6">
                  <c:v>#N/A</c:v>
                </c:pt>
                <c:pt idx="7">
                  <c:v>2.06</c:v>
                </c:pt>
                <c:pt idx="8">
                  <c:v>#N/A</c:v>
                </c:pt>
                <c:pt idx="9">
                  <c:v>0.62</c:v>
                </c:pt>
              </c:numCache>
            </c:numRef>
          </c:val>
          <c:extLst>
            <c:ext xmlns:c16="http://schemas.microsoft.com/office/drawing/2014/chart" uri="{C3380CC4-5D6E-409C-BE32-E72D297353CC}">
              <c16:uniqueId val="{00000007-517D-4709-BA63-815A3CC14DD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0.65</c:v>
                </c:pt>
                <c:pt idx="2">
                  <c:v>#N/A</c:v>
                </c:pt>
                <c:pt idx="3">
                  <c:v>0.62</c:v>
                </c:pt>
                <c:pt idx="4">
                  <c:v>#N/A</c:v>
                </c:pt>
                <c:pt idx="5">
                  <c:v>0.84</c:v>
                </c:pt>
                <c:pt idx="6">
                  <c:v>#N/A</c:v>
                </c:pt>
                <c:pt idx="7">
                  <c:v>1.06</c:v>
                </c:pt>
                <c:pt idx="8">
                  <c:v>#N/A</c:v>
                </c:pt>
                <c:pt idx="9">
                  <c:v>1</c:v>
                </c:pt>
              </c:numCache>
            </c:numRef>
          </c:val>
          <c:extLst>
            <c:ext xmlns:c16="http://schemas.microsoft.com/office/drawing/2014/chart" uri="{C3380CC4-5D6E-409C-BE32-E72D297353CC}">
              <c16:uniqueId val="{00000008-517D-4709-BA63-815A3CC14D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10.89</c:v>
                </c:pt>
                <c:pt idx="2">
                  <c:v>#N/A</c:v>
                </c:pt>
                <c:pt idx="3">
                  <c:v>7.73</c:v>
                </c:pt>
                <c:pt idx="4">
                  <c:v>#N/A</c:v>
                </c:pt>
                <c:pt idx="5">
                  <c:v>8.65</c:v>
                </c:pt>
                <c:pt idx="6">
                  <c:v>#N/A</c:v>
                </c:pt>
                <c:pt idx="7">
                  <c:v>6.99</c:v>
                </c:pt>
                <c:pt idx="8">
                  <c:v>#N/A</c:v>
                </c:pt>
                <c:pt idx="9">
                  <c:v>8.9700000000000006</c:v>
                </c:pt>
              </c:numCache>
            </c:numRef>
          </c:val>
          <c:extLst>
            <c:ext xmlns:c16="http://schemas.microsoft.com/office/drawing/2014/chart" uri="{C3380CC4-5D6E-409C-BE32-E72D297353CC}">
              <c16:uniqueId val="{00000009-517D-4709-BA63-815A3CC14D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285</c:v>
                </c:pt>
                <c:pt idx="5">
                  <c:v>298</c:v>
                </c:pt>
                <c:pt idx="8">
                  <c:v>303</c:v>
                </c:pt>
                <c:pt idx="11">
                  <c:v>321</c:v>
                </c:pt>
                <c:pt idx="14">
                  <c:v>353</c:v>
                </c:pt>
              </c:numCache>
            </c:numRef>
          </c:val>
          <c:extLst>
            <c:ext xmlns:c16="http://schemas.microsoft.com/office/drawing/2014/chart" uri="{C3380CC4-5D6E-409C-BE32-E72D297353CC}">
              <c16:uniqueId val="{00000000-5781-4D65-A2F1-94B0EBE1FB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81-4D65-A2F1-94B0EBE1FB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2</c:v>
                </c:pt>
                <c:pt idx="6">
                  <c:v>1</c:v>
                </c:pt>
                <c:pt idx="9">
                  <c:v>0</c:v>
                </c:pt>
                <c:pt idx="12">
                  <c:v>0</c:v>
                </c:pt>
              </c:numCache>
            </c:numRef>
          </c:val>
          <c:extLst>
            <c:ext xmlns:c16="http://schemas.microsoft.com/office/drawing/2014/chart" uri="{C3380CC4-5D6E-409C-BE32-E72D297353CC}">
              <c16:uniqueId val="{00000002-5781-4D65-A2F1-94B0EBE1FB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6</c:v>
                </c:pt>
                <c:pt idx="6">
                  <c:v>6</c:v>
                </c:pt>
                <c:pt idx="9">
                  <c:v>9</c:v>
                </c:pt>
                <c:pt idx="12">
                  <c:v>17</c:v>
                </c:pt>
              </c:numCache>
            </c:numRef>
          </c:val>
          <c:extLst>
            <c:ext xmlns:c16="http://schemas.microsoft.com/office/drawing/2014/chart" uri="{C3380CC4-5D6E-409C-BE32-E72D297353CC}">
              <c16:uniqueId val="{00000003-5781-4D65-A2F1-94B0EBE1FB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c:v>
                </c:pt>
                <c:pt idx="3">
                  <c:v>51</c:v>
                </c:pt>
                <c:pt idx="6">
                  <c:v>62</c:v>
                </c:pt>
                <c:pt idx="9">
                  <c:v>104</c:v>
                </c:pt>
                <c:pt idx="12">
                  <c:v>40</c:v>
                </c:pt>
              </c:numCache>
            </c:numRef>
          </c:val>
          <c:extLst>
            <c:ext xmlns:c16="http://schemas.microsoft.com/office/drawing/2014/chart" uri="{C3380CC4-5D6E-409C-BE32-E72D297353CC}">
              <c16:uniqueId val="{00000004-5781-4D65-A2F1-94B0EBE1FB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81-4D65-A2F1-94B0EBE1FB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81-4D65-A2F1-94B0EBE1FB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266</c:v>
                </c:pt>
                <c:pt idx="3">
                  <c:v>277</c:v>
                </c:pt>
                <c:pt idx="6">
                  <c:v>284</c:v>
                </c:pt>
                <c:pt idx="9">
                  <c:v>308</c:v>
                </c:pt>
                <c:pt idx="12">
                  <c:v>401</c:v>
                </c:pt>
              </c:numCache>
            </c:numRef>
          </c:val>
          <c:extLst>
            <c:ext xmlns:c16="http://schemas.microsoft.com/office/drawing/2014/chart" uri="{C3380CC4-5D6E-409C-BE32-E72D297353CC}">
              <c16:uniqueId val="{00000007-5781-4D65-A2F1-94B0EBE1FB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c:v>
                </c:pt>
                <c:pt idx="2">
                  <c:v>#N/A</c:v>
                </c:pt>
                <c:pt idx="3">
                  <c:v>#N/A</c:v>
                </c:pt>
                <c:pt idx="4">
                  <c:v>38</c:v>
                </c:pt>
                <c:pt idx="5">
                  <c:v>#N/A</c:v>
                </c:pt>
                <c:pt idx="6">
                  <c:v>#N/A</c:v>
                </c:pt>
                <c:pt idx="7">
                  <c:v>50</c:v>
                </c:pt>
                <c:pt idx="8">
                  <c:v>#N/A</c:v>
                </c:pt>
                <c:pt idx="9">
                  <c:v>#N/A</c:v>
                </c:pt>
                <c:pt idx="10">
                  <c:v>100</c:v>
                </c:pt>
                <c:pt idx="11">
                  <c:v>#N/A</c:v>
                </c:pt>
                <c:pt idx="12">
                  <c:v>#N/A</c:v>
                </c:pt>
                <c:pt idx="13">
                  <c:v>105</c:v>
                </c:pt>
                <c:pt idx="14">
                  <c:v>#N/A</c:v>
                </c:pt>
              </c:numCache>
            </c:numRef>
          </c:val>
          <c:smooth val="0"/>
          <c:extLst>
            <c:ext xmlns:c16="http://schemas.microsoft.com/office/drawing/2014/chart" uri="{C3380CC4-5D6E-409C-BE32-E72D297353CC}">
              <c16:uniqueId val="{00000008-5781-4D65-A2F1-94B0EBE1FB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3699</c:v>
                </c:pt>
                <c:pt idx="5">
                  <c:v>3944</c:v>
                </c:pt>
                <c:pt idx="8">
                  <c:v>4287</c:v>
                </c:pt>
                <c:pt idx="11">
                  <c:v>4339</c:v>
                </c:pt>
                <c:pt idx="14">
                  <c:v>4251</c:v>
                </c:pt>
              </c:numCache>
            </c:numRef>
          </c:val>
          <c:extLst>
            <c:ext xmlns:c16="http://schemas.microsoft.com/office/drawing/2014/chart" uri="{C3380CC4-5D6E-409C-BE32-E72D297353CC}">
              <c16:uniqueId val="{00000000-E235-463B-9381-39FEEE84B4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235-463B-9381-39FEEE84B4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1613</c:v>
                </c:pt>
                <c:pt idx="5">
                  <c:v>1497</c:v>
                </c:pt>
                <c:pt idx="8">
                  <c:v>1504</c:v>
                </c:pt>
                <c:pt idx="11">
                  <c:v>1499</c:v>
                </c:pt>
                <c:pt idx="14">
                  <c:v>1826</c:v>
                </c:pt>
              </c:numCache>
            </c:numRef>
          </c:val>
          <c:extLst>
            <c:ext xmlns:c16="http://schemas.microsoft.com/office/drawing/2014/chart" uri="{C3380CC4-5D6E-409C-BE32-E72D297353CC}">
              <c16:uniqueId val="{00000002-E235-463B-9381-39FEEE84B4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35-463B-9381-39FEEE84B4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35-463B-9381-39FEEE84B4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5</c:v>
                </c:pt>
                <c:pt idx="12">
                  <c:v>1</c:v>
                </c:pt>
              </c:numCache>
            </c:numRef>
          </c:val>
          <c:extLst>
            <c:ext xmlns:c16="http://schemas.microsoft.com/office/drawing/2014/chart" uri="{C3380CC4-5D6E-409C-BE32-E72D297353CC}">
              <c16:uniqueId val="{00000005-E235-463B-9381-39FEEE84B4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399</c:v>
                </c:pt>
                <c:pt idx="3">
                  <c:v>355</c:v>
                </c:pt>
                <c:pt idx="6">
                  <c:v>423</c:v>
                </c:pt>
                <c:pt idx="9">
                  <c:v>299</c:v>
                </c:pt>
                <c:pt idx="12">
                  <c:v>597</c:v>
                </c:pt>
              </c:numCache>
            </c:numRef>
          </c:val>
          <c:extLst>
            <c:ext xmlns:c16="http://schemas.microsoft.com/office/drawing/2014/chart" uri="{C3380CC4-5D6E-409C-BE32-E72D297353CC}">
              <c16:uniqueId val="{00000006-E235-463B-9381-39FEEE84B4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c:v>
                </c:pt>
                <c:pt idx="3">
                  <c:v>38</c:v>
                </c:pt>
                <c:pt idx="6">
                  <c:v>99</c:v>
                </c:pt>
                <c:pt idx="9">
                  <c:v>95</c:v>
                </c:pt>
                <c:pt idx="12">
                  <c:v>89</c:v>
                </c:pt>
              </c:numCache>
            </c:numRef>
          </c:val>
          <c:extLst>
            <c:ext xmlns:c16="http://schemas.microsoft.com/office/drawing/2014/chart" uri="{C3380CC4-5D6E-409C-BE32-E72D297353CC}">
              <c16:uniqueId val="{00000007-E235-463B-9381-39FEEE84B4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660</c:v>
                </c:pt>
                <c:pt idx="3">
                  <c:v>615</c:v>
                </c:pt>
                <c:pt idx="6">
                  <c:v>555</c:v>
                </c:pt>
                <c:pt idx="9">
                  <c:v>383</c:v>
                </c:pt>
                <c:pt idx="12">
                  <c:v>353</c:v>
                </c:pt>
              </c:numCache>
            </c:numRef>
          </c:val>
          <c:extLst>
            <c:ext xmlns:c16="http://schemas.microsoft.com/office/drawing/2014/chart" uri="{C3380CC4-5D6E-409C-BE32-E72D297353CC}">
              <c16:uniqueId val="{00000008-E235-463B-9381-39FEEE84B4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14</c:v>
                </c:pt>
                <c:pt idx="6">
                  <c:v>11</c:v>
                </c:pt>
                <c:pt idx="9">
                  <c:v>9</c:v>
                </c:pt>
                <c:pt idx="12">
                  <c:v>7</c:v>
                </c:pt>
              </c:numCache>
            </c:numRef>
          </c:val>
          <c:extLst>
            <c:ext xmlns:c16="http://schemas.microsoft.com/office/drawing/2014/chart" uri="{C3380CC4-5D6E-409C-BE32-E72D297353CC}">
              <c16:uniqueId val="{00000009-E235-463B-9381-39FEEE84B4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3843</c:v>
                </c:pt>
                <c:pt idx="3">
                  <c:v>4252</c:v>
                </c:pt>
                <c:pt idx="6">
                  <c:v>4770</c:v>
                </c:pt>
                <c:pt idx="9">
                  <c:v>5088</c:v>
                </c:pt>
                <c:pt idx="12">
                  <c:v>5043</c:v>
                </c:pt>
              </c:numCache>
            </c:numRef>
          </c:val>
          <c:extLst>
            <c:ext xmlns:c16="http://schemas.microsoft.com/office/drawing/2014/chart" uri="{C3380CC4-5D6E-409C-BE32-E72D297353CC}">
              <c16:uniqueId val="{0000000A-E235-463B-9381-39FEEE84B4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67</c:v>
                </c:pt>
                <c:pt idx="8">
                  <c:v>#N/A</c:v>
                </c:pt>
                <c:pt idx="9">
                  <c:v>#N/A</c:v>
                </c:pt>
                <c:pt idx="10">
                  <c:v>41</c:v>
                </c:pt>
                <c:pt idx="11">
                  <c:v>#N/A</c:v>
                </c:pt>
                <c:pt idx="12">
                  <c:v>#N/A</c:v>
                </c:pt>
                <c:pt idx="13">
                  <c:v>14</c:v>
                </c:pt>
                <c:pt idx="14">
                  <c:v>#N/A</c:v>
                </c:pt>
              </c:numCache>
            </c:numRef>
          </c:val>
          <c:smooth val="0"/>
          <c:extLst>
            <c:ext xmlns:c16="http://schemas.microsoft.com/office/drawing/2014/chart" uri="{C3380CC4-5D6E-409C-BE32-E72D297353CC}">
              <c16:uniqueId val="{0000000B-E235-463B-9381-39FEEE84B4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1057</c:v>
                </c:pt>
                <c:pt idx="1">
                  <c:v>1104</c:v>
                </c:pt>
                <c:pt idx="2">
                  <c:v>1309</c:v>
                </c:pt>
              </c:numCache>
            </c:numRef>
          </c:val>
          <c:extLst>
            <c:ext xmlns:c16="http://schemas.microsoft.com/office/drawing/2014/chart" uri="{C3380CC4-5D6E-409C-BE32-E72D297353CC}">
              <c16:uniqueId val="{00000000-D2B4-4E53-AEE6-ABBD3FB05F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2B4-4E53-AEE6-ABBD3FB05F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312</c:v>
                </c:pt>
                <c:pt idx="1">
                  <c:v>215</c:v>
                </c:pt>
                <c:pt idx="2">
                  <c:v>226</c:v>
                </c:pt>
              </c:numCache>
            </c:numRef>
          </c:val>
          <c:extLst>
            <c:ext xmlns:c16="http://schemas.microsoft.com/office/drawing/2014/chart" uri="{C3380CC4-5D6E-409C-BE32-E72D297353CC}">
              <c16:uniqueId val="{00000002-D2B4-4E53-AEE6-ABBD3FB05F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FD-4319-885C-84DFA4E73E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{337EE33C-F6C4-44F0-A78B-5381209AC1F3}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FD-4319-885C-84DFA4E73E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{3B9467D9-928D-403E-93FE-7A85EF5179CE}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FD-4319-885C-84DFA4E73E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{B83642BB-BBC3-4FC5-9C73-3AA4E19C36DD}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FD-4319-885C-84DFA4E73E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{579C2D1E-22E5-46D8-908C-71057E48D59E}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FD-4319-885C-84DFA4E73EC1}"/>
                </c:ext>
              </c:extLst>
            </c:dLbl>
            <c:dLbl>
              <c:idx val="8"/>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FD-4319-885C-84DFA4E73EC1}"/>
                </c:ext>
              </c:extLst>
            </c:dLbl>
            <c:dLbl>
              <c:idx val="16"/>
              <c:layout/>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5FD-4319-885C-84DFA4E73EC1}"/>
                </c:ext>
              </c:extLst>
            </c:dLbl>
            <c:dLbl>
              <c:idx val="24"/>
              <c:layout/>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5FD-4319-885C-84DFA4E73EC1}"/>
                </c:ext>
              </c:extLst>
            </c:dLbl>
            <c:dLbl>
              <c:idx val="32"/>
              <c:layout/>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5FD-4319-885C-84DFA4E73E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8">
                <c:v>58.2</c:v>
              </c:pt>
              <c:pt idx="16">
                <c:v>60</c:v>
              </c:pt>
              <c:pt idx="24">
                <c:v>60.5</c:v>
              </c:pt>
              <c:pt idx="32">
                <c:v>61.3</c:v>
              </c:pt>
            </c:numLit>
          </c:xVal>
          <c:yVal>
            <c:numLit>
              <c:formatCode>General</c:formatCode>
              <c:ptCount val="40"/>
              <c:pt idx="16">
                <c:v>2.8</c:v>
              </c:pt>
              <c:pt idx="24">
                <c:v>1.8</c:v>
              </c:pt>
              <c:pt idx="32">
                <c:v>0.5</c:v>
              </c:pt>
            </c:numLit>
          </c:yVal>
          <c:smooth val="0"/>
          <c:extLst>
            <c:ext xmlns:c16="http://schemas.microsoft.com/office/drawing/2014/chart" uri="{C3380CC4-5D6E-409C-BE32-E72D297353CC}">
              <c16:uniqueId val="{00000009-85FD-4319-885C-84DFA4E73EC1}"/>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lang="en-US" altLang="ja-JP"/>
                      <a:t>H27</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FD-4319-885C-84DFA4E73E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{876F5D2B-1777-45A7-94A1-66666542A27C}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FD-4319-885C-84DFA4E73E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{EC19D2DE-2AB3-4C61-9854-E5A6F7F45176}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FD-4319-885C-84DFA4E73E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{1E0870B3-4F61-4263-8828-815FBB5EBAC4}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FD-4319-885C-84DFA4E73E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{C618870B-0F18-4FC8-BEA9-F3E17A7F47D7}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FD-4319-885C-84DFA4E73EC1}"/>
                </c:ext>
              </c:extLst>
            </c:dLbl>
            <c:dLbl>
              <c:idx val="8"/>
              <c:layout/>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5FD-4319-885C-84DFA4E73EC1}"/>
                </c:ext>
              </c:extLst>
            </c:dLbl>
            <c:dLbl>
              <c:idx val="16"/>
              <c:layout/>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5FD-4319-885C-84DFA4E73EC1}"/>
                </c:ext>
              </c:extLst>
            </c:dLbl>
            <c:dLbl>
              <c:idx val="24"/>
              <c:layout/>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5FD-4319-885C-84DFA4E73EC1}"/>
                </c:ext>
              </c:extLst>
            </c:dLbl>
            <c:dLbl>
              <c:idx val="32"/>
              <c:layout/>
              <c:tx>
                <c:rich>
                  <a:bodyPr/>
                  <a:lstStyle/>
                  <a:p>
                    <a:r>
                      <a:rPr lang="en-US" altLang="ja-JP"/>
                      <a:t>R01</a:t>
                    </a:r>
                  </a:p>
                </c:rich>
              </c:tx>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5FD-4319-885C-84DFA4E73E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8">
                <c:v>56.3</c:v>
              </c:pt>
              <c:pt idx="16">
                <c:v>57.6</c:v>
              </c:pt>
              <c:pt idx="24">
                <c:v>58.8</c:v>
              </c:pt>
              <c:pt idx="32">
                <c:v>59.5</c:v>
              </c:pt>
            </c:numLit>
          </c:xVal>
          <c:yVal>
            <c:numLit>
              <c:formatCode>General</c:formatCode>
              <c:ptCount val="40"/>
              <c:pt idx="8">
                <c:v>0</c:v>
              </c:pt>
              <c:pt idx="16">
                <c:v>0</c:v>
              </c:pt>
              <c:pt idx="24">
                <c:v>0</c:v>
              </c:pt>
              <c:pt idx="32">
                <c:v>0</c:v>
              </c:pt>
            </c:numLit>
          </c:yVal>
          <c:smooth val="0"/>
          <c:extLst>
            <c:ext xmlns:c16="http://schemas.microsoft.com/office/drawing/2014/chart" uri="{C3380CC4-5D6E-409C-BE32-E72D297353CC}">
              <c16:uniqueId val="{00000013-85FD-4319-885C-84DFA4E73EC1}"/>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3E-460B-B5B0-6EF3EA347C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{A9C17DEE-1E74-4CA2-B088-0F561569DDA6}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3E-460B-B5B0-6EF3EA347C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{86CA8EB2-F598-4405-BD34-DF86E75F9BC1}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3E-460B-B5B0-6EF3EA347C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{041FE6A2-4431-433F-BFFC-CE6ED4246644}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3E-460B-B5B0-6EF3EA347C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{935D6011-9AA0-4C74-BB94-2C9A8C0BA6FD}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3E-460B-B5B0-6EF3EA347C49}"/>
                </c:ext>
              </c:extLst>
            </c:dLbl>
            <c:dLbl>
              <c:idx val="8"/>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3E-460B-B5B0-6EF3EA347C49}"/>
                </c:ext>
              </c:extLst>
            </c:dLbl>
            <c:dLbl>
              <c:idx val="16"/>
              <c:layout/>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A3E-460B-B5B0-6EF3EA347C49}"/>
                </c:ext>
              </c:extLst>
            </c:dLbl>
            <c:dLbl>
              <c:idx val="24"/>
              <c:layout/>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A3E-460B-B5B0-6EF3EA347C49}"/>
                </c:ext>
              </c:extLst>
            </c:dLbl>
            <c:dLbl>
              <c:idx val="32"/>
              <c:layout/>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A3E-460B-B5B0-6EF3EA347C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3.5</c:v>
              </c:pt>
              <c:pt idx="8">
                <c:v>1.5</c:v>
              </c:pt>
              <c:pt idx="16">
                <c:v>1.5</c:v>
              </c:pt>
              <c:pt idx="24">
                <c:v>2.6</c:v>
              </c:pt>
              <c:pt idx="32">
                <c:v>3.6</c:v>
              </c:pt>
            </c:numLit>
          </c:xVal>
          <c:yVal>
            <c:numLit>
              <c:formatCode>General</c:formatCode>
              <c:ptCount val="40"/>
              <c:pt idx="16">
                <c:v>2.8</c:v>
              </c:pt>
              <c:pt idx="24">
                <c:v>1.8</c:v>
              </c:pt>
              <c:pt idx="32">
                <c:v>0.5</c:v>
              </c:pt>
            </c:numLit>
          </c:yVal>
          <c:smooth val="0"/>
          <c:extLst>
            <c:ext xmlns:c16="http://schemas.microsoft.com/office/drawing/2014/chart" uri="{C3380CC4-5D6E-409C-BE32-E72D297353CC}">
              <c16:uniqueId val="{00000009-2A3E-460B-B5B0-6EF3EA347C49}"/>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rich>
                  <a:bodyPr/>
                  <a:lstStyle/>
                  <a:p>
                    <a:r>
                      <a:rPr lang="en-US" altLang="ja-JP"/>
                      <a:t>H27</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A3E-460B-B5B0-6EF3EA347C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{74D33200-D07E-4FA5-9987-3A7F0AD6F419}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3E-460B-B5B0-6EF3EA347C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{CCBF9E7E-F01F-4E6A-99D8-6C249A77D357}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3E-460B-B5B0-6EF3EA347C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{70ADA501-0C3F-49AF-B5DA-8ACB0D32A13D}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3E-460B-B5B0-6EF3EA347C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{67836588-11C3-4B0F-97BA-F85CC400EEA9}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3E-460B-B5B0-6EF3EA347C49}"/>
                </c:ext>
              </c:extLst>
            </c:dLbl>
            <c:dLbl>
              <c:idx val="8"/>
              <c:layout>
                <c:manualLayout>
                  <c:x val="-2.397688478115035E-2"/>
                  <c:y val="-7.6607105795095332E-2"/>
                </c:manualLayout>
              </c:layout>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A3E-460B-B5B0-6EF3EA347C49}"/>
                </c:ext>
              </c:extLst>
            </c:dLbl>
            <c:dLbl>
              <c:idx val="16"/>
              <c:layout>
                <c:manualLayout>
                  <c:x val="-4.5160355153971272E-2"/>
                  <c:y val="-4.3495921315535854E-2"/>
                </c:manualLayout>
              </c:layout>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A3E-460B-B5B0-6EF3EA347C49}"/>
                </c:ext>
              </c:extLst>
            </c:dLbl>
            <c:dLbl>
              <c:idx val="24"/>
              <c:layout>
                <c:manualLayout>
                  <c:x val="-1.8235628084249993E-2"/>
                  <c:y val="-9.0797735746181177E-2"/>
                </c:manualLayout>
              </c:layout>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A3E-460B-B5B0-6EF3EA347C49}"/>
                </c:ext>
              </c:extLst>
            </c:dLbl>
            <c:dLbl>
              <c:idx val="32"/>
              <c:layout>
                <c:manualLayout>
                  <c:x val="-3.9291449563035999E-2"/>
                  <c:y val="-3.8765654250579054E-2"/>
                </c:manualLayout>
              </c:layout>
              <c:tx>
                <c:rich>
                  <a:bodyPr/>
                  <a:lstStyle/>
                  <a:p>
                    <a:r>
                      <a:rPr lang="en-US" altLang="ja-JP"/>
                      <a:t>R01</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A3E-460B-B5B0-6EF3EA347C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7.8</c:v>
              </c:pt>
              <c:pt idx="8">
                <c:v>7.4</c:v>
              </c:pt>
              <c:pt idx="16">
                <c:v>7.1</c:v>
              </c:pt>
              <c:pt idx="24">
                <c:v>7.1</c:v>
              </c:pt>
              <c:pt idx="32">
                <c:v>7.3</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2A3E-460B-B5B0-6EF3EA347C49}"/>
            </c:ext>
          </c:extLst>
        </c:ser>
        <c:dLbls>
          <c:showLegendKey val="0"/>
          <c:showVal val="1"/>
          <c:showCatName val="0"/>
          <c:showSerName val="0"/>
          <c:showPercent val="0"/>
          <c:showBubbleSize val="0"/>
        </c:dLbls>
        <c:axId val="84219776"/>
        <c:axId val="84234240"/>
      </c:scatterChart>
      <c:valAx>
        <c:axId val="84219776"/>
        <c:scaling>
          <c:orientation val="minMax"/>
          <c:max val="8.4"/>
          <c:min val="1.10000000000000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地方債の元利償還金については、小中学校の建設及び道の駅の整備での借入れの据え置き期間が終わり元金償還が始まってきているので、年々増加し令和４年度がピークになる見込み。</a:t>
          </a:r>
        </a:p>
        <a:p>
          <a:r>
            <a:rPr kumimoji="1" lang="ja-JP" altLang="en-US" sz="1400">
              <a:latin typeface="ＭＳ ゴシック" pitchFamily="49" charset="-128"/>
              <a:ea typeface="ＭＳ ゴシック" pitchFamily="49" charset="-128"/>
            </a:rPr>
            <a:t>　実質公債費比率は、早期健全化基準、財政再生基準のほかにも指標が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以上になると、村債の発行に際して県知事の許可が必要となり、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を超えると一部の村債の発行が制限されるが、本村の比率は、これを大きく下回っている。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今後も引き続き、財政の健全化を目指す。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現在は定時償還の起債のみで、満期一括償還の起債はないため、減債基金の積立は行っていない。</a:t>
          </a:r>
        </a:p>
        <a:p>
          <a:r>
            <a:rPr kumimoji="1" lang="ja-JP" altLang="en-US" sz="1000">
              <a:latin typeface="ＭＳ ゴシック" pitchFamily="49" charset="-128"/>
              <a:ea typeface="ＭＳ ゴシック" pitchFamily="49" charset="-128"/>
            </a:rPr>
            <a:t>　今後についても同様の予定。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小中学校及び道の駅など大規模な建設事業が続いたために地方債残高が増加したが、本年度からは償還が始まったために若干の減少に転じた。</a:t>
          </a:r>
        </a:p>
        <a:p>
          <a:r>
            <a:rPr kumimoji="1" lang="ja-JP" altLang="en-US" sz="1400">
              <a:latin typeface="ＭＳ ゴシック" pitchFamily="49" charset="-128"/>
              <a:ea typeface="ＭＳ ゴシック" pitchFamily="49" charset="-128"/>
            </a:rPr>
            <a:t>　債務負担行為に基づく支出予定額、公営企業債等繰入見込額、組合等負担等見込額、設立法人等の負債額等負担見込額は減少したが、退職手当負担見込額は大きく増加した。</a:t>
          </a:r>
        </a:p>
        <a:p>
          <a:r>
            <a:rPr kumimoji="1" lang="ja-JP" altLang="en-US" sz="1400">
              <a:latin typeface="ＭＳ ゴシック" pitchFamily="49" charset="-128"/>
              <a:ea typeface="ＭＳ ゴシック" pitchFamily="49" charset="-128"/>
            </a:rPr>
            <a:t>　財政調整基金へ積立を行ったことなどにより、充当可能な財源等が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百万円ほど増加し、将来負担比率は減少している。</a:t>
          </a:r>
        </a:p>
        <a:p>
          <a:r>
            <a:rPr kumimoji="1" lang="ja-JP" altLang="en-US" sz="1400">
              <a:latin typeface="ＭＳ ゴシック" pitchFamily="49" charset="-128"/>
              <a:ea typeface="ＭＳ ゴシック" pitchFamily="49" charset="-128"/>
            </a:rPr>
            <a:t>　今後については、地方債残高が横ばいから減少へと移行することが予想され、将来負担比率も減少していくことが見込まれる。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・財政調整基金、尾瀬の郷づくり基金及び森林環境譲与税基金に積み立てができたため、基金全体で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ついては、新型コロナウイルス感染症の影響で各種のイベントやソフト事業が中止となったことで、基金全体の多くを占める財政調整基金への積立が増えることが見込まれる。その一方で本年度から、小、中学校の建設や交流連携拠点整備等の大規模事業の起債の償還が始まっており、令和３年度以降は財源不足が予想され、その不足分を基金全体の多くを占める財政調整基金で補う予定のため、全体としても基金は減少するもの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・森林環境譲与税基金については、森林情報整備事業に充当するもの。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・尾瀬の郷づくり基金では、令和元年度のふるさと納税（寄付金）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・森林環境譲与税基金は、新設されたことによる。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・尾瀬の郷づくり基金については、これまでと同様に、ふるさと納税の寄付金（１年分）を積み立てし、前年度に積み立てした基金を寄付者の意向に沿った事業の財源として充当する予定である。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・今後の財源不足を補うため、できるだけの積み立てを行っている。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ついては、新型コロナウイルス感染症の影響で各種のイベントやソフト事業が中止となったことで、財政調整基金への積立が増えることが見込まれる。その一方で本年度から、小、中学校の建設や交流連携拠点整備等の大規模事業の起債の償還が始まっており、令和３年度以降は財源不足が予想され、その不足分を財政調整基金で補う予定のため、基金は減少するもの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6" name="テキスト ボックス 35"/>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よりもやや高い状況にあるが、これは設備投資を抑制したきたためと考えられる。近年、新規の設備投資を実施しているため、その伸びは減少すると見込んでいる。 </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0" name="直線コネクタ 69"/>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1"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2" name="直線コネクタ 71"/>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3"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4" name="直線コネクタ 73"/>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5"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6" name="フローチャート: 判断 75"/>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7" name="フローチャート: 判断 76"/>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8" name="フローチャート: 判断 77"/>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9" name="フローチャート: 判断 78"/>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0" name="フローチャート: 判断 79"/>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6" name="楕円 85"/>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7"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64861</xdr:rowOff>
    </xdr:from>
    <xdr:to>
      <xdr:col>19</xdr:col>
      <xdr:colOff>187325</xdr:colOff>
      <xdr:row>31</xdr:row>
      <xdr:rowOff>166461</xdr:rowOff>
    </xdr:to>
    <xdr:sp macro="" textlink="">
      <xdr:nvSpPr>
        <xdr:cNvPr id="88" name="楕円 87"/>
        <xdr:cNvSpPr/>
      </xdr:nvSpPr>
      <xdr:spPr>
        <a:xfrm>
          <a:off x="4000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31</xdr:row>
      <xdr:rowOff>140335</xdr:rowOff>
    </xdr:to>
    <xdr:cxnSp macro="">
      <xdr:nvCxnSpPr>
        <xdr:cNvPr id="89" name="直線コネクタ 88"/>
        <xdr:cNvCxnSpPr/>
      </xdr:nvCxnSpPr>
      <xdr:spPr>
        <a:xfrm>
          <a:off x="4051300" y="6202136"/>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0" name="楕円 89"/>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115661</xdr:rowOff>
    </xdr:to>
    <xdr:cxnSp macro="">
      <xdr:nvCxnSpPr>
        <xdr:cNvPr id="91" name="直線コネクタ 90"/>
        <xdr:cNvCxnSpPr/>
      </xdr:nvCxnSpPr>
      <xdr:spPr>
        <a:xfrm>
          <a:off x="3289300" y="618671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165372</xdr:rowOff>
    </xdr:from>
    <xdr:to>
      <xdr:col>11</xdr:col>
      <xdr:colOff>187325</xdr:colOff>
      <xdr:row>31</xdr:row>
      <xdr:rowOff>95522</xdr:rowOff>
    </xdr:to>
    <xdr:sp macro="" textlink="">
      <xdr:nvSpPr>
        <xdr:cNvPr id="92" name="楕円 91"/>
        <xdr:cNvSpPr/>
      </xdr:nvSpPr>
      <xdr:spPr>
        <a:xfrm>
          <a:off x="247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100239</xdr:rowOff>
    </xdr:to>
    <xdr:cxnSp macro="">
      <xdr:nvCxnSpPr>
        <xdr:cNvPr id="93" name="直線コネクタ 92"/>
        <xdr:cNvCxnSpPr/>
      </xdr:nvCxnSpPr>
      <xdr:spPr>
        <a:xfrm>
          <a:off x="2527300" y="613119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4"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5"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6"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7"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157588</xdr:rowOff>
    </xdr:from>
    <xdr:ext cx="405111" cy="259045"/>
    <xdr:sp macro="" textlink="">
      <xdr:nvSpPr>
        <xdr:cNvPr id="98" name="n_1mainValue有形固定資産減価償却率"/>
        <xdr:cNvSpPr txBox="1"/>
      </xdr:nvSpPr>
      <xdr:spPr>
        <a:xfrm>
          <a:off x="38360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99"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100" name="n_3mainValue有形固定資産減価償却率"/>
        <xdr:cNvSpPr txBox="1"/>
      </xdr:nvSpPr>
      <xdr:spPr>
        <a:xfrm>
          <a:off x="2324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も、類似団体平均よりも高い状況にあるが、これは近年、大規模工事が続いたことにより、地方債の未償還額が増加したことによるものである。今後、数年は高い状況が続くことが予想させ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97364</xdr:rowOff>
    </xdr:from>
    <xdr:to>
      <xdr:col>76</xdr:col>
      <xdr:colOff>73025</xdr:colOff>
      <xdr:row>31</xdr:row>
      <xdr:rowOff>27514</xdr:rowOff>
    </xdr:to>
    <xdr:sp macro="" textlink="">
      <xdr:nvSpPr>
        <xdr:cNvPr id="147" name="楕円 146"/>
        <xdr:cNvSpPr/>
      </xdr:nvSpPr>
      <xdr:spPr>
        <a:xfrm>
          <a:off x="14744700" y="60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75791</xdr:rowOff>
    </xdr:from>
    <xdr:ext cx="469744" cy="259045"/>
    <xdr:sp macro="" textlink="">
      <xdr:nvSpPr>
        <xdr:cNvPr id="148" name="債務償還比率該当値テキスト"/>
        <xdr:cNvSpPr txBox="1"/>
      </xdr:nvSpPr>
      <xdr:spPr>
        <a:xfrm>
          <a:off x="14846300" y="599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129594</xdr:rowOff>
    </xdr:from>
    <xdr:to>
      <xdr:col>72</xdr:col>
      <xdr:colOff>123825</xdr:colOff>
      <xdr:row>31</xdr:row>
      <xdr:rowOff>59744</xdr:rowOff>
    </xdr:to>
    <xdr:sp macro="" textlink="">
      <xdr:nvSpPr>
        <xdr:cNvPr id="149" name="楕円 148"/>
        <xdr:cNvSpPr/>
      </xdr:nvSpPr>
      <xdr:spPr>
        <a:xfrm>
          <a:off x="14033500" y="60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148164</xdr:rowOff>
    </xdr:from>
    <xdr:to>
      <xdr:col>76</xdr:col>
      <xdr:colOff>22225</xdr:colOff>
      <xdr:row>31</xdr:row>
      <xdr:rowOff>8944</xdr:rowOff>
    </xdr:to>
    <xdr:cxnSp macro="">
      <xdr:nvCxnSpPr>
        <xdr:cNvPr id="150" name="直線コネクタ 149"/>
        <xdr:cNvCxnSpPr/>
      </xdr:nvCxnSpPr>
      <xdr:spPr>
        <a:xfrm flipV="1">
          <a:off x="14084300" y="6063189"/>
          <a:ext cx="7112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53104</xdr:rowOff>
    </xdr:from>
    <xdr:to>
      <xdr:col>68</xdr:col>
      <xdr:colOff>123825</xdr:colOff>
      <xdr:row>30</xdr:row>
      <xdr:rowOff>154704</xdr:rowOff>
    </xdr:to>
    <xdr:sp macro="" textlink="">
      <xdr:nvSpPr>
        <xdr:cNvPr id="151" name="楕円 150"/>
        <xdr:cNvSpPr/>
      </xdr:nvSpPr>
      <xdr:spPr>
        <a:xfrm>
          <a:off x="13271500" y="5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103904</xdr:rowOff>
    </xdr:from>
    <xdr:to>
      <xdr:col>72</xdr:col>
      <xdr:colOff>73025</xdr:colOff>
      <xdr:row>31</xdr:row>
      <xdr:rowOff>8944</xdr:rowOff>
    </xdr:to>
    <xdr:cxnSp macro="">
      <xdr:nvCxnSpPr>
        <xdr:cNvPr id="152" name="直線コネクタ 151"/>
        <xdr:cNvCxnSpPr/>
      </xdr:nvCxnSpPr>
      <xdr:spPr>
        <a:xfrm>
          <a:off x="13322300" y="6018929"/>
          <a:ext cx="762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30435</xdr:rowOff>
    </xdr:from>
    <xdr:to>
      <xdr:col>64</xdr:col>
      <xdr:colOff>123825</xdr:colOff>
      <xdr:row>30</xdr:row>
      <xdr:rowOff>132035</xdr:rowOff>
    </xdr:to>
    <xdr:sp macro="" textlink="">
      <xdr:nvSpPr>
        <xdr:cNvPr id="153" name="楕円 152"/>
        <xdr:cNvSpPr/>
      </xdr:nvSpPr>
      <xdr:spPr>
        <a:xfrm>
          <a:off x="12509500" y="59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81235</xdr:rowOff>
    </xdr:from>
    <xdr:to>
      <xdr:col>68</xdr:col>
      <xdr:colOff>73025</xdr:colOff>
      <xdr:row>30</xdr:row>
      <xdr:rowOff>103904</xdr:rowOff>
    </xdr:to>
    <xdr:cxnSp macro="">
      <xdr:nvCxnSpPr>
        <xdr:cNvPr id="154" name="直線コネクタ 153"/>
        <xdr:cNvCxnSpPr/>
      </xdr:nvCxnSpPr>
      <xdr:spPr>
        <a:xfrm>
          <a:off x="12560300" y="5996260"/>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132642</xdr:rowOff>
    </xdr:from>
    <xdr:to>
      <xdr:col>60</xdr:col>
      <xdr:colOff>123825</xdr:colOff>
      <xdr:row>30</xdr:row>
      <xdr:rowOff>62792</xdr:rowOff>
    </xdr:to>
    <xdr:sp macro="" textlink="">
      <xdr:nvSpPr>
        <xdr:cNvPr id="155" name="楕円 154"/>
        <xdr:cNvSpPr/>
      </xdr:nvSpPr>
      <xdr:spPr>
        <a:xfrm>
          <a:off x="11747500" y="58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11992</xdr:rowOff>
    </xdr:from>
    <xdr:to>
      <xdr:col>64</xdr:col>
      <xdr:colOff>73025</xdr:colOff>
      <xdr:row>30</xdr:row>
      <xdr:rowOff>81235</xdr:rowOff>
    </xdr:to>
    <xdr:cxnSp macro="">
      <xdr:nvCxnSpPr>
        <xdr:cNvPr id="156" name="直線コネクタ 155"/>
        <xdr:cNvCxnSpPr/>
      </xdr:nvCxnSpPr>
      <xdr:spPr>
        <a:xfrm>
          <a:off x="11798300" y="5927017"/>
          <a:ext cx="762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50871</xdr:rowOff>
    </xdr:from>
    <xdr:ext cx="469744" cy="259045"/>
    <xdr:sp macro="" textlink="">
      <xdr:nvSpPr>
        <xdr:cNvPr id="161" name="n_1mainValue債務償還比率"/>
        <xdr:cNvSpPr txBox="1"/>
      </xdr:nvSpPr>
      <xdr:spPr>
        <a:xfrm>
          <a:off x="13836727" y="61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145831</xdr:rowOff>
    </xdr:from>
    <xdr:ext cx="469744" cy="259045"/>
    <xdr:sp macro="" textlink="">
      <xdr:nvSpPr>
        <xdr:cNvPr id="162" name="n_2mainValue債務償還比率"/>
        <xdr:cNvSpPr txBox="1"/>
      </xdr:nvSpPr>
      <xdr:spPr>
        <a:xfrm>
          <a:off x="13087427" y="606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123162</xdr:rowOff>
    </xdr:from>
    <xdr:ext cx="469744" cy="259045"/>
    <xdr:sp macro="" textlink="">
      <xdr:nvSpPr>
        <xdr:cNvPr id="163" name="n_3mainValue債務償還比率"/>
        <xdr:cNvSpPr txBox="1"/>
      </xdr:nvSpPr>
      <xdr:spPr>
        <a:xfrm>
          <a:off x="12325427" y="60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53919</xdr:rowOff>
    </xdr:from>
    <xdr:ext cx="469744" cy="259045"/>
    <xdr:sp macro="" textlink="">
      <xdr:nvSpPr>
        <xdr:cNvPr id="164" name="n_4mainValue債務償還比率"/>
        <xdr:cNvSpPr txBox="1"/>
      </xdr:nvSpPr>
      <xdr:spPr>
        <a:xfrm>
          <a:off x="11563427" y="596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87466</xdr:rowOff>
    </xdr:from>
    <xdr:ext cx="405111" cy="259045"/>
    <xdr:sp macro="" textlink="">
      <xdr:nvSpPr>
        <xdr:cNvPr id="75" name="【道路】&#10;有形固定資産減価償却率該当値テキスト"/>
        <xdr:cNvSpPr txBox="1"/>
      </xdr:nvSpPr>
      <xdr:spPr>
        <a:xfrm>
          <a:off x="4673600" y="643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115388</xdr:rowOff>
    </xdr:to>
    <xdr:cxnSp macro="">
      <xdr:nvCxnSpPr>
        <xdr:cNvPr id="77" name="直線コネクタ 76"/>
        <xdr:cNvCxnSpPr/>
      </xdr:nvCxnSpPr>
      <xdr:spPr>
        <a:xfrm>
          <a:off x="3797300" y="6597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8" name="楕円 77"/>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82731</xdr:rowOff>
    </xdr:to>
    <xdr:cxnSp macro="">
      <xdr:nvCxnSpPr>
        <xdr:cNvPr id="79" name="直線コネクタ 78"/>
        <xdr:cNvCxnSpPr/>
      </xdr:nvCxnSpPr>
      <xdr:spPr>
        <a:xfrm>
          <a:off x="2908300" y="656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50074</xdr:rowOff>
    </xdr:to>
    <xdr:cxnSp macro="">
      <xdr:nvCxnSpPr>
        <xdr:cNvPr id="81" name="直線コネクタ 80"/>
        <xdr:cNvCxnSpPr/>
      </xdr:nvCxnSpPr>
      <xdr:spPr>
        <a:xfrm>
          <a:off x="2019300" y="65145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6" name="n_1mainValue【道路】&#10;有形固定資産減価償却率"/>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87" name="n_2mainValue【道路】&#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66783</xdr:rowOff>
    </xdr:from>
    <xdr:ext cx="405111" cy="259045"/>
    <xdr:sp macro="" textlink="">
      <xdr:nvSpPr>
        <xdr:cNvPr id="88" name="n_3mainValue【道路】&#10;有形固定資産減価償却率"/>
        <xdr:cNvSpPr txBox="1"/>
      </xdr:nvSpPr>
      <xdr:spPr>
        <a:xfrm>
          <a:off x="1816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76393</xdr:rowOff>
    </xdr:from>
    <xdr:to>
      <xdr:col>55</xdr:col>
      <xdr:colOff>50800</xdr:colOff>
      <xdr:row>41</xdr:row>
      <xdr:rowOff>6543</xdr:rowOff>
    </xdr:to>
    <xdr:sp macro="" textlink="">
      <xdr:nvSpPr>
        <xdr:cNvPr id="128" name="楕円 127"/>
        <xdr:cNvSpPr/>
      </xdr:nvSpPr>
      <xdr:spPr>
        <a:xfrm>
          <a:off x="10426700" y="6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99270</xdr:rowOff>
    </xdr:from>
    <xdr:ext cx="599010" cy="259045"/>
    <xdr:sp macro="" textlink="">
      <xdr:nvSpPr>
        <xdr:cNvPr id="129" name="【道路】&#10;一人当たり延長該当値テキスト"/>
        <xdr:cNvSpPr txBox="1"/>
      </xdr:nvSpPr>
      <xdr:spPr>
        <a:xfrm>
          <a:off x="10515600" y="67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80449</xdr:rowOff>
    </xdr:from>
    <xdr:to>
      <xdr:col>50</xdr:col>
      <xdr:colOff>165100</xdr:colOff>
      <xdr:row>41</xdr:row>
      <xdr:rowOff>10599</xdr:rowOff>
    </xdr:to>
    <xdr:sp macro="" textlink="">
      <xdr:nvSpPr>
        <xdr:cNvPr id="130" name="楕円 129"/>
        <xdr:cNvSpPr/>
      </xdr:nvSpPr>
      <xdr:spPr>
        <a:xfrm>
          <a:off x="9588500" y="69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127193</xdr:rowOff>
    </xdr:from>
    <xdr:to>
      <xdr:col>55</xdr:col>
      <xdr:colOff>0</xdr:colOff>
      <xdr:row>40</xdr:row>
      <xdr:rowOff>131249</xdr:rowOff>
    </xdr:to>
    <xdr:cxnSp macro="">
      <xdr:nvCxnSpPr>
        <xdr:cNvPr id="131" name="直線コネクタ 130"/>
        <xdr:cNvCxnSpPr/>
      </xdr:nvCxnSpPr>
      <xdr:spPr>
        <a:xfrm flipV="1">
          <a:off x="9639300" y="6985193"/>
          <a:ext cx="8382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96748</xdr:rowOff>
    </xdr:from>
    <xdr:to>
      <xdr:col>46</xdr:col>
      <xdr:colOff>38100</xdr:colOff>
      <xdr:row>41</xdr:row>
      <xdr:rowOff>26898</xdr:rowOff>
    </xdr:to>
    <xdr:sp macro="" textlink="">
      <xdr:nvSpPr>
        <xdr:cNvPr id="132" name="楕円 131"/>
        <xdr:cNvSpPr/>
      </xdr:nvSpPr>
      <xdr:spPr>
        <a:xfrm>
          <a:off x="8699500" y="69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131249</xdr:rowOff>
    </xdr:from>
    <xdr:to>
      <xdr:col>50</xdr:col>
      <xdr:colOff>114300</xdr:colOff>
      <xdr:row>40</xdr:row>
      <xdr:rowOff>147548</xdr:rowOff>
    </xdr:to>
    <xdr:cxnSp macro="">
      <xdr:nvCxnSpPr>
        <xdr:cNvPr id="133" name="直線コネクタ 132"/>
        <xdr:cNvCxnSpPr/>
      </xdr:nvCxnSpPr>
      <xdr:spPr>
        <a:xfrm flipV="1">
          <a:off x="8750300" y="6989249"/>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9021</xdr:rowOff>
    </xdr:from>
    <xdr:to>
      <xdr:col>41</xdr:col>
      <xdr:colOff>101600</xdr:colOff>
      <xdr:row>41</xdr:row>
      <xdr:rowOff>110621</xdr:rowOff>
    </xdr:to>
    <xdr:sp macro="" textlink="">
      <xdr:nvSpPr>
        <xdr:cNvPr id="134" name="楕円 133"/>
        <xdr:cNvSpPr/>
      </xdr:nvSpPr>
      <xdr:spPr>
        <a:xfrm>
          <a:off x="7810500" y="70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147548</xdr:rowOff>
    </xdr:from>
    <xdr:to>
      <xdr:col>45</xdr:col>
      <xdr:colOff>177800</xdr:colOff>
      <xdr:row>41</xdr:row>
      <xdr:rowOff>59821</xdr:rowOff>
    </xdr:to>
    <xdr:cxnSp macro="">
      <xdr:nvCxnSpPr>
        <xdr:cNvPr id="135" name="直線コネクタ 134"/>
        <xdr:cNvCxnSpPr/>
      </xdr:nvCxnSpPr>
      <xdr:spPr>
        <a:xfrm flipV="1">
          <a:off x="7861300" y="7005548"/>
          <a:ext cx="889000" cy="8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27126</xdr:rowOff>
    </xdr:from>
    <xdr:ext cx="599010" cy="259045"/>
    <xdr:sp macro="" textlink="">
      <xdr:nvSpPr>
        <xdr:cNvPr id="140" name="n_1mainValue【道路】&#10;一人当たり延長"/>
        <xdr:cNvSpPr txBox="1"/>
      </xdr:nvSpPr>
      <xdr:spPr>
        <a:xfrm>
          <a:off x="9327094" y="67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43425</xdr:rowOff>
    </xdr:from>
    <xdr:ext cx="599010" cy="259045"/>
    <xdr:sp macro="" textlink="">
      <xdr:nvSpPr>
        <xdr:cNvPr id="141" name="n_2mainValue【道路】&#10;一人当たり延長"/>
        <xdr:cNvSpPr txBox="1"/>
      </xdr:nvSpPr>
      <xdr:spPr>
        <a:xfrm>
          <a:off x="8450794" y="67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101748</xdr:rowOff>
    </xdr:from>
    <xdr:ext cx="534377" cy="259045"/>
    <xdr:sp macro="" textlink="">
      <xdr:nvSpPr>
        <xdr:cNvPr id="142" name="n_3mainValue【道路】&#10;一人当たり延長"/>
        <xdr:cNvSpPr txBox="1"/>
      </xdr:nvSpPr>
      <xdr:spPr>
        <a:xfrm>
          <a:off x="7594111" y="7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4" name="楕円 183"/>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85" name="【橋りょう・トンネ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86" name="楕円 185"/>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71846</xdr:rowOff>
    </xdr:to>
    <xdr:cxnSp macro="">
      <xdr:nvCxnSpPr>
        <xdr:cNvPr id="187" name="直線コネクタ 186"/>
        <xdr:cNvCxnSpPr/>
      </xdr:nvCxnSpPr>
      <xdr:spPr>
        <a:xfrm>
          <a:off x="3797300" y="103343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xdr:rowOff>
    </xdr:from>
    <xdr:to>
      <xdr:col>15</xdr:col>
      <xdr:colOff>101600</xdr:colOff>
      <xdr:row>60</xdr:row>
      <xdr:rowOff>103051</xdr:rowOff>
    </xdr:to>
    <xdr:sp macro="" textlink="">
      <xdr:nvSpPr>
        <xdr:cNvPr id="188" name="楕円 187"/>
        <xdr:cNvSpPr/>
      </xdr:nvSpPr>
      <xdr:spPr>
        <a:xfrm>
          <a:off x="2857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52251</xdr:rowOff>
    </xdr:to>
    <xdr:cxnSp macro="">
      <xdr:nvCxnSpPr>
        <xdr:cNvPr id="189" name="直線コネクタ 188"/>
        <xdr:cNvCxnSpPr/>
      </xdr:nvCxnSpPr>
      <xdr:spPr>
        <a:xfrm flipV="1">
          <a:off x="2908300" y="103343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90" name="楕円 189"/>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52251</xdr:rowOff>
    </xdr:to>
    <xdr:cxnSp macro="">
      <xdr:nvCxnSpPr>
        <xdr:cNvPr id="191" name="直線コネクタ 190"/>
        <xdr:cNvCxnSpPr/>
      </xdr:nvCxnSpPr>
      <xdr:spPr>
        <a:xfrm>
          <a:off x="2019300" y="1031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196" name="n_1mainValue【橋りょう・トンネル】&#10;有形固定資産減価償却率"/>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119578</xdr:rowOff>
    </xdr:from>
    <xdr:ext cx="405111" cy="259045"/>
    <xdr:sp macro="" textlink="">
      <xdr:nvSpPr>
        <xdr:cNvPr id="197" name="n_2mainValue【橋りょう・トンネル】&#10;有形固定資産減価償却率"/>
        <xdr:cNvSpPr txBox="1"/>
      </xdr:nvSpPr>
      <xdr:spPr>
        <a:xfrm>
          <a:off x="2705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95086</xdr:rowOff>
    </xdr:from>
    <xdr:ext cx="405111" cy="259045"/>
    <xdr:sp macro="" textlink="">
      <xdr:nvSpPr>
        <xdr:cNvPr id="198" name="n_3mainValue【橋りょう・トンネル】&#10;有形固定資産減価償却率"/>
        <xdr:cNvSpPr txBox="1"/>
      </xdr:nvSpPr>
      <xdr:spPr>
        <a:xfrm>
          <a:off x="1816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82473</xdr:rowOff>
    </xdr:from>
    <xdr:to>
      <xdr:col>55</xdr:col>
      <xdr:colOff>50800</xdr:colOff>
      <xdr:row>64</xdr:row>
      <xdr:rowOff>12623</xdr:rowOff>
    </xdr:to>
    <xdr:sp macro="" textlink="">
      <xdr:nvSpPr>
        <xdr:cNvPr id="238" name="楕円 237"/>
        <xdr:cNvSpPr/>
      </xdr:nvSpPr>
      <xdr:spPr>
        <a:xfrm>
          <a:off x="10426700" y="108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41850</xdr:rowOff>
    </xdr:from>
    <xdr:ext cx="690189" cy="259045"/>
    <xdr:sp macro="" textlink="">
      <xdr:nvSpPr>
        <xdr:cNvPr id="239" name="【橋りょう・トンネル】&#10;一人当たり有形固定資産（償却資産）額該当値テキスト"/>
        <xdr:cNvSpPr txBox="1"/>
      </xdr:nvSpPr>
      <xdr:spPr>
        <a:xfrm>
          <a:off x="10515600" y="10671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84659</xdr:rowOff>
    </xdr:from>
    <xdr:to>
      <xdr:col>50</xdr:col>
      <xdr:colOff>165100</xdr:colOff>
      <xdr:row>64</xdr:row>
      <xdr:rowOff>14809</xdr:rowOff>
    </xdr:to>
    <xdr:sp macro="" textlink="">
      <xdr:nvSpPr>
        <xdr:cNvPr id="240" name="楕円 239"/>
        <xdr:cNvSpPr/>
      </xdr:nvSpPr>
      <xdr:spPr>
        <a:xfrm>
          <a:off x="9588500" y="108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133273</xdr:rowOff>
    </xdr:from>
    <xdr:to>
      <xdr:col>55</xdr:col>
      <xdr:colOff>0</xdr:colOff>
      <xdr:row>63</xdr:row>
      <xdr:rowOff>135459</xdr:rowOff>
    </xdr:to>
    <xdr:cxnSp macro="">
      <xdr:nvCxnSpPr>
        <xdr:cNvPr id="241" name="直線コネクタ 240"/>
        <xdr:cNvCxnSpPr/>
      </xdr:nvCxnSpPr>
      <xdr:spPr>
        <a:xfrm flipV="1">
          <a:off x="9639300" y="10934623"/>
          <a:ext cx="8382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91482</xdr:rowOff>
    </xdr:from>
    <xdr:to>
      <xdr:col>46</xdr:col>
      <xdr:colOff>38100</xdr:colOff>
      <xdr:row>64</xdr:row>
      <xdr:rowOff>21632</xdr:rowOff>
    </xdr:to>
    <xdr:sp macro="" textlink="">
      <xdr:nvSpPr>
        <xdr:cNvPr id="242" name="楕円 241"/>
        <xdr:cNvSpPr/>
      </xdr:nvSpPr>
      <xdr:spPr>
        <a:xfrm>
          <a:off x="8699500" y="108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135459</xdr:rowOff>
    </xdr:from>
    <xdr:to>
      <xdr:col>50</xdr:col>
      <xdr:colOff>114300</xdr:colOff>
      <xdr:row>63</xdr:row>
      <xdr:rowOff>142282</xdr:rowOff>
    </xdr:to>
    <xdr:cxnSp macro="">
      <xdr:nvCxnSpPr>
        <xdr:cNvPr id="243" name="直線コネクタ 242"/>
        <xdr:cNvCxnSpPr/>
      </xdr:nvCxnSpPr>
      <xdr:spPr>
        <a:xfrm flipV="1">
          <a:off x="8750300" y="10936809"/>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93190</xdr:rowOff>
    </xdr:from>
    <xdr:to>
      <xdr:col>41</xdr:col>
      <xdr:colOff>101600</xdr:colOff>
      <xdr:row>64</xdr:row>
      <xdr:rowOff>23340</xdr:rowOff>
    </xdr:to>
    <xdr:sp macro="" textlink="">
      <xdr:nvSpPr>
        <xdr:cNvPr id="244" name="楕円 243"/>
        <xdr:cNvSpPr/>
      </xdr:nvSpPr>
      <xdr:spPr>
        <a:xfrm>
          <a:off x="7810500" y="1089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142282</xdr:rowOff>
    </xdr:from>
    <xdr:to>
      <xdr:col>45</xdr:col>
      <xdr:colOff>177800</xdr:colOff>
      <xdr:row>63</xdr:row>
      <xdr:rowOff>143990</xdr:rowOff>
    </xdr:to>
    <xdr:cxnSp macro="">
      <xdr:nvCxnSpPr>
        <xdr:cNvPr id="245" name="直線コネクタ 244"/>
        <xdr:cNvCxnSpPr/>
      </xdr:nvCxnSpPr>
      <xdr:spPr>
        <a:xfrm flipV="1">
          <a:off x="7861300" y="10943632"/>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31336</xdr:rowOff>
    </xdr:from>
    <xdr:ext cx="690189" cy="259045"/>
    <xdr:sp macro="" textlink="">
      <xdr:nvSpPr>
        <xdr:cNvPr id="250" name="n_1mainValue【橋りょう・トンネル】&#10;一人当たり有形固定資産（償却資産）額"/>
        <xdr:cNvSpPr txBox="1"/>
      </xdr:nvSpPr>
      <xdr:spPr>
        <a:xfrm>
          <a:off x="9281505" y="10661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38159</xdr:rowOff>
    </xdr:from>
    <xdr:ext cx="690189" cy="259045"/>
    <xdr:sp macro="" textlink="">
      <xdr:nvSpPr>
        <xdr:cNvPr id="251" name="n_2mainValue【橋りょう・トンネル】&#10;一人当たり有形固定資産（償却資産）額"/>
        <xdr:cNvSpPr txBox="1"/>
      </xdr:nvSpPr>
      <xdr:spPr>
        <a:xfrm>
          <a:off x="8405205" y="10668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39867</xdr:rowOff>
    </xdr:from>
    <xdr:ext cx="690189" cy="259045"/>
    <xdr:sp macro="" textlink="">
      <xdr:nvSpPr>
        <xdr:cNvPr id="252" name="n_3mainValue【橋りょう・トンネル】&#10;一人当たり有形固定資産（償却資産）額"/>
        <xdr:cNvSpPr txBox="1"/>
      </xdr:nvSpPr>
      <xdr:spPr>
        <a:xfrm>
          <a:off x="7516205" y="106697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293" name="楕円 292"/>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294" name="【公営住宅】&#10;有形固定資産減価償却率該当値テキスト"/>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143511</xdr:rowOff>
    </xdr:from>
    <xdr:to>
      <xdr:col>20</xdr:col>
      <xdr:colOff>38100</xdr:colOff>
      <xdr:row>84</xdr:row>
      <xdr:rowOff>73661</xdr:rowOff>
    </xdr:to>
    <xdr:sp macro="" textlink="">
      <xdr:nvSpPr>
        <xdr:cNvPr id="295" name="楕円 294"/>
        <xdr:cNvSpPr/>
      </xdr:nvSpPr>
      <xdr:spPr>
        <a:xfrm>
          <a:off x="3746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64770</xdr:rowOff>
    </xdr:to>
    <xdr:cxnSp macro="">
      <xdr:nvCxnSpPr>
        <xdr:cNvPr id="296" name="直線コネクタ 295"/>
        <xdr:cNvCxnSpPr/>
      </xdr:nvCxnSpPr>
      <xdr:spPr>
        <a:xfrm>
          <a:off x="3797300" y="14424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143511</xdr:rowOff>
    </xdr:from>
    <xdr:to>
      <xdr:col>15</xdr:col>
      <xdr:colOff>101600</xdr:colOff>
      <xdr:row>84</xdr:row>
      <xdr:rowOff>73661</xdr:rowOff>
    </xdr:to>
    <xdr:sp macro="" textlink="">
      <xdr:nvSpPr>
        <xdr:cNvPr id="297" name="楕円 296"/>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22861</xdr:rowOff>
    </xdr:from>
    <xdr:to>
      <xdr:col>19</xdr:col>
      <xdr:colOff>177800</xdr:colOff>
      <xdr:row>84</xdr:row>
      <xdr:rowOff>22861</xdr:rowOff>
    </xdr:to>
    <xdr:cxnSp macro="">
      <xdr:nvCxnSpPr>
        <xdr:cNvPr id="298" name="直線コネクタ 297"/>
        <xdr:cNvCxnSpPr/>
      </xdr:nvCxnSpPr>
      <xdr:spPr>
        <a:xfrm>
          <a:off x="2908300" y="14424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99" name="楕円 298"/>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84</xdr:row>
      <xdr:rowOff>22861</xdr:rowOff>
    </xdr:to>
    <xdr:cxnSp macro="">
      <xdr:nvCxnSpPr>
        <xdr:cNvPr id="300" name="直線コネクタ 299"/>
        <xdr:cNvCxnSpPr/>
      </xdr:nvCxnSpPr>
      <xdr:spPr>
        <a:xfrm>
          <a:off x="2019300" y="14340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64788</xdr:rowOff>
    </xdr:from>
    <xdr:ext cx="405111" cy="259045"/>
    <xdr:sp macro="" textlink="">
      <xdr:nvSpPr>
        <xdr:cNvPr id="305" name="n_1mainValue【公営住宅】&#10;有形固定資産減価償却率"/>
        <xdr:cNvSpPr txBox="1"/>
      </xdr:nvSpPr>
      <xdr:spPr>
        <a:xfrm>
          <a:off x="3582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306" name="n_2mainValue【公営住宅】&#10;有形固定資産減価償却率"/>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07"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52299</xdr:rowOff>
    </xdr:from>
    <xdr:to>
      <xdr:col>55</xdr:col>
      <xdr:colOff>50800</xdr:colOff>
      <xdr:row>86</xdr:row>
      <xdr:rowOff>153899</xdr:rowOff>
    </xdr:to>
    <xdr:sp macro="" textlink="">
      <xdr:nvSpPr>
        <xdr:cNvPr id="347" name="楕円 346"/>
        <xdr:cNvSpPr/>
      </xdr:nvSpPr>
      <xdr:spPr>
        <a:xfrm>
          <a:off x="10426700" y="147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138676</xdr:rowOff>
    </xdr:from>
    <xdr:ext cx="469744" cy="259045"/>
    <xdr:sp macro="" textlink="">
      <xdr:nvSpPr>
        <xdr:cNvPr id="348" name="【公営住宅】&#10;一人当たり面積該当値テキスト"/>
        <xdr:cNvSpPr txBox="1"/>
      </xdr:nvSpPr>
      <xdr:spPr>
        <a:xfrm>
          <a:off x="10515600" y="147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52451</xdr:rowOff>
    </xdr:from>
    <xdr:to>
      <xdr:col>50</xdr:col>
      <xdr:colOff>165100</xdr:colOff>
      <xdr:row>86</xdr:row>
      <xdr:rowOff>154051</xdr:rowOff>
    </xdr:to>
    <xdr:sp macro="" textlink="">
      <xdr:nvSpPr>
        <xdr:cNvPr id="349" name="楕円 348"/>
        <xdr:cNvSpPr/>
      </xdr:nvSpPr>
      <xdr:spPr>
        <a:xfrm>
          <a:off x="9588500" y="147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103099</xdr:rowOff>
    </xdr:from>
    <xdr:to>
      <xdr:col>55</xdr:col>
      <xdr:colOff>0</xdr:colOff>
      <xdr:row>86</xdr:row>
      <xdr:rowOff>103251</xdr:rowOff>
    </xdr:to>
    <xdr:cxnSp macro="">
      <xdr:nvCxnSpPr>
        <xdr:cNvPr id="350" name="直線コネクタ 349"/>
        <xdr:cNvCxnSpPr/>
      </xdr:nvCxnSpPr>
      <xdr:spPr>
        <a:xfrm flipV="1">
          <a:off x="9639300" y="1484779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52718</xdr:rowOff>
    </xdr:from>
    <xdr:to>
      <xdr:col>46</xdr:col>
      <xdr:colOff>38100</xdr:colOff>
      <xdr:row>86</xdr:row>
      <xdr:rowOff>154318</xdr:rowOff>
    </xdr:to>
    <xdr:sp macro="" textlink="">
      <xdr:nvSpPr>
        <xdr:cNvPr id="351" name="楕円 350"/>
        <xdr:cNvSpPr/>
      </xdr:nvSpPr>
      <xdr:spPr>
        <a:xfrm>
          <a:off x="8699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103251</xdr:rowOff>
    </xdr:from>
    <xdr:to>
      <xdr:col>50</xdr:col>
      <xdr:colOff>114300</xdr:colOff>
      <xdr:row>86</xdr:row>
      <xdr:rowOff>103518</xdr:rowOff>
    </xdr:to>
    <xdr:cxnSp macro="">
      <xdr:nvCxnSpPr>
        <xdr:cNvPr id="352" name="直線コネクタ 351"/>
        <xdr:cNvCxnSpPr/>
      </xdr:nvCxnSpPr>
      <xdr:spPr>
        <a:xfrm flipV="1">
          <a:off x="8750300" y="1484795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52908</xdr:rowOff>
    </xdr:from>
    <xdr:to>
      <xdr:col>41</xdr:col>
      <xdr:colOff>101600</xdr:colOff>
      <xdr:row>86</xdr:row>
      <xdr:rowOff>154508</xdr:rowOff>
    </xdr:to>
    <xdr:sp macro="" textlink="">
      <xdr:nvSpPr>
        <xdr:cNvPr id="353" name="楕円 352"/>
        <xdr:cNvSpPr/>
      </xdr:nvSpPr>
      <xdr:spPr>
        <a:xfrm>
          <a:off x="7810500" y="147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103518</xdr:rowOff>
    </xdr:from>
    <xdr:to>
      <xdr:col>45</xdr:col>
      <xdr:colOff>177800</xdr:colOff>
      <xdr:row>86</xdr:row>
      <xdr:rowOff>103708</xdr:rowOff>
    </xdr:to>
    <xdr:cxnSp macro="">
      <xdr:nvCxnSpPr>
        <xdr:cNvPr id="354" name="直線コネクタ 353"/>
        <xdr:cNvCxnSpPr/>
      </xdr:nvCxnSpPr>
      <xdr:spPr>
        <a:xfrm flipV="1">
          <a:off x="7861300" y="148482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145178</xdr:rowOff>
    </xdr:from>
    <xdr:ext cx="469744" cy="259045"/>
    <xdr:sp macro="" textlink="">
      <xdr:nvSpPr>
        <xdr:cNvPr id="359" name="n_1mainValue【公営住宅】&#10;一人当たり面積"/>
        <xdr:cNvSpPr txBox="1"/>
      </xdr:nvSpPr>
      <xdr:spPr>
        <a:xfrm>
          <a:off x="9391727" y="148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145445</xdr:rowOff>
    </xdr:from>
    <xdr:ext cx="469744" cy="259045"/>
    <xdr:sp macro="" textlink="">
      <xdr:nvSpPr>
        <xdr:cNvPr id="360" name="n_2mainValue【公営住宅】&#10;一人当たり面積"/>
        <xdr:cNvSpPr txBox="1"/>
      </xdr:nvSpPr>
      <xdr:spPr>
        <a:xfrm>
          <a:off x="8515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145635</xdr:rowOff>
    </xdr:from>
    <xdr:ext cx="469744" cy="259045"/>
    <xdr:sp macro="" textlink="">
      <xdr:nvSpPr>
        <xdr:cNvPr id="361" name="n_3mainValue【公営住宅】&#10;一人当たり面積"/>
        <xdr:cNvSpPr txBox="1"/>
      </xdr:nvSpPr>
      <xdr:spPr>
        <a:xfrm>
          <a:off x="7626427" y="148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164193</xdr:rowOff>
    </xdr:from>
    <xdr:to>
      <xdr:col>85</xdr:col>
      <xdr:colOff>177800</xdr:colOff>
      <xdr:row>41</xdr:row>
      <xdr:rowOff>94343</xdr:rowOff>
    </xdr:to>
    <xdr:sp macro="" textlink="">
      <xdr:nvSpPr>
        <xdr:cNvPr id="419" name="楕円 418"/>
        <xdr:cNvSpPr/>
      </xdr:nvSpPr>
      <xdr:spPr>
        <a:xfrm>
          <a:off x="162687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142620</xdr:rowOff>
    </xdr:from>
    <xdr:ext cx="405111" cy="259045"/>
    <xdr:sp macro="" textlink="">
      <xdr:nvSpPr>
        <xdr:cNvPr id="420" name="【認定こども園・幼稚園・保育所】&#10;有形固定資産減価償却率該当値テキスト"/>
        <xdr:cNvSpPr txBox="1"/>
      </xdr:nvSpPr>
      <xdr:spPr>
        <a:xfrm>
          <a:off x="16357600"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121738</xdr:rowOff>
    </xdr:from>
    <xdr:to>
      <xdr:col>81</xdr:col>
      <xdr:colOff>101600</xdr:colOff>
      <xdr:row>41</xdr:row>
      <xdr:rowOff>51888</xdr:rowOff>
    </xdr:to>
    <xdr:sp macro="" textlink="">
      <xdr:nvSpPr>
        <xdr:cNvPr id="421" name="楕円 420"/>
        <xdr:cNvSpPr/>
      </xdr:nvSpPr>
      <xdr:spPr>
        <a:xfrm>
          <a:off x="15430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xdr:rowOff>
    </xdr:from>
    <xdr:to>
      <xdr:col>85</xdr:col>
      <xdr:colOff>127000</xdr:colOff>
      <xdr:row>41</xdr:row>
      <xdr:rowOff>43543</xdr:rowOff>
    </xdr:to>
    <xdr:cxnSp macro="">
      <xdr:nvCxnSpPr>
        <xdr:cNvPr id="422" name="直線コネクタ 421"/>
        <xdr:cNvCxnSpPr/>
      </xdr:nvCxnSpPr>
      <xdr:spPr>
        <a:xfrm>
          <a:off x="15481300" y="703053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121738</xdr:rowOff>
    </xdr:from>
    <xdr:to>
      <xdr:col>76</xdr:col>
      <xdr:colOff>165100</xdr:colOff>
      <xdr:row>41</xdr:row>
      <xdr:rowOff>51888</xdr:rowOff>
    </xdr:to>
    <xdr:sp macro="" textlink="">
      <xdr:nvSpPr>
        <xdr:cNvPr id="423" name="楕円 422"/>
        <xdr:cNvSpPr/>
      </xdr:nvSpPr>
      <xdr:spPr>
        <a:xfrm>
          <a:off x="14541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1088</xdr:rowOff>
    </xdr:from>
    <xdr:to>
      <xdr:col>81</xdr:col>
      <xdr:colOff>50800</xdr:colOff>
      <xdr:row>41</xdr:row>
      <xdr:rowOff>1088</xdr:rowOff>
    </xdr:to>
    <xdr:cxnSp macro="">
      <xdr:nvCxnSpPr>
        <xdr:cNvPr id="424" name="直線コネクタ 423"/>
        <xdr:cNvCxnSpPr/>
      </xdr:nvCxnSpPr>
      <xdr:spPr>
        <a:xfrm>
          <a:off x="14592300" y="703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165826</xdr:rowOff>
    </xdr:from>
    <xdr:to>
      <xdr:col>72</xdr:col>
      <xdr:colOff>38100</xdr:colOff>
      <xdr:row>40</xdr:row>
      <xdr:rowOff>95976</xdr:rowOff>
    </xdr:to>
    <xdr:sp macro="" textlink="">
      <xdr:nvSpPr>
        <xdr:cNvPr id="425" name="楕円 424"/>
        <xdr:cNvSpPr/>
      </xdr:nvSpPr>
      <xdr:spPr>
        <a:xfrm>
          <a:off x="13652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41</xdr:row>
      <xdr:rowOff>1088</xdr:rowOff>
    </xdr:to>
    <xdr:cxnSp macro="">
      <xdr:nvCxnSpPr>
        <xdr:cNvPr id="426" name="直線コネクタ 425"/>
        <xdr:cNvCxnSpPr/>
      </xdr:nvCxnSpPr>
      <xdr:spPr>
        <a:xfrm>
          <a:off x="13703300" y="6903176"/>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43015</xdr:rowOff>
    </xdr:from>
    <xdr:ext cx="405111" cy="259045"/>
    <xdr:sp macro="" textlink="">
      <xdr:nvSpPr>
        <xdr:cNvPr id="431" name="n_1mainValue【認定こども園・幼稚園・保育所】&#10;有形固定資産減価償却率"/>
        <xdr:cNvSpPr txBox="1"/>
      </xdr:nvSpPr>
      <xdr:spPr>
        <a:xfrm>
          <a:off x="152660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43015</xdr:rowOff>
    </xdr:from>
    <xdr:ext cx="405111" cy="259045"/>
    <xdr:sp macro="" textlink="">
      <xdr:nvSpPr>
        <xdr:cNvPr id="432" name="n_2mainValue【認定こども園・幼稚園・保育所】&#10;有形固定資産減価償却率"/>
        <xdr:cNvSpPr txBox="1"/>
      </xdr:nvSpPr>
      <xdr:spPr>
        <a:xfrm>
          <a:off x="14389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87103</xdr:rowOff>
    </xdr:from>
    <xdr:ext cx="405111" cy="259045"/>
    <xdr:sp macro="" textlink="">
      <xdr:nvSpPr>
        <xdr:cNvPr id="433" name="n_3mainValue【認定こども園・幼稚園・保育所】&#10;有形固定資産減価償却率"/>
        <xdr:cNvSpPr txBox="1"/>
      </xdr:nvSpPr>
      <xdr:spPr>
        <a:xfrm>
          <a:off x="13500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156159</xdr:rowOff>
    </xdr:from>
    <xdr:to>
      <xdr:col>116</xdr:col>
      <xdr:colOff>114300</xdr:colOff>
      <xdr:row>39</xdr:row>
      <xdr:rowOff>86309</xdr:rowOff>
    </xdr:to>
    <xdr:sp macro="" textlink="">
      <xdr:nvSpPr>
        <xdr:cNvPr id="471" name="楕円 470"/>
        <xdr:cNvSpPr/>
      </xdr:nvSpPr>
      <xdr:spPr>
        <a:xfrm>
          <a:off x="221107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7586</xdr:rowOff>
    </xdr:from>
    <xdr:ext cx="469744" cy="259045"/>
    <xdr:sp macro="" textlink="">
      <xdr:nvSpPr>
        <xdr:cNvPr id="472" name="【認定こども園・幼稚園・保育所】&#10;一人当たり面積該当値テキスト"/>
        <xdr:cNvSpPr txBox="1"/>
      </xdr:nvSpPr>
      <xdr:spPr>
        <a:xfrm>
          <a:off x="22199600" y="652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73" name="楕円 472"/>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35509</xdr:rowOff>
    </xdr:from>
    <xdr:to>
      <xdr:col>116</xdr:col>
      <xdr:colOff>63500</xdr:colOff>
      <xdr:row>39</xdr:row>
      <xdr:rowOff>41910</xdr:rowOff>
    </xdr:to>
    <xdr:cxnSp macro="">
      <xdr:nvCxnSpPr>
        <xdr:cNvPr id="474" name="直線コネクタ 473"/>
        <xdr:cNvCxnSpPr/>
      </xdr:nvCxnSpPr>
      <xdr:spPr>
        <a:xfrm flipV="1">
          <a:off x="21323300" y="672205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2083</xdr:rowOff>
    </xdr:from>
    <xdr:to>
      <xdr:col>107</xdr:col>
      <xdr:colOff>101600</xdr:colOff>
      <xdr:row>39</xdr:row>
      <xdr:rowOff>103683</xdr:rowOff>
    </xdr:to>
    <xdr:sp macro="" textlink="">
      <xdr:nvSpPr>
        <xdr:cNvPr id="475" name="楕円 474"/>
        <xdr:cNvSpPr/>
      </xdr:nvSpPr>
      <xdr:spPr>
        <a:xfrm>
          <a:off x="20383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52883</xdr:rowOff>
    </xdr:to>
    <xdr:cxnSp macro="">
      <xdr:nvCxnSpPr>
        <xdr:cNvPr id="476" name="直線コネクタ 475"/>
        <xdr:cNvCxnSpPr/>
      </xdr:nvCxnSpPr>
      <xdr:spPr>
        <a:xfrm flipV="1">
          <a:off x="20434300" y="67284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8484</xdr:rowOff>
    </xdr:from>
    <xdr:to>
      <xdr:col>102</xdr:col>
      <xdr:colOff>165100</xdr:colOff>
      <xdr:row>39</xdr:row>
      <xdr:rowOff>110084</xdr:rowOff>
    </xdr:to>
    <xdr:sp macro="" textlink="">
      <xdr:nvSpPr>
        <xdr:cNvPr id="477" name="楕円 476"/>
        <xdr:cNvSpPr/>
      </xdr:nvSpPr>
      <xdr:spPr>
        <a:xfrm>
          <a:off x="19494500" y="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52883</xdr:rowOff>
    </xdr:from>
    <xdr:to>
      <xdr:col>107</xdr:col>
      <xdr:colOff>50800</xdr:colOff>
      <xdr:row>39</xdr:row>
      <xdr:rowOff>59284</xdr:rowOff>
    </xdr:to>
    <xdr:cxnSp macro="">
      <xdr:nvCxnSpPr>
        <xdr:cNvPr id="478" name="直線コネクタ 477"/>
        <xdr:cNvCxnSpPr/>
      </xdr:nvCxnSpPr>
      <xdr:spPr>
        <a:xfrm flipV="1">
          <a:off x="19545300" y="67394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483" name="n_1main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120210</xdr:rowOff>
    </xdr:from>
    <xdr:ext cx="469744" cy="259045"/>
    <xdr:sp macro="" textlink="">
      <xdr:nvSpPr>
        <xdr:cNvPr id="484" name="n_2mainValue【認定こども園・幼稚園・保育所】&#10;一人当たり面積"/>
        <xdr:cNvSpPr txBox="1"/>
      </xdr:nvSpPr>
      <xdr:spPr>
        <a:xfrm>
          <a:off x="20199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126611</xdr:rowOff>
    </xdr:from>
    <xdr:ext cx="469744" cy="259045"/>
    <xdr:sp macro="" textlink="">
      <xdr:nvSpPr>
        <xdr:cNvPr id="485" name="n_3mainValue【認定こども園・幼稚園・保育所】&#10;一人当たり面積"/>
        <xdr:cNvSpPr txBox="1"/>
      </xdr:nvSpPr>
      <xdr:spPr>
        <a:xfrm>
          <a:off x="1931042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27" name="楕円 526"/>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37392</xdr:rowOff>
    </xdr:from>
    <xdr:ext cx="405111" cy="259045"/>
    <xdr:sp macro="" textlink="">
      <xdr:nvSpPr>
        <xdr:cNvPr id="528" name="【学校施設】&#10;有形固定資産減価償却率該当値テキスト"/>
        <xdr:cNvSpPr txBox="1"/>
      </xdr:nvSpPr>
      <xdr:spPr>
        <a:xfrm>
          <a:off x="16357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89626</xdr:rowOff>
    </xdr:from>
    <xdr:to>
      <xdr:col>81</xdr:col>
      <xdr:colOff>101600</xdr:colOff>
      <xdr:row>63</xdr:row>
      <xdr:rowOff>19776</xdr:rowOff>
    </xdr:to>
    <xdr:sp macro="" textlink="">
      <xdr:nvSpPr>
        <xdr:cNvPr id="529" name="楕円 528"/>
        <xdr:cNvSpPr/>
      </xdr:nvSpPr>
      <xdr:spPr>
        <a:xfrm>
          <a:off x="1543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62</xdr:row>
      <xdr:rowOff>140426</xdr:rowOff>
    </xdr:to>
    <xdr:cxnSp macro="">
      <xdr:nvCxnSpPr>
        <xdr:cNvPr id="530" name="直線コネクタ 529"/>
        <xdr:cNvCxnSpPr/>
      </xdr:nvCxnSpPr>
      <xdr:spPr>
        <a:xfrm flipV="1">
          <a:off x="15481300" y="10352315"/>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531" name="楕円 530"/>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140426</xdr:rowOff>
    </xdr:from>
    <xdr:to>
      <xdr:col>81</xdr:col>
      <xdr:colOff>50800</xdr:colOff>
      <xdr:row>64</xdr:row>
      <xdr:rowOff>130628</xdr:rowOff>
    </xdr:to>
    <xdr:cxnSp macro="">
      <xdr:nvCxnSpPr>
        <xdr:cNvPr id="532" name="直線コネクタ 531"/>
        <xdr:cNvCxnSpPr/>
      </xdr:nvCxnSpPr>
      <xdr:spPr>
        <a:xfrm flipV="1">
          <a:off x="14592300" y="1077032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73297</xdr:rowOff>
    </xdr:from>
    <xdr:to>
      <xdr:col>72</xdr:col>
      <xdr:colOff>38100</xdr:colOff>
      <xdr:row>65</xdr:row>
      <xdr:rowOff>3447</xdr:rowOff>
    </xdr:to>
    <xdr:sp macro="" textlink="">
      <xdr:nvSpPr>
        <xdr:cNvPr id="533" name="楕円 532"/>
        <xdr:cNvSpPr/>
      </xdr:nvSpPr>
      <xdr:spPr>
        <a:xfrm>
          <a:off x="13652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124097</xdr:rowOff>
    </xdr:from>
    <xdr:to>
      <xdr:col>76</xdr:col>
      <xdr:colOff>114300</xdr:colOff>
      <xdr:row>64</xdr:row>
      <xdr:rowOff>130628</xdr:rowOff>
    </xdr:to>
    <xdr:cxnSp macro="">
      <xdr:nvCxnSpPr>
        <xdr:cNvPr id="534" name="直線コネクタ 533"/>
        <xdr:cNvCxnSpPr/>
      </xdr:nvCxnSpPr>
      <xdr:spPr>
        <a:xfrm>
          <a:off x="13703300" y="11096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10903</xdr:rowOff>
    </xdr:from>
    <xdr:ext cx="405111" cy="259045"/>
    <xdr:sp macro="" textlink="">
      <xdr:nvSpPr>
        <xdr:cNvPr id="539" name="n_1mainValue【学校施設】&#10;有形固定資産減価償却率"/>
        <xdr:cNvSpPr txBox="1"/>
      </xdr:nvSpPr>
      <xdr:spPr>
        <a:xfrm>
          <a:off x="15266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540" name="n_2mainValue【学校施設】&#10;有形固定資産減価償却率"/>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166024</xdr:rowOff>
    </xdr:from>
    <xdr:ext cx="405111" cy="259045"/>
    <xdr:sp macro="" textlink="">
      <xdr:nvSpPr>
        <xdr:cNvPr id="541" name="n_3mainValue【学校施設】&#10;有形固定資産減価償却率"/>
        <xdr:cNvSpPr txBox="1"/>
      </xdr:nvSpPr>
      <xdr:spPr>
        <a:xfrm>
          <a:off x="13500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2170</xdr:rowOff>
    </xdr:from>
    <xdr:to>
      <xdr:col>116</xdr:col>
      <xdr:colOff>114300</xdr:colOff>
      <xdr:row>64</xdr:row>
      <xdr:rowOff>103770</xdr:rowOff>
    </xdr:to>
    <xdr:sp macro="" textlink="">
      <xdr:nvSpPr>
        <xdr:cNvPr id="583" name="楕円 582"/>
        <xdr:cNvSpPr/>
      </xdr:nvSpPr>
      <xdr:spPr>
        <a:xfrm>
          <a:off x="22110700" y="109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88547</xdr:rowOff>
    </xdr:from>
    <xdr:ext cx="469744" cy="259045"/>
    <xdr:sp macro="" textlink="">
      <xdr:nvSpPr>
        <xdr:cNvPr id="584" name="【学校施設】&#10;一人当たり面積該当値テキスト"/>
        <xdr:cNvSpPr txBox="1"/>
      </xdr:nvSpPr>
      <xdr:spPr>
        <a:xfrm>
          <a:off x="22199600" y="108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4783</xdr:rowOff>
    </xdr:from>
    <xdr:to>
      <xdr:col>112</xdr:col>
      <xdr:colOff>38100</xdr:colOff>
      <xdr:row>64</xdr:row>
      <xdr:rowOff>106383</xdr:rowOff>
    </xdr:to>
    <xdr:sp macro="" textlink="">
      <xdr:nvSpPr>
        <xdr:cNvPr id="585" name="楕円 584"/>
        <xdr:cNvSpPr/>
      </xdr:nvSpPr>
      <xdr:spPr>
        <a:xfrm>
          <a:off x="21272500" y="109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52970</xdr:rowOff>
    </xdr:from>
    <xdr:to>
      <xdr:col>116</xdr:col>
      <xdr:colOff>63500</xdr:colOff>
      <xdr:row>64</xdr:row>
      <xdr:rowOff>55583</xdr:rowOff>
    </xdr:to>
    <xdr:cxnSp macro="">
      <xdr:nvCxnSpPr>
        <xdr:cNvPr id="586" name="直線コネクタ 585"/>
        <xdr:cNvCxnSpPr/>
      </xdr:nvCxnSpPr>
      <xdr:spPr>
        <a:xfrm flipV="1">
          <a:off x="21323300" y="11025770"/>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18303</xdr:rowOff>
    </xdr:from>
    <xdr:to>
      <xdr:col>107</xdr:col>
      <xdr:colOff>101600</xdr:colOff>
      <xdr:row>64</xdr:row>
      <xdr:rowOff>119903</xdr:rowOff>
    </xdr:to>
    <xdr:sp macro="" textlink="">
      <xdr:nvSpPr>
        <xdr:cNvPr id="587" name="楕円 586"/>
        <xdr:cNvSpPr/>
      </xdr:nvSpPr>
      <xdr:spPr>
        <a:xfrm>
          <a:off x="20383500" y="109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55583</xdr:rowOff>
    </xdr:from>
    <xdr:to>
      <xdr:col>111</xdr:col>
      <xdr:colOff>177800</xdr:colOff>
      <xdr:row>64</xdr:row>
      <xdr:rowOff>69103</xdr:rowOff>
    </xdr:to>
    <xdr:cxnSp macro="">
      <xdr:nvCxnSpPr>
        <xdr:cNvPr id="588" name="直線コネクタ 587"/>
        <xdr:cNvCxnSpPr/>
      </xdr:nvCxnSpPr>
      <xdr:spPr>
        <a:xfrm flipV="1">
          <a:off x="20434300" y="11028383"/>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17356</xdr:rowOff>
    </xdr:from>
    <xdr:to>
      <xdr:col>102</xdr:col>
      <xdr:colOff>165100</xdr:colOff>
      <xdr:row>64</xdr:row>
      <xdr:rowOff>118956</xdr:rowOff>
    </xdr:to>
    <xdr:sp macro="" textlink="">
      <xdr:nvSpPr>
        <xdr:cNvPr id="589" name="楕円 588"/>
        <xdr:cNvSpPr/>
      </xdr:nvSpPr>
      <xdr:spPr>
        <a:xfrm>
          <a:off x="19494500" y="109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68156</xdr:rowOff>
    </xdr:from>
    <xdr:to>
      <xdr:col>107</xdr:col>
      <xdr:colOff>50800</xdr:colOff>
      <xdr:row>64</xdr:row>
      <xdr:rowOff>69103</xdr:rowOff>
    </xdr:to>
    <xdr:cxnSp macro="">
      <xdr:nvCxnSpPr>
        <xdr:cNvPr id="590" name="直線コネクタ 589"/>
        <xdr:cNvCxnSpPr/>
      </xdr:nvCxnSpPr>
      <xdr:spPr>
        <a:xfrm>
          <a:off x="19545300" y="1104095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97510</xdr:rowOff>
    </xdr:from>
    <xdr:ext cx="469744" cy="259045"/>
    <xdr:sp macro="" textlink="">
      <xdr:nvSpPr>
        <xdr:cNvPr id="595" name="n_1mainValue【学校施設】&#10;一人当たり面積"/>
        <xdr:cNvSpPr txBox="1"/>
      </xdr:nvSpPr>
      <xdr:spPr>
        <a:xfrm>
          <a:off x="21075727" y="11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111030</xdr:rowOff>
    </xdr:from>
    <xdr:ext cx="469744" cy="259045"/>
    <xdr:sp macro="" textlink="">
      <xdr:nvSpPr>
        <xdr:cNvPr id="596" name="n_2mainValue【学校施設】&#10;一人当たり面積"/>
        <xdr:cNvSpPr txBox="1"/>
      </xdr:nvSpPr>
      <xdr:spPr>
        <a:xfrm>
          <a:off x="20199427" y="110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110083</xdr:rowOff>
    </xdr:from>
    <xdr:ext cx="469744" cy="259045"/>
    <xdr:sp macro="" textlink="">
      <xdr:nvSpPr>
        <xdr:cNvPr id="597" name="n_3mainValue【学校施設】&#10;一人当たり面積"/>
        <xdr:cNvSpPr txBox="1"/>
      </xdr:nvSpPr>
      <xdr:spPr>
        <a:xfrm>
          <a:off x="19310427" y="110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3" name="直線コネクタ 622"/>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26"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27" name="直線コネクタ 626"/>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28"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29" name="フローチャート: 判断 628"/>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0" name="フローチャート: 判断 629"/>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1" name="フローチャート: 判断 630"/>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2" name="フローチャート: 判断 63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33" name="フローチャート: 判断 632"/>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96701</xdr:rowOff>
    </xdr:from>
    <xdr:to>
      <xdr:col>85</xdr:col>
      <xdr:colOff>177800</xdr:colOff>
      <xdr:row>78</xdr:row>
      <xdr:rowOff>26851</xdr:rowOff>
    </xdr:to>
    <xdr:sp macro="" textlink="">
      <xdr:nvSpPr>
        <xdr:cNvPr id="639" name="楕円 638"/>
        <xdr:cNvSpPr/>
      </xdr:nvSpPr>
      <xdr:spPr>
        <a:xfrm>
          <a:off x="162687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49728</xdr:rowOff>
    </xdr:from>
    <xdr:ext cx="340478" cy="259045"/>
    <xdr:sp macro="" textlink="">
      <xdr:nvSpPr>
        <xdr:cNvPr id="640" name="【児童館】&#10;有形固定資産減価償却率該当値テキスト"/>
        <xdr:cNvSpPr txBox="1"/>
      </xdr:nvSpPr>
      <xdr:spPr>
        <a:xfrm>
          <a:off x="16357600" y="13251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60779</xdr:rowOff>
    </xdr:from>
    <xdr:to>
      <xdr:col>81</xdr:col>
      <xdr:colOff>101600</xdr:colOff>
      <xdr:row>77</xdr:row>
      <xdr:rowOff>162379</xdr:rowOff>
    </xdr:to>
    <xdr:sp macro="" textlink="">
      <xdr:nvSpPr>
        <xdr:cNvPr id="641" name="楕円 640"/>
        <xdr:cNvSpPr/>
      </xdr:nvSpPr>
      <xdr:spPr>
        <a:xfrm>
          <a:off x="15430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111579</xdr:rowOff>
    </xdr:from>
    <xdr:to>
      <xdr:col>85</xdr:col>
      <xdr:colOff>127000</xdr:colOff>
      <xdr:row>77</xdr:row>
      <xdr:rowOff>147501</xdr:rowOff>
    </xdr:to>
    <xdr:cxnSp macro="">
      <xdr:nvCxnSpPr>
        <xdr:cNvPr id="642" name="直線コネクタ 641"/>
        <xdr:cNvCxnSpPr/>
      </xdr:nvCxnSpPr>
      <xdr:spPr>
        <a:xfrm>
          <a:off x="15481300" y="133132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3" name="楕円 64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86</xdr:row>
      <xdr:rowOff>168729</xdr:rowOff>
    </xdr:to>
    <xdr:cxnSp macro="">
      <xdr:nvCxnSpPr>
        <xdr:cNvPr id="644" name="直線コネクタ 643"/>
        <xdr:cNvCxnSpPr/>
      </xdr:nvCxnSpPr>
      <xdr:spPr>
        <a:xfrm flipV="1">
          <a:off x="14592300" y="13313229"/>
          <a:ext cx="8890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5" name="楕円 64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6" name="直線コネクタ 64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47" name="n_1aveValue【児童館】&#10;有形固定資産減価償却率"/>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48"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49" name="n_3aveValue【児童館】&#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50" name="n_4aveValue【児童館】&#10;有形固定資産減価償却率"/>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7456</xdr:rowOff>
    </xdr:from>
    <xdr:ext cx="340478" cy="259045"/>
    <xdr:sp macro="" textlink="">
      <xdr:nvSpPr>
        <xdr:cNvPr id="651" name="n_1mainValue【児童館】&#10;有形固定資産減価償却率"/>
        <xdr:cNvSpPr txBox="1"/>
      </xdr:nvSpPr>
      <xdr:spPr>
        <a:xfrm>
          <a:off x="152983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5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77" name="直線コネクタ 676"/>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9" name="直線コネクタ 67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0"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1" name="直線コネクタ 680"/>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682" name="【児童館】&#10;一人当たり面積平均値テキスト"/>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3" name="フローチャート: 判断 682"/>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85" name="フローチャート: 判断 684"/>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86" name="フローチャート: 判断 685"/>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87" name="フローチャート: 判断 686"/>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143511</xdr:rowOff>
    </xdr:from>
    <xdr:to>
      <xdr:col>116</xdr:col>
      <xdr:colOff>114300</xdr:colOff>
      <xdr:row>83</xdr:row>
      <xdr:rowOff>73661</xdr:rowOff>
    </xdr:to>
    <xdr:sp macro="" textlink="">
      <xdr:nvSpPr>
        <xdr:cNvPr id="693" name="楕円 692"/>
        <xdr:cNvSpPr/>
      </xdr:nvSpPr>
      <xdr:spPr>
        <a:xfrm>
          <a:off x="22110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166388</xdr:rowOff>
    </xdr:from>
    <xdr:ext cx="469744" cy="259045"/>
    <xdr:sp macro="" textlink="">
      <xdr:nvSpPr>
        <xdr:cNvPr id="694" name="【児童館】&#10;一人当たり面積該当値テキスト"/>
        <xdr:cNvSpPr txBox="1"/>
      </xdr:nvSpPr>
      <xdr:spPr>
        <a:xfrm>
          <a:off x="22199600"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154939</xdr:rowOff>
    </xdr:from>
    <xdr:to>
      <xdr:col>112</xdr:col>
      <xdr:colOff>38100</xdr:colOff>
      <xdr:row>83</xdr:row>
      <xdr:rowOff>85089</xdr:rowOff>
    </xdr:to>
    <xdr:sp macro="" textlink="">
      <xdr:nvSpPr>
        <xdr:cNvPr id="695" name="楕円 694"/>
        <xdr:cNvSpPr/>
      </xdr:nvSpPr>
      <xdr:spPr>
        <a:xfrm>
          <a:off x="2127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22861</xdr:rowOff>
    </xdr:from>
    <xdr:to>
      <xdr:col>116</xdr:col>
      <xdr:colOff>63500</xdr:colOff>
      <xdr:row>83</xdr:row>
      <xdr:rowOff>34289</xdr:rowOff>
    </xdr:to>
    <xdr:cxnSp macro="">
      <xdr:nvCxnSpPr>
        <xdr:cNvPr id="696" name="直線コネクタ 695"/>
        <xdr:cNvCxnSpPr/>
      </xdr:nvCxnSpPr>
      <xdr:spPr>
        <a:xfrm flipV="1">
          <a:off x="21323300" y="14253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97" name="楕円 696"/>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34289</xdr:rowOff>
    </xdr:from>
    <xdr:to>
      <xdr:col>111</xdr:col>
      <xdr:colOff>177800</xdr:colOff>
      <xdr:row>85</xdr:row>
      <xdr:rowOff>72389</xdr:rowOff>
    </xdr:to>
    <xdr:cxnSp macro="">
      <xdr:nvCxnSpPr>
        <xdr:cNvPr id="698" name="直線コネクタ 697"/>
        <xdr:cNvCxnSpPr/>
      </xdr:nvCxnSpPr>
      <xdr:spPr>
        <a:xfrm flipV="1">
          <a:off x="20434300" y="142646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699" name="楕円 698"/>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76200</xdr:rowOff>
    </xdr:to>
    <xdr:cxnSp macro="">
      <xdr:nvCxnSpPr>
        <xdr:cNvPr id="700" name="直線コネクタ 699"/>
        <xdr:cNvCxnSpPr/>
      </xdr:nvCxnSpPr>
      <xdr:spPr>
        <a:xfrm flipV="1">
          <a:off x="19545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01"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02"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3"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04"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101616</xdr:rowOff>
    </xdr:from>
    <xdr:ext cx="469744" cy="259045"/>
    <xdr:sp macro="" textlink="">
      <xdr:nvSpPr>
        <xdr:cNvPr id="705" name="n_1main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6"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07"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33" name="直線コネクタ 732"/>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5" name="直線コネクタ 7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36"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37" name="直線コネクタ 736"/>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38"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39" name="フローチャート: 判断 738"/>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40" name="フローチャート: 判断 739"/>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41" name="フローチャート: 判断 740"/>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42" name="フローチャート: 判断 741"/>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43" name="フローチャート: 判断 742"/>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49" name="楕円 748"/>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51543</xdr:rowOff>
    </xdr:from>
    <xdr:ext cx="405111" cy="259045"/>
    <xdr:sp macro="" textlink="">
      <xdr:nvSpPr>
        <xdr:cNvPr id="750" name="【公民館】&#10;有形固定資産減価償却率該当値テキスト"/>
        <xdr:cNvSpPr txBox="1"/>
      </xdr:nvSpPr>
      <xdr:spPr>
        <a:xfrm>
          <a:off x="16357600" y="1788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751" name="楕円 750"/>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79466</xdr:rowOff>
    </xdr:to>
    <xdr:cxnSp macro="">
      <xdr:nvCxnSpPr>
        <xdr:cNvPr id="752" name="直線コネクタ 751"/>
        <xdr:cNvCxnSpPr/>
      </xdr:nvCxnSpPr>
      <xdr:spPr>
        <a:xfrm>
          <a:off x="15481300" y="1803273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170724</xdr:rowOff>
    </xdr:from>
    <xdr:to>
      <xdr:col>76</xdr:col>
      <xdr:colOff>165100</xdr:colOff>
      <xdr:row>108</xdr:row>
      <xdr:rowOff>100874</xdr:rowOff>
    </xdr:to>
    <xdr:sp macro="" textlink="">
      <xdr:nvSpPr>
        <xdr:cNvPr id="753" name="楕円 752"/>
        <xdr:cNvSpPr/>
      </xdr:nvSpPr>
      <xdr:spPr>
        <a:xfrm>
          <a:off x="14541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108</xdr:row>
      <xdr:rowOff>50074</xdr:rowOff>
    </xdr:to>
    <xdr:cxnSp macro="">
      <xdr:nvCxnSpPr>
        <xdr:cNvPr id="754" name="直線コネクタ 753"/>
        <xdr:cNvCxnSpPr/>
      </xdr:nvCxnSpPr>
      <xdr:spPr>
        <a:xfrm flipV="1">
          <a:off x="14592300" y="18032730"/>
          <a:ext cx="88900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160927</xdr:rowOff>
    </xdr:from>
    <xdr:to>
      <xdr:col>72</xdr:col>
      <xdr:colOff>38100</xdr:colOff>
      <xdr:row>108</xdr:row>
      <xdr:rowOff>91077</xdr:rowOff>
    </xdr:to>
    <xdr:sp macro="" textlink="">
      <xdr:nvSpPr>
        <xdr:cNvPr id="755" name="楕円 754"/>
        <xdr:cNvSpPr/>
      </xdr:nvSpPr>
      <xdr:spPr>
        <a:xfrm>
          <a:off x="1365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40277</xdr:rowOff>
    </xdr:from>
    <xdr:to>
      <xdr:col>76</xdr:col>
      <xdr:colOff>114300</xdr:colOff>
      <xdr:row>108</xdr:row>
      <xdr:rowOff>50074</xdr:rowOff>
    </xdr:to>
    <xdr:cxnSp macro="">
      <xdr:nvCxnSpPr>
        <xdr:cNvPr id="756" name="直線コネクタ 755"/>
        <xdr:cNvCxnSpPr/>
      </xdr:nvCxnSpPr>
      <xdr:spPr>
        <a:xfrm>
          <a:off x="13703300" y="185568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57" name="n_1ave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58"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59"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60"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97807</xdr:rowOff>
    </xdr:from>
    <xdr:ext cx="405111" cy="259045"/>
    <xdr:sp macro="" textlink="">
      <xdr:nvSpPr>
        <xdr:cNvPr id="761" name="n_1mainValue【公民館】&#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92001</xdr:rowOff>
    </xdr:from>
    <xdr:ext cx="405111" cy="259045"/>
    <xdr:sp macro="" textlink="">
      <xdr:nvSpPr>
        <xdr:cNvPr id="762" name="n_2mainValue【公民館】&#10;有形固定資産減価償却率"/>
        <xdr:cNvSpPr txBox="1"/>
      </xdr:nvSpPr>
      <xdr:spPr>
        <a:xfrm>
          <a:off x="14389744" y="186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82204</xdr:rowOff>
    </xdr:from>
    <xdr:ext cx="405111" cy="259045"/>
    <xdr:sp macro="" textlink="">
      <xdr:nvSpPr>
        <xdr:cNvPr id="763" name="n_3mainValue【公民館】&#10;有形固定資産減価償却率"/>
        <xdr:cNvSpPr txBox="1"/>
      </xdr:nvSpPr>
      <xdr:spPr>
        <a:xfrm>
          <a:off x="13500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87" name="直線コネクタ 786"/>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88"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89" name="直線コネクタ 788"/>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90"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91" name="直線コネクタ 790"/>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92" name="【公民館】&#10;一人当たり面積平均値テキスト"/>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93" name="フローチャート: 判断 792"/>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94" name="フローチャート: 判断 793"/>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95" name="フローチャート: 判断 794"/>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96" name="フローチャート: 判断 795"/>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97" name="フローチャート: 判断 796"/>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92303</xdr:rowOff>
    </xdr:from>
    <xdr:to>
      <xdr:col>116</xdr:col>
      <xdr:colOff>114300</xdr:colOff>
      <xdr:row>109</xdr:row>
      <xdr:rowOff>22453</xdr:rowOff>
    </xdr:to>
    <xdr:sp macro="" textlink="">
      <xdr:nvSpPr>
        <xdr:cNvPr id="803" name="楕円 802"/>
        <xdr:cNvSpPr/>
      </xdr:nvSpPr>
      <xdr:spPr>
        <a:xfrm>
          <a:off x="22110700" y="186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7230</xdr:rowOff>
    </xdr:from>
    <xdr:ext cx="469744" cy="259045"/>
    <xdr:sp macro="" textlink="">
      <xdr:nvSpPr>
        <xdr:cNvPr id="804" name="【公民館】&#10;一人当たり面積該当値テキスト"/>
        <xdr:cNvSpPr txBox="1"/>
      </xdr:nvSpPr>
      <xdr:spPr>
        <a:xfrm>
          <a:off x="22199600" y="185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92456</xdr:rowOff>
    </xdr:from>
    <xdr:to>
      <xdr:col>112</xdr:col>
      <xdr:colOff>38100</xdr:colOff>
      <xdr:row>109</xdr:row>
      <xdr:rowOff>22606</xdr:rowOff>
    </xdr:to>
    <xdr:sp macro="" textlink="">
      <xdr:nvSpPr>
        <xdr:cNvPr id="805" name="楕円 804"/>
        <xdr:cNvSpPr/>
      </xdr:nvSpPr>
      <xdr:spPr>
        <a:xfrm>
          <a:off x="21272500" y="18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143103</xdr:rowOff>
    </xdr:from>
    <xdr:to>
      <xdr:col>116</xdr:col>
      <xdr:colOff>63500</xdr:colOff>
      <xdr:row>108</xdr:row>
      <xdr:rowOff>143256</xdr:rowOff>
    </xdr:to>
    <xdr:cxnSp macro="">
      <xdr:nvCxnSpPr>
        <xdr:cNvPr id="806" name="直線コネクタ 805"/>
        <xdr:cNvCxnSpPr/>
      </xdr:nvCxnSpPr>
      <xdr:spPr>
        <a:xfrm flipV="1">
          <a:off x="21323300" y="1865970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65633</xdr:rowOff>
    </xdr:from>
    <xdr:to>
      <xdr:col>107</xdr:col>
      <xdr:colOff>101600</xdr:colOff>
      <xdr:row>108</xdr:row>
      <xdr:rowOff>167233</xdr:rowOff>
    </xdr:to>
    <xdr:sp macro="" textlink="">
      <xdr:nvSpPr>
        <xdr:cNvPr id="807" name="楕円 806"/>
        <xdr:cNvSpPr/>
      </xdr:nvSpPr>
      <xdr:spPr>
        <a:xfrm>
          <a:off x="20383500" y="18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116433</xdr:rowOff>
    </xdr:from>
    <xdr:to>
      <xdr:col>111</xdr:col>
      <xdr:colOff>177800</xdr:colOff>
      <xdr:row>108</xdr:row>
      <xdr:rowOff>143256</xdr:rowOff>
    </xdr:to>
    <xdr:cxnSp macro="">
      <xdr:nvCxnSpPr>
        <xdr:cNvPr id="808" name="直線コネクタ 807"/>
        <xdr:cNvCxnSpPr/>
      </xdr:nvCxnSpPr>
      <xdr:spPr>
        <a:xfrm>
          <a:off x="20434300" y="1863303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66242</xdr:rowOff>
    </xdr:from>
    <xdr:to>
      <xdr:col>102</xdr:col>
      <xdr:colOff>165100</xdr:colOff>
      <xdr:row>108</xdr:row>
      <xdr:rowOff>167842</xdr:rowOff>
    </xdr:to>
    <xdr:sp macro="" textlink="">
      <xdr:nvSpPr>
        <xdr:cNvPr id="809" name="楕円 808"/>
        <xdr:cNvSpPr/>
      </xdr:nvSpPr>
      <xdr:spPr>
        <a:xfrm>
          <a:off x="19494500" y="185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116433</xdr:rowOff>
    </xdr:from>
    <xdr:to>
      <xdr:col>107</xdr:col>
      <xdr:colOff>50800</xdr:colOff>
      <xdr:row>108</xdr:row>
      <xdr:rowOff>117042</xdr:rowOff>
    </xdr:to>
    <xdr:cxnSp macro="">
      <xdr:nvCxnSpPr>
        <xdr:cNvPr id="810" name="直線コネクタ 809"/>
        <xdr:cNvCxnSpPr/>
      </xdr:nvCxnSpPr>
      <xdr:spPr>
        <a:xfrm flipV="1">
          <a:off x="19545300" y="186330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11"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12"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13"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14"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13733</xdr:rowOff>
    </xdr:from>
    <xdr:ext cx="469744" cy="259045"/>
    <xdr:sp macro="" textlink="">
      <xdr:nvSpPr>
        <xdr:cNvPr id="815" name="n_1mainValue【公民館】&#10;一人当たり面積"/>
        <xdr:cNvSpPr txBox="1"/>
      </xdr:nvSpPr>
      <xdr:spPr>
        <a:xfrm>
          <a:off x="21075727"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158360</xdr:rowOff>
    </xdr:from>
    <xdr:ext cx="469744" cy="259045"/>
    <xdr:sp macro="" textlink="">
      <xdr:nvSpPr>
        <xdr:cNvPr id="816" name="n_2mainValue【公民館】&#10;一人当たり面積"/>
        <xdr:cNvSpPr txBox="1"/>
      </xdr:nvSpPr>
      <xdr:spPr>
        <a:xfrm>
          <a:off x="20199427" y="186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158969</xdr:rowOff>
    </xdr:from>
    <xdr:ext cx="469744" cy="259045"/>
    <xdr:sp macro="" textlink="">
      <xdr:nvSpPr>
        <xdr:cNvPr id="817" name="n_3mainValue【公民館】&#10;一人当たり面積"/>
        <xdr:cNvSpPr txBox="1"/>
      </xdr:nvSpPr>
      <xdr:spPr>
        <a:xfrm>
          <a:off x="19310427" y="186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有形固定資産減価償却率については、学校施設が昨年度は類似団体より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も２１．１ポイント上回っていたが</a:t>
          </a:r>
          <a:r>
            <a:rPr kumimoji="1" lang="ja-JP" altLang="en-US" sz="1300">
              <a:latin typeface="ＭＳ Ｐゴシック" panose="020B0600070205080204" pitchFamily="50" charset="-128"/>
              <a:ea typeface="ＭＳ Ｐゴシック" panose="020B0600070205080204" pitchFamily="50" charset="-128"/>
            </a:rPr>
            <a:t>本年度は５ポイント下回った。これは、村内４ヶ所の小学校を統合し新たに小学校を建設、中学校についても新たに建設を行ったためであり、今後は類似団体と比較しても低い状態が続いて行くと予想している。また、児童館については建設が完了したため、昨年度の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０％</a:t>
          </a:r>
          <a:r>
            <a:rPr kumimoji="1" lang="ja-JP" altLang="en-US" sz="1300">
              <a:latin typeface="ＭＳ Ｐゴシック" panose="020B0600070205080204" pitchFamily="50" charset="-128"/>
              <a:ea typeface="ＭＳ Ｐゴシック" panose="020B0600070205080204" pitchFamily="50" charset="-128"/>
            </a:rPr>
            <a:t>に引き続いて本年度は４．２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と低い状態となっている。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68399</xdr:rowOff>
    </xdr:from>
    <xdr:to>
      <xdr:col>24</xdr:col>
      <xdr:colOff>114300</xdr:colOff>
      <xdr:row>63</xdr:row>
      <xdr:rowOff>169999</xdr:rowOff>
    </xdr:to>
    <xdr:sp macro="" textlink="">
      <xdr:nvSpPr>
        <xdr:cNvPr id="90" name="楕円 89"/>
        <xdr:cNvSpPr/>
      </xdr:nvSpPr>
      <xdr:spPr>
        <a:xfrm>
          <a:off x="4584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46826</xdr:rowOff>
    </xdr:from>
    <xdr:ext cx="405111" cy="259045"/>
    <xdr:sp macro="" textlink="">
      <xdr:nvSpPr>
        <xdr:cNvPr id="91" name="【体育館・プール】&#10;有形固定資産減価償却率該当値テキスト"/>
        <xdr:cNvSpPr txBox="1"/>
      </xdr:nvSpPr>
      <xdr:spPr>
        <a:xfrm>
          <a:off x="4673600"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30843</xdr:rowOff>
    </xdr:from>
    <xdr:to>
      <xdr:col>20</xdr:col>
      <xdr:colOff>38100</xdr:colOff>
      <xdr:row>63</xdr:row>
      <xdr:rowOff>132443</xdr:rowOff>
    </xdr:to>
    <xdr:sp macro="" textlink="">
      <xdr:nvSpPr>
        <xdr:cNvPr id="92" name="楕円 91"/>
        <xdr:cNvSpPr/>
      </xdr:nvSpPr>
      <xdr:spPr>
        <a:xfrm>
          <a:off x="3746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81643</xdr:rowOff>
    </xdr:from>
    <xdr:to>
      <xdr:col>24</xdr:col>
      <xdr:colOff>63500</xdr:colOff>
      <xdr:row>63</xdr:row>
      <xdr:rowOff>119199</xdr:rowOff>
    </xdr:to>
    <xdr:cxnSp macro="">
      <xdr:nvCxnSpPr>
        <xdr:cNvPr id="93" name="直線コネクタ 92"/>
        <xdr:cNvCxnSpPr/>
      </xdr:nvCxnSpPr>
      <xdr:spPr>
        <a:xfrm>
          <a:off x="3797300" y="108829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94" name="楕円 93"/>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63</xdr:row>
      <xdr:rowOff>81643</xdr:rowOff>
    </xdr:to>
    <xdr:cxnSp macro="">
      <xdr:nvCxnSpPr>
        <xdr:cNvPr id="95" name="直線コネクタ 94"/>
        <xdr:cNvCxnSpPr/>
      </xdr:nvCxnSpPr>
      <xdr:spPr>
        <a:xfrm>
          <a:off x="2908300" y="1067235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96" name="楕円 95"/>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62</xdr:row>
      <xdr:rowOff>42454</xdr:rowOff>
    </xdr:to>
    <xdr:cxnSp macro="">
      <xdr:nvCxnSpPr>
        <xdr:cNvPr id="97" name="直線コネクタ 96"/>
        <xdr:cNvCxnSpPr/>
      </xdr:nvCxnSpPr>
      <xdr:spPr>
        <a:xfrm>
          <a:off x="2019300" y="1054989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123570</xdr:rowOff>
    </xdr:from>
    <xdr:ext cx="405111" cy="259045"/>
    <xdr:sp macro="" textlink="">
      <xdr:nvSpPr>
        <xdr:cNvPr id="102" name="n_1mainValue【体育館・プール】&#10;有形固定資産減価償却率"/>
        <xdr:cNvSpPr txBox="1"/>
      </xdr:nvSpPr>
      <xdr:spPr>
        <a:xfrm>
          <a:off x="35820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103" name="n_2mainValue【体育館・プール】&#10;有形固定資産減価償却率"/>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04" name="n_3mainValue【体育館・プー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171432</xdr:rowOff>
    </xdr:from>
    <xdr:to>
      <xdr:col>55</xdr:col>
      <xdr:colOff>50800</xdr:colOff>
      <xdr:row>63</xdr:row>
      <xdr:rowOff>101582</xdr:rowOff>
    </xdr:to>
    <xdr:sp macro="" textlink="">
      <xdr:nvSpPr>
        <xdr:cNvPr id="146" name="楕円 145"/>
        <xdr:cNvSpPr/>
      </xdr:nvSpPr>
      <xdr:spPr>
        <a:xfrm>
          <a:off x="10426700" y="108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22859</xdr:rowOff>
    </xdr:from>
    <xdr:ext cx="469744" cy="259045"/>
    <xdr:sp macro="" textlink="">
      <xdr:nvSpPr>
        <xdr:cNvPr id="147" name="【体育館・プール】&#10;一人当たり面積該当値テキスト"/>
        <xdr:cNvSpPr txBox="1"/>
      </xdr:nvSpPr>
      <xdr:spPr>
        <a:xfrm>
          <a:off x="10515600" y="106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148" name="楕円 147"/>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50782</xdr:rowOff>
    </xdr:from>
    <xdr:to>
      <xdr:col>55</xdr:col>
      <xdr:colOff>0</xdr:colOff>
      <xdr:row>63</xdr:row>
      <xdr:rowOff>54864</xdr:rowOff>
    </xdr:to>
    <xdr:cxnSp macro="">
      <xdr:nvCxnSpPr>
        <xdr:cNvPr id="149" name="直線コネクタ 148"/>
        <xdr:cNvCxnSpPr/>
      </xdr:nvCxnSpPr>
      <xdr:spPr>
        <a:xfrm flipV="1">
          <a:off x="9639300" y="10852132"/>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166207</xdr:rowOff>
    </xdr:from>
    <xdr:to>
      <xdr:col>46</xdr:col>
      <xdr:colOff>38100</xdr:colOff>
      <xdr:row>63</xdr:row>
      <xdr:rowOff>96357</xdr:rowOff>
    </xdr:to>
    <xdr:sp macro="" textlink="">
      <xdr:nvSpPr>
        <xdr:cNvPr id="150" name="楕円 149"/>
        <xdr:cNvSpPr/>
      </xdr:nvSpPr>
      <xdr:spPr>
        <a:xfrm>
          <a:off x="8699500" y="10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45557</xdr:rowOff>
    </xdr:from>
    <xdr:to>
      <xdr:col>50</xdr:col>
      <xdr:colOff>114300</xdr:colOff>
      <xdr:row>63</xdr:row>
      <xdr:rowOff>54864</xdr:rowOff>
    </xdr:to>
    <xdr:cxnSp macro="">
      <xdr:nvCxnSpPr>
        <xdr:cNvPr id="151" name="直線コネクタ 150"/>
        <xdr:cNvCxnSpPr/>
      </xdr:nvCxnSpPr>
      <xdr:spPr>
        <a:xfrm>
          <a:off x="8750300" y="10846907"/>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7820</xdr:rowOff>
    </xdr:from>
    <xdr:to>
      <xdr:col>41</xdr:col>
      <xdr:colOff>101600</xdr:colOff>
      <xdr:row>63</xdr:row>
      <xdr:rowOff>109420</xdr:rowOff>
    </xdr:to>
    <xdr:sp macro="" textlink="">
      <xdr:nvSpPr>
        <xdr:cNvPr id="152" name="楕円 151"/>
        <xdr:cNvSpPr/>
      </xdr:nvSpPr>
      <xdr:spPr>
        <a:xfrm>
          <a:off x="7810500" y="10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45557</xdr:rowOff>
    </xdr:from>
    <xdr:to>
      <xdr:col>45</xdr:col>
      <xdr:colOff>177800</xdr:colOff>
      <xdr:row>63</xdr:row>
      <xdr:rowOff>58620</xdr:rowOff>
    </xdr:to>
    <xdr:cxnSp macro="">
      <xdr:nvCxnSpPr>
        <xdr:cNvPr id="153" name="直線コネクタ 152"/>
        <xdr:cNvCxnSpPr/>
      </xdr:nvCxnSpPr>
      <xdr:spPr>
        <a:xfrm flipV="1">
          <a:off x="7861300" y="108469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122191</xdr:rowOff>
    </xdr:from>
    <xdr:ext cx="469744" cy="259045"/>
    <xdr:sp macro="" textlink="">
      <xdr:nvSpPr>
        <xdr:cNvPr id="158" name="n_1mainValue【体育館・プール】&#10;一人当たり面積"/>
        <xdr:cNvSpPr txBox="1"/>
      </xdr:nvSpPr>
      <xdr:spPr>
        <a:xfrm>
          <a:off x="9391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112884</xdr:rowOff>
    </xdr:from>
    <xdr:ext cx="469744" cy="259045"/>
    <xdr:sp macro="" textlink="">
      <xdr:nvSpPr>
        <xdr:cNvPr id="159" name="n_2mainValue【体育館・プール】&#10;一人当たり面積"/>
        <xdr:cNvSpPr txBox="1"/>
      </xdr:nvSpPr>
      <xdr:spPr>
        <a:xfrm>
          <a:off x="8515427" y="10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125947</xdr:rowOff>
    </xdr:from>
    <xdr:ext cx="469744" cy="259045"/>
    <xdr:sp macro="" textlink="">
      <xdr:nvSpPr>
        <xdr:cNvPr id="160" name="n_3mainValue【体育館・プール】&#10;一人当たり面積"/>
        <xdr:cNvSpPr txBox="1"/>
      </xdr:nvSpPr>
      <xdr:spPr>
        <a:xfrm>
          <a:off x="7626427" y="105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8" name="直線コネクタ 1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9" name="テキスト ボックス 1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0" name="直線コネクタ 1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91" name="テキスト ボックス 1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2" name="直線コネクタ 1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3" name="テキスト ボックス 1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4" name="直線コネクタ 1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5" name="テキスト ボックス 1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7" name="テキスト ボックス 1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99" name="直線コネクタ 198"/>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00"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01" name="直線コネクタ 20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02"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03" name="直線コネクタ 202"/>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04"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05" name="フローチャート: 判断 204"/>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06" name="フローチャート: 判断 205"/>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07" name="フローチャート: 判断 206"/>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08" name="フローチャート: 判断 207"/>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09" name="フローチャート: 判断 208"/>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15" name="楕円 214"/>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216" name="【市民会館】&#10;有形固定資産減価償却率該当値テキスト"/>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217" name="楕円 216"/>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218" name="直線コネクタ 217"/>
        <xdr:cNvCxnSpPr/>
      </xdr:nvCxnSpPr>
      <xdr:spPr>
        <a:xfrm>
          <a:off x="3797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219" name="楕円 218"/>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220" name="直線コネクタ 219"/>
        <xdr:cNvCxnSpPr/>
      </xdr:nvCxnSpPr>
      <xdr:spPr>
        <a:xfrm>
          <a:off x="2908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221" name="楕円 220"/>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76200</xdr:rowOff>
    </xdr:to>
    <xdr:cxnSp macro="">
      <xdr:nvCxnSpPr>
        <xdr:cNvPr id="222" name="直線コネクタ 221"/>
        <xdr:cNvCxnSpPr/>
      </xdr:nvCxnSpPr>
      <xdr:spPr>
        <a:xfrm>
          <a:off x="2019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223"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24" name="n_2aveValue【市民会館】&#10;有形固定資産減価償却率"/>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25"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26"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227" name="n_1mainValue【市民会館】&#10;有形固定資産減価償却率"/>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228" name="n_2mainValue【市民会館】&#10;有形固定資産減価償却率"/>
        <xdr:cNvSpPr txBox="1"/>
      </xdr:nvSpPr>
      <xdr:spPr>
        <a:xfrm>
          <a:off x="2673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229" name="n_3mainValue【市民会館】&#10;有形固定資産減価償却率"/>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0" name="直線コネクタ 2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1" name="テキスト ボックス 2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2" name="直線コネクタ 2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43" name="テキスト ボックス 2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44" name="直線コネクタ 2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45" name="テキスト ボックス 2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46" name="直線コネクタ 2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47" name="テキスト ボックス 2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8" name="直線コネクタ 2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9" name="テキスト ボックス 2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51" name="直線コネクタ 250"/>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252"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53" name="直線コネクタ 252"/>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254"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55" name="直線コネクタ 254"/>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256" name="【市民会館】&#10;一人当たり面積平均値テキスト"/>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57" name="フローチャート: 判断 256"/>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58" name="フローチャート: 判断 257"/>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59" name="フローチャート: 判断 258"/>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60" name="フローチャート: 判断 259"/>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61" name="フローチャート: 判断 260"/>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2" name="テキスト ボックス 2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3" name="テキスト ボックス 2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4" name="テキスト ボックス 2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5" name="テキスト ボックス 2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6" name="テキスト ボックス 2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130099</xdr:rowOff>
    </xdr:from>
    <xdr:to>
      <xdr:col>55</xdr:col>
      <xdr:colOff>50800</xdr:colOff>
      <xdr:row>107</xdr:row>
      <xdr:rowOff>60249</xdr:rowOff>
    </xdr:to>
    <xdr:sp macro="" textlink="">
      <xdr:nvSpPr>
        <xdr:cNvPr id="267" name="楕円 266"/>
        <xdr:cNvSpPr/>
      </xdr:nvSpPr>
      <xdr:spPr>
        <a:xfrm>
          <a:off x="104267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108526</xdr:rowOff>
    </xdr:from>
    <xdr:ext cx="469744" cy="259045"/>
    <xdr:sp macro="" textlink="">
      <xdr:nvSpPr>
        <xdr:cNvPr id="268" name="【市民会館】&#10;一人当たり面積該当値テキスト"/>
        <xdr:cNvSpPr txBox="1"/>
      </xdr:nvSpPr>
      <xdr:spPr>
        <a:xfrm>
          <a:off x="10515600" y="182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133756</xdr:rowOff>
    </xdr:from>
    <xdr:to>
      <xdr:col>50</xdr:col>
      <xdr:colOff>165100</xdr:colOff>
      <xdr:row>107</xdr:row>
      <xdr:rowOff>63906</xdr:rowOff>
    </xdr:to>
    <xdr:sp macro="" textlink="">
      <xdr:nvSpPr>
        <xdr:cNvPr id="269" name="楕円 268"/>
        <xdr:cNvSpPr/>
      </xdr:nvSpPr>
      <xdr:spPr>
        <a:xfrm>
          <a:off x="9588500" y="18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9449</xdr:rowOff>
    </xdr:from>
    <xdr:to>
      <xdr:col>55</xdr:col>
      <xdr:colOff>0</xdr:colOff>
      <xdr:row>107</xdr:row>
      <xdr:rowOff>13106</xdr:rowOff>
    </xdr:to>
    <xdr:cxnSp macro="">
      <xdr:nvCxnSpPr>
        <xdr:cNvPr id="270" name="直線コネクタ 269"/>
        <xdr:cNvCxnSpPr/>
      </xdr:nvCxnSpPr>
      <xdr:spPr>
        <a:xfrm flipV="1">
          <a:off x="9639300" y="1835459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271" name="楕円 270"/>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13106</xdr:rowOff>
    </xdr:from>
    <xdr:to>
      <xdr:col>50</xdr:col>
      <xdr:colOff>114300</xdr:colOff>
      <xdr:row>107</xdr:row>
      <xdr:rowOff>19050</xdr:rowOff>
    </xdr:to>
    <xdr:cxnSp macro="">
      <xdr:nvCxnSpPr>
        <xdr:cNvPr id="272" name="直線コネクタ 271"/>
        <xdr:cNvCxnSpPr/>
      </xdr:nvCxnSpPr>
      <xdr:spPr>
        <a:xfrm flipV="1">
          <a:off x="8750300" y="183582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143357</xdr:rowOff>
    </xdr:from>
    <xdr:to>
      <xdr:col>41</xdr:col>
      <xdr:colOff>101600</xdr:colOff>
      <xdr:row>107</xdr:row>
      <xdr:rowOff>73507</xdr:rowOff>
    </xdr:to>
    <xdr:sp macro="" textlink="">
      <xdr:nvSpPr>
        <xdr:cNvPr id="273" name="楕円 272"/>
        <xdr:cNvSpPr/>
      </xdr:nvSpPr>
      <xdr:spPr>
        <a:xfrm>
          <a:off x="7810500" y="183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22707</xdr:rowOff>
    </xdr:to>
    <xdr:cxnSp macro="">
      <xdr:nvCxnSpPr>
        <xdr:cNvPr id="274" name="直線コネクタ 273"/>
        <xdr:cNvCxnSpPr/>
      </xdr:nvCxnSpPr>
      <xdr:spPr>
        <a:xfrm flipV="1">
          <a:off x="7861300" y="1836420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275" name="n_1aveValue【市民会館】&#10;一人当たり面積"/>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276" name="n_2aveValue【市民会館】&#10;一人当たり面積"/>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277" name="n_3aveValue【市民会館】&#10;一人当たり面積"/>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278" name="n_4aveValue【市民会館】&#10;一人当たり面積"/>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55033</xdr:rowOff>
    </xdr:from>
    <xdr:ext cx="469744" cy="259045"/>
    <xdr:sp macro="" textlink="">
      <xdr:nvSpPr>
        <xdr:cNvPr id="279" name="n_1mainValue【市民会館】&#10;一人当たり面積"/>
        <xdr:cNvSpPr txBox="1"/>
      </xdr:nvSpPr>
      <xdr:spPr>
        <a:xfrm>
          <a:off x="9391727" y="184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280"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64634</xdr:rowOff>
    </xdr:from>
    <xdr:ext cx="469744" cy="259045"/>
    <xdr:sp macro="" textlink="">
      <xdr:nvSpPr>
        <xdr:cNvPr id="281" name="n_3mainValue【市民会館】&#10;一人当たり面積"/>
        <xdr:cNvSpPr txBox="1"/>
      </xdr:nvSpPr>
      <xdr:spPr>
        <a:xfrm>
          <a:off x="7626427" y="184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2" name="テキスト ボックス 2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4" name="テキスト ボックス 2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4" name="テキスト ボックス 3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07" name="直線コネクタ 306"/>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9" name="直線コネクタ 3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0"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1" name="直線コネクタ 310"/>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12"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3" name="フローチャート: 判断 312"/>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4" name="フローチャート: 判断 313"/>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5" name="フローチャート: 判断 314"/>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16" name="フローチャート: 判断 315"/>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17" name="フローチャート: 判断 316"/>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102144</xdr:rowOff>
    </xdr:from>
    <xdr:to>
      <xdr:col>72</xdr:col>
      <xdr:colOff>38100</xdr:colOff>
      <xdr:row>39</xdr:row>
      <xdr:rowOff>32294</xdr:rowOff>
    </xdr:to>
    <xdr:sp macro="" textlink="">
      <xdr:nvSpPr>
        <xdr:cNvPr id="323" name="楕円 322"/>
        <xdr:cNvSpPr/>
      </xdr:nvSpPr>
      <xdr:spPr>
        <a:xfrm>
          <a:off x="13652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324"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25"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26"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27"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328" name="n_3mainValue【一般廃棄物処理施設】&#10;有形固定資産減価償却率"/>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9" name="直線コネクタ 3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0" name="テキスト ボックス 33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1" name="直線コネクタ 3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2" name="テキスト ボックス 34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3" name="直線コネクタ 3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4" name="テキスト ボックス 34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5" name="直線コネクタ 3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6" name="テキスト ボックス 34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7" name="直線コネクタ 3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8" name="テキスト ボックス 34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9" name="直線コネクタ 3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0" name="テキスト ボックス 34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54" name="直線コネクタ 353"/>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55"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56" name="直線コネクタ 355"/>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57"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58" name="直線コネクタ 357"/>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59"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60" name="フローチャート: 判断 359"/>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61" name="フローチャート: 判断 360"/>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62" name="フローチャート: 判断 361"/>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63" name="フローチャート: 判断 362"/>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64" name="フローチャート: 判断 363"/>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159485</xdr:rowOff>
    </xdr:from>
    <xdr:to>
      <xdr:col>102</xdr:col>
      <xdr:colOff>165100</xdr:colOff>
      <xdr:row>42</xdr:row>
      <xdr:rowOff>89635</xdr:rowOff>
    </xdr:to>
    <xdr:sp macro="" textlink="">
      <xdr:nvSpPr>
        <xdr:cNvPr id="370" name="楕円 369"/>
        <xdr:cNvSpPr/>
      </xdr:nvSpPr>
      <xdr:spPr>
        <a:xfrm>
          <a:off x="19494500" y="71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371"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72"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73"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74"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80762</xdr:rowOff>
    </xdr:from>
    <xdr:ext cx="534377" cy="259045"/>
    <xdr:sp macro="" textlink="">
      <xdr:nvSpPr>
        <xdr:cNvPr id="375" name="n_3mainValue【一般廃棄物処理施設】&#10;一人当たり有形固定資産（償却資産）額"/>
        <xdr:cNvSpPr txBox="1"/>
      </xdr:nvSpPr>
      <xdr:spPr>
        <a:xfrm>
          <a:off x="19278111" y="72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6" name="テキスト ボックス 3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88" name="テキスト ボックス 3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98" name="テキスト ボックス 3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01" name="直線コネクタ 400"/>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0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03" name="直線コネクタ 40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0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05" name="直線コネクタ 40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06"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7" name="フローチャート: 判断 40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08" name="フローチャート: 判断 407"/>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09" name="フローチャート: 判断 40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10" name="フローチャート: 判断 409"/>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11" name="フローチャート: 判断 41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161472</xdr:rowOff>
    </xdr:from>
    <xdr:to>
      <xdr:col>85</xdr:col>
      <xdr:colOff>177800</xdr:colOff>
      <xdr:row>64</xdr:row>
      <xdr:rowOff>91622</xdr:rowOff>
    </xdr:to>
    <xdr:sp macro="" textlink="">
      <xdr:nvSpPr>
        <xdr:cNvPr id="417" name="楕円 416"/>
        <xdr:cNvSpPr/>
      </xdr:nvSpPr>
      <xdr:spPr>
        <a:xfrm>
          <a:off x="162687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76399</xdr:rowOff>
    </xdr:from>
    <xdr:ext cx="405111" cy="259045"/>
    <xdr:sp macro="" textlink="">
      <xdr:nvSpPr>
        <xdr:cNvPr id="418" name="【保健センター・保健所】&#10;有形固定資産減価償却率該当値テキスト"/>
        <xdr:cNvSpPr txBox="1"/>
      </xdr:nvSpPr>
      <xdr:spPr>
        <a:xfrm>
          <a:off x="16357600" y="1087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117384</xdr:rowOff>
    </xdr:from>
    <xdr:to>
      <xdr:col>81</xdr:col>
      <xdr:colOff>101600</xdr:colOff>
      <xdr:row>64</xdr:row>
      <xdr:rowOff>47534</xdr:rowOff>
    </xdr:to>
    <xdr:sp macro="" textlink="">
      <xdr:nvSpPr>
        <xdr:cNvPr id="419" name="楕円 418"/>
        <xdr:cNvSpPr/>
      </xdr:nvSpPr>
      <xdr:spPr>
        <a:xfrm>
          <a:off x="1543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168184</xdr:rowOff>
    </xdr:from>
    <xdr:to>
      <xdr:col>85</xdr:col>
      <xdr:colOff>127000</xdr:colOff>
      <xdr:row>64</xdr:row>
      <xdr:rowOff>40822</xdr:rowOff>
    </xdr:to>
    <xdr:cxnSp macro="">
      <xdr:nvCxnSpPr>
        <xdr:cNvPr id="420" name="直線コネクタ 419"/>
        <xdr:cNvCxnSpPr/>
      </xdr:nvCxnSpPr>
      <xdr:spPr>
        <a:xfrm>
          <a:off x="15481300" y="1096953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421" name="楕円 420"/>
        <xdr:cNvSpPr/>
      </xdr:nvSpPr>
      <xdr:spPr>
        <a:xfrm>
          <a:off x="1454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63</xdr:row>
      <xdr:rowOff>168184</xdr:rowOff>
    </xdr:to>
    <xdr:cxnSp macro="">
      <xdr:nvCxnSpPr>
        <xdr:cNvPr id="422" name="直線コネクタ 421"/>
        <xdr:cNvCxnSpPr/>
      </xdr:nvCxnSpPr>
      <xdr:spPr>
        <a:xfrm>
          <a:off x="14592300" y="1096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423" name="楕円 422"/>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168184</xdr:rowOff>
    </xdr:to>
    <xdr:cxnSp macro="">
      <xdr:nvCxnSpPr>
        <xdr:cNvPr id="424" name="直線コネクタ 423"/>
        <xdr:cNvCxnSpPr/>
      </xdr:nvCxnSpPr>
      <xdr:spPr>
        <a:xfrm>
          <a:off x="13703300" y="108813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25"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6"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27"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28"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38661</xdr:rowOff>
    </xdr:from>
    <xdr:ext cx="405111" cy="259045"/>
    <xdr:sp macro="" textlink="">
      <xdr:nvSpPr>
        <xdr:cNvPr id="429" name="n_1mainValue【保健センター・保健所】&#10;有形固定資産減価償却率"/>
        <xdr:cNvSpPr txBox="1"/>
      </xdr:nvSpPr>
      <xdr:spPr>
        <a:xfrm>
          <a:off x="152660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430" name="n_2mainValue【保健センター・保健所】&#10;有形固定資産減価償却率"/>
        <xdr:cNvSpPr txBox="1"/>
      </xdr:nvSpPr>
      <xdr:spPr>
        <a:xfrm>
          <a:off x="14389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431" name="n_3mainValue【保健センター・保健所】&#10;有形固定資産減価償却率"/>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1" name="テキスト ボックス 4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55" name="直線コネクタ 454"/>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56"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57" name="直線コネクタ 456"/>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58"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59" name="直線コネクタ 458"/>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60"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61" name="フローチャート: 判断 460"/>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62" name="フローチャート: 判断 461"/>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63" name="フローチャート: 判断 462"/>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64" name="フローチャート: 判断 463"/>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65" name="フローチャート: 判断 464"/>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125984</xdr:rowOff>
    </xdr:from>
    <xdr:to>
      <xdr:col>116</xdr:col>
      <xdr:colOff>114300</xdr:colOff>
      <xdr:row>64</xdr:row>
      <xdr:rowOff>56134</xdr:rowOff>
    </xdr:to>
    <xdr:sp macro="" textlink="">
      <xdr:nvSpPr>
        <xdr:cNvPr id="471" name="楕円 470"/>
        <xdr:cNvSpPr/>
      </xdr:nvSpPr>
      <xdr:spPr>
        <a:xfrm>
          <a:off x="22110700" y="10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40911</xdr:rowOff>
    </xdr:from>
    <xdr:ext cx="469744" cy="259045"/>
    <xdr:sp macro="" textlink="">
      <xdr:nvSpPr>
        <xdr:cNvPr id="472" name="【保健センター・保健所】&#10;一人当たり面積該当値テキスト"/>
        <xdr:cNvSpPr txBox="1"/>
      </xdr:nvSpPr>
      <xdr:spPr>
        <a:xfrm>
          <a:off x="22199600" y="1084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127508</xdr:rowOff>
    </xdr:from>
    <xdr:to>
      <xdr:col>112</xdr:col>
      <xdr:colOff>38100</xdr:colOff>
      <xdr:row>64</xdr:row>
      <xdr:rowOff>57658</xdr:rowOff>
    </xdr:to>
    <xdr:sp macro="" textlink="">
      <xdr:nvSpPr>
        <xdr:cNvPr id="473" name="楕円 472"/>
        <xdr:cNvSpPr/>
      </xdr:nvSpPr>
      <xdr:spPr>
        <a:xfrm>
          <a:off x="21272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5334</xdr:rowOff>
    </xdr:from>
    <xdr:to>
      <xdr:col>116</xdr:col>
      <xdr:colOff>63500</xdr:colOff>
      <xdr:row>64</xdr:row>
      <xdr:rowOff>6858</xdr:rowOff>
    </xdr:to>
    <xdr:cxnSp macro="">
      <xdr:nvCxnSpPr>
        <xdr:cNvPr id="474" name="直線コネクタ 473"/>
        <xdr:cNvCxnSpPr/>
      </xdr:nvCxnSpPr>
      <xdr:spPr>
        <a:xfrm flipV="1">
          <a:off x="21323300" y="1097813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129032</xdr:rowOff>
    </xdr:from>
    <xdr:to>
      <xdr:col>107</xdr:col>
      <xdr:colOff>101600</xdr:colOff>
      <xdr:row>64</xdr:row>
      <xdr:rowOff>59182</xdr:rowOff>
    </xdr:to>
    <xdr:sp macro="" textlink="">
      <xdr:nvSpPr>
        <xdr:cNvPr id="475" name="楕円 474"/>
        <xdr:cNvSpPr/>
      </xdr:nvSpPr>
      <xdr:spPr>
        <a:xfrm>
          <a:off x="20383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xdr:rowOff>
    </xdr:from>
    <xdr:to>
      <xdr:col>111</xdr:col>
      <xdr:colOff>177800</xdr:colOff>
      <xdr:row>64</xdr:row>
      <xdr:rowOff>8382</xdr:rowOff>
    </xdr:to>
    <xdr:cxnSp macro="">
      <xdr:nvCxnSpPr>
        <xdr:cNvPr id="476" name="直線コネクタ 475"/>
        <xdr:cNvCxnSpPr/>
      </xdr:nvCxnSpPr>
      <xdr:spPr>
        <a:xfrm flipV="1">
          <a:off x="20434300" y="109796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129794</xdr:rowOff>
    </xdr:from>
    <xdr:to>
      <xdr:col>102</xdr:col>
      <xdr:colOff>165100</xdr:colOff>
      <xdr:row>64</xdr:row>
      <xdr:rowOff>59944</xdr:rowOff>
    </xdr:to>
    <xdr:sp macro="" textlink="">
      <xdr:nvSpPr>
        <xdr:cNvPr id="477" name="楕円 476"/>
        <xdr:cNvSpPr/>
      </xdr:nvSpPr>
      <xdr:spPr>
        <a:xfrm>
          <a:off x="19494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8382</xdr:rowOff>
    </xdr:from>
    <xdr:to>
      <xdr:col>107</xdr:col>
      <xdr:colOff>50800</xdr:colOff>
      <xdr:row>64</xdr:row>
      <xdr:rowOff>9144</xdr:rowOff>
    </xdr:to>
    <xdr:cxnSp macro="">
      <xdr:nvCxnSpPr>
        <xdr:cNvPr id="478" name="直線コネクタ 477"/>
        <xdr:cNvCxnSpPr/>
      </xdr:nvCxnSpPr>
      <xdr:spPr>
        <a:xfrm flipV="1">
          <a:off x="19545300" y="109811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79"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80"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81"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82"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48785</xdr:rowOff>
    </xdr:from>
    <xdr:ext cx="469744" cy="259045"/>
    <xdr:sp macro="" textlink="">
      <xdr:nvSpPr>
        <xdr:cNvPr id="483" name="n_1mainValue【保健センター・保健所】&#10;一人当たり面積"/>
        <xdr:cNvSpPr txBox="1"/>
      </xdr:nvSpPr>
      <xdr:spPr>
        <a:xfrm>
          <a:off x="21075727" y="1102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50309</xdr:rowOff>
    </xdr:from>
    <xdr:ext cx="469744" cy="259045"/>
    <xdr:sp macro="" textlink="">
      <xdr:nvSpPr>
        <xdr:cNvPr id="484" name="n_2mainValue【保健センター・保健所】&#10;一人当たり面積"/>
        <xdr:cNvSpPr txBox="1"/>
      </xdr:nvSpPr>
      <xdr:spPr>
        <a:xfrm>
          <a:off x="201994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51071</xdr:rowOff>
    </xdr:from>
    <xdr:ext cx="469744" cy="259045"/>
    <xdr:sp macro="" textlink="">
      <xdr:nvSpPr>
        <xdr:cNvPr id="485" name="n_3mainValue【保健センター・保健所】&#10;一人当たり面積"/>
        <xdr:cNvSpPr txBox="1"/>
      </xdr:nvSpPr>
      <xdr:spPr>
        <a:xfrm>
          <a:off x="19310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6" name="テキスト ボックス 4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8" name="テキスト ボックス 4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8" name="テキスト ボックス 5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11" name="直線コネクタ 510"/>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3" name="直線コネクタ 5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14"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5" name="直線コネクタ 51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16"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17" name="フローチャート: 判断 516"/>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18" name="フローチャート: 判断 517"/>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19" name="フローチャート: 判断 51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20" name="フローチャート: 判断 519"/>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21" name="フローチャート: 判断 520"/>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xdr:rowOff>
    </xdr:from>
    <xdr:to>
      <xdr:col>85</xdr:col>
      <xdr:colOff>177800</xdr:colOff>
      <xdr:row>84</xdr:row>
      <xdr:rowOff>103595</xdr:rowOff>
    </xdr:to>
    <xdr:sp macro="" textlink="">
      <xdr:nvSpPr>
        <xdr:cNvPr id="527" name="楕円 526"/>
        <xdr:cNvSpPr/>
      </xdr:nvSpPr>
      <xdr:spPr>
        <a:xfrm>
          <a:off x="16268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151872</xdr:rowOff>
    </xdr:from>
    <xdr:ext cx="405111" cy="259045"/>
    <xdr:sp macro="" textlink="">
      <xdr:nvSpPr>
        <xdr:cNvPr id="528" name="【消防施設】&#10;有形固定資産減価償却率該当値テキスト"/>
        <xdr:cNvSpPr txBox="1"/>
      </xdr:nvSpPr>
      <xdr:spPr>
        <a:xfrm>
          <a:off x="16357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134257</xdr:rowOff>
    </xdr:from>
    <xdr:to>
      <xdr:col>81</xdr:col>
      <xdr:colOff>101600</xdr:colOff>
      <xdr:row>84</xdr:row>
      <xdr:rowOff>64407</xdr:rowOff>
    </xdr:to>
    <xdr:sp macro="" textlink="">
      <xdr:nvSpPr>
        <xdr:cNvPr id="529" name="楕円 528"/>
        <xdr:cNvSpPr/>
      </xdr:nvSpPr>
      <xdr:spPr>
        <a:xfrm>
          <a:off x="15430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xdr:rowOff>
    </xdr:from>
    <xdr:to>
      <xdr:col>85</xdr:col>
      <xdr:colOff>127000</xdr:colOff>
      <xdr:row>84</xdr:row>
      <xdr:rowOff>52795</xdr:rowOff>
    </xdr:to>
    <xdr:cxnSp macro="">
      <xdr:nvCxnSpPr>
        <xdr:cNvPr id="530" name="直線コネクタ 529"/>
        <xdr:cNvCxnSpPr/>
      </xdr:nvCxnSpPr>
      <xdr:spPr>
        <a:xfrm>
          <a:off x="15481300" y="144154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83638</xdr:rowOff>
    </xdr:from>
    <xdr:to>
      <xdr:col>76</xdr:col>
      <xdr:colOff>165100</xdr:colOff>
      <xdr:row>87</xdr:row>
      <xdr:rowOff>13788</xdr:rowOff>
    </xdr:to>
    <xdr:sp macro="" textlink="">
      <xdr:nvSpPr>
        <xdr:cNvPr id="531" name="楕円 530"/>
        <xdr:cNvSpPr/>
      </xdr:nvSpPr>
      <xdr:spPr>
        <a:xfrm>
          <a:off x="14541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xdr:rowOff>
    </xdr:from>
    <xdr:to>
      <xdr:col>81</xdr:col>
      <xdr:colOff>50800</xdr:colOff>
      <xdr:row>86</xdr:row>
      <xdr:rowOff>134438</xdr:rowOff>
    </xdr:to>
    <xdr:cxnSp macro="">
      <xdr:nvCxnSpPr>
        <xdr:cNvPr id="532" name="直線コネクタ 531"/>
        <xdr:cNvCxnSpPr/>
      </xdr:nvCxnSpPr>
      <xdr:spPr>
        <a:xfrm flipV="1">
          <a:off x="14592300" y="14415407"/>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533" name="楕円 532"/>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86</xdr:row>
      <xdr:rowOff>134438</xdr:rowOff>
    </xdr:to>
    <xdr:cxnSp macro="">
      <xdr:nvCxnSpPr>
        <xdr:cNvPr id="534" name="直線コネクタ 533"/>
        <xdr:cNvCxnSpPr/>
      </xdr:nvCxnSpPr>
      <xdr:spPr>
        <a:xfrm>
          <a:off x="13703300" y="14356624"/>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35"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36"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37"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38"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55534</xdr:rowOff>
    </xdr:from>
    <xdr:ext cx="405111" cy="259045"/>
    <xdr:sp macro="" textlink="">
      <xdr:nvSpPr>
        <xdr:cNvPr id="539" name="n_1mainValue【消防施設】&#10;有形固定資産減価償却率"/>
        <xdr:cNvSpPr txBox="1"/>
      </xdr:nvSpPr>
      <xdr:spPr>
        <a:xfrm>
          <a:off x="152660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4915</xdr:rowOff>
    </xdr:from>
    <xdr:ext cx="405111" cy="259045"/>
    <xdr:sp macro="" textlink="">
      <xdr:nvSpPr>
        <xdr:cNvPr id="540" name="n_2mainValue【消防施設】&#10;有形固定資産減価償却率"/>
        <xdr:cNvSpPr txBox="1"/>
      </xdr:nvSpPr>
      <xdr:spPr>
        <a:xfrm>
          <a:off x="14389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541" name="n_3mainValue【消防施設】&#10;有形固定資産減価償却率"/>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65" name="直線コネクタ 564"/>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66"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67" name="直線コネクタ 566"/>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68"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69" name="直線コネクタ 568"/>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570" name="【消防施設】&#10;一人当たり面積平均値テキスト"/>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71" name="フローチャート: 判断 570"/>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72" name="フローチャート: 判断 571"/>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73" name="フローチャート: 判断 572"/>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74" name="フローチャート: 判断 573"/>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75" name="フローチャート: 判断 574"/>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581" name="楕円 580"/>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582" name="【消防施設】&#10;一人当たり面積該当値テキスト"/>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583" name="楕円 582"/>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64770</xdr:rowOff>
    </xdr:to>
    <xdr:cxnSp macro="">
      <xdr:nvCxnSpPr>
        <xdr:cNvPr id="584" name="直線コネクタ 583"/>
        <xdr:cNvCxnSpPr/>
      </xdr:nvCxnSpPr>
      <xdr:spPr>
        <a:xfrm>
          <a:off x="21323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585" name="楕円 584"/>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64770</xdr:rowOff>
    </xdr:to>
    <xdr:cxnSp macro="">
      <xdr:nvCxnSpPr>
        <xdr:cNvPr id="586" name="直線コネクタ 585"/>
        <xdr:cNvCxnSpPr/>
      </xdr:nvCxnSpPr>
      <xdr:spPr>
        <a:xfrm>
          <a:off x="20434300" y="1476451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587" name="楕円 586"/>
        <xdr:cNvSpPr/>
      </xdr:nvSpPr>
      <xdr:spPr>
        <a:xfrm>
          <a:off x="19494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64770</xdr:rowOff>
    </xdr:to>
    <xdr:cxnSp macro="">
      <xdr:nvCxnSpPr>
        <xdr:cNvPr id="588" name="直線コネクタ 587"/>
        <xdr:cNvCxnSpPr/>
      </xdr:nvCxnSpPr>
      <xdr:spPr>
        <a:xfrm flipV="1">
          <a:off x="19545300" y="1476451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89"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90"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91"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92"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593" name="n_1mainValue【消防施設】&#10;一人当たり面積"/>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594" name="n_2mainValue【消防施設】&#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595" name="n_3mainValue【消防施設】&#10;一人当たり面積"/>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7" name="直線コネクタ 6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8" name="テキスト ボックス 60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9" name="直線コネクタ 6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0" name="テキスト ボックス 6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1" name="直線コネクタ 6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2" name="テキスト ボックス 6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3" name="直線コネクタ 6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4" name="テキスト ボックス 6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5" name="直線コネクタ 6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16" name="テキスト ボックス 61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19" name="直線コネクタ 61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1" name="直線コネクタ 62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24"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25" name="フローチャート: 判断 624"/>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26" name="フローチャート: 判断 625"/>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27" name="フローチャート: 判断 626"/>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28" name="フローチャート: 判断 627"/>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29" name="フローチャート: 判断 628"/>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133350</xdr:rowOff>
    </xdr:from>
    <xdr:to>
      <xdr:col>85</xdr:col>
      <xdr:colOff>177800</xdr:colOff>
      <xdr:row>106</xdr:row>
      <xdr:rowOff>63500</xdr:rowOff>
    </xdr:to>
    <xdr:sp macro="" textlink="">
      <xdr:nvSpPr>
        <xdr:cNvPr id="635" name="楕円 634"/>
        <xdr:cNvSpPr/>
      </xdr:nvSpPr>
      <xdr:spPr>
        <a:xfrm>
          <a:off x="162687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111777</xdr:rowOff>
    </xdr:from>
    <xdr:ext cx="405111" cy="259045"/>
    <xdr:sp macro="" textlink="">
      <xdr:nvSpPr>
        <xdr:cNvPr id="636" name="【庁舎】&#10;有形固定資産減価償却率該当値テキスト"/>
        <xdr:cNvSpPr txBox="1"/>
      </xdr:nvSpPr>
      <xdr:spPr>
        <a:xfrm>
          <a:off x="16357600"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107950</xdr:rowOff>
    </xdr:from>
    <xdr:to>
      <xdr:col>81</xdr:col>
      <xdr:colOff>101600</xdr:colOff>
      <xdr:row>106</xdr:row>
      <xdr:rowOff>38100</xdr:rowOff>
    </xdr:to>
    <xdr:sp macro="" textlink="">
      <xdr:nvSpPr>
        <xdr:cNvPr id="637" name="楕円 636"/>
        <xdr:cNvSpPr/>
      </xdr:nvSpPr>
      <xdr:spPr>
        <a:xfrm>
          <a:off x="15430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158750</xdr:rowOff>
    </xdr:from>
    <xdr:to>
      <xdr:col>85</xdr:col>
      <xdr:colOff>127000</xdr:colOff>
      <xdr:row>106</xdr:row>
      <xdr:rowOff>12700</xdr:rowOff>
    </xdr:to>
    <xdr:cxnSp macro="">
      <xdr:nvCxnSpPr>
        <xdr:cNvPr id="638" name="直線コネクタ 637"/>
        <xdr:cNvCxnSpPr/>
      </xdr:nvCxnSpPr>
      <xdr:spPr>
        <a:xfrm>
          <a:off x="15481300" y="1816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639" name="楕円 638"/>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105</xdr:row>
      <xdr:rowOff>158750</xdr:rowOff>
    </xdr:to>
    <xdr:cxnSp macro="">
      <xdr:nvCxnSpPr>
        <xdr:cNvPr id="640" name="直線コネクタ 639"/>
        <xdr:cNvCxnSpPr/>
      </xdr:nvCxnSpPr>
      <xdr:spPr>
        <a:xfrm>
          <a:off x="14592300" y="1816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57150</xdr:rowOff>
    </xdr:from>
    <xdr:to>
      <xdr:col>72</xdr:col>
      <xdr:colOff>38100</xdr:colOff>
      <xdr:row>105</xdr:row>
      <xdr:rowOff>158750</xdr:rowOff>
    </xdr:to>
    <xdr:sp macro="" textlink="">
      <xdr:nvSpPr>
        <xdr:cNvPr id="641" name="楕円 640"/>
        <xdr:cNvSpPr/>
      </xdr:nvSpPr>
      <xdr:spPr>
        <a:xfrm>
          <a:off x="13652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107950</xdr:rowOff>
    </xdr:from>
    <xdr:to>
      <xdr:col>76</xdr:col>
      <xdr:colOff>114300</xdr:colOff>
      <xdr:row>105</xdr:row>
      <xdr:rowOff>158750</xdr:rowOff>
    </xdr:to>
    <xdr:cxnSp macro="">
      <xdr:nvCxnSpPr>
        <xdr:cNvPr id="642" name="直線コネクタ 641"/>
        <xdr:cNvCxnSpPr/>
      </xdr:nvCxnSpPr>
      <xdr:spPr>
        <a:xfrm>
          <a:off x="13703300" y="1811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43"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44"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45"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46"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29227</xdr:rowOff>
    </xdr:from>
    <xdr:ext cx="405111" cy="259045"/>
    <xdr:sp macro="" textlink="">
      <xdr:nvSpPr>
        <xdr:cNvPr id="647" name="n_1mainValue【庁舎】&#10;有形固定資産減価償却率"/>
        <xdr:cNvSpPr txBox="1"/>
      </xdr:nvSpPr>
      <xdr:spPr>
        <a:xfrm>
          <a:off x="152660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648" name="n_2mainValue【庁舎】&#10;有形固定資産減価償却率"/>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149877</xdr:rowOff>
    </xdr:from>
    <xdr:ext cx="405111" cy="259045"/>
    <xdr:sp macro="" textlink="">
      <xdr:nvSpPr>
        <xdr:cNvPr id="649" name="n_3mainValue【庁舎】&#10;有形固定資産減価償却率"/>
        <xdr:cNvSpPr txBox="1"/>
      </xdr:nvSpPr>
      <xdr:spPr>
        <a:xfrm>
          <a:off x="13500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73" name="直線コネクタ 672"/>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74"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75" name="直線コネクタ 674"/>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76"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77" name="直線コネクタ 676"/>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78"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79" name="フローチャート: 判断 678"/>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80" name="フローチャート: 判断 679"/>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81" name="フローチャート: 判断 680"/>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82" name="フローチャート: 判断 681"/>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83" name="フローチャート: 判断 682"/>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4063</xdr:rowOff>
    </xdr:from>
    <xdr:to>
      <xdr:col>116</xdr:col>
      <xdr:colOff>114300</xdr:colOff>
      <xdr:row>107</xdr:row>
      <xdr:rowOff>105663</xdr:rowOff>
    </xdr:to>
    <xdr:sp macro="" textlink="">
      <xdr:nvSpPr>
        <xdr:cNvPr id="689" name="楕円 688"/>
        <xdr:cNvSpPr/>
      </xdr:nvSpPr>
      <xdr:spPr>
        <a:xfrm>
          <a:off x="221107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153940</xdr:rowOff>
    </xdr:from>
    <xdr:ext cx="469744" cy="259045"/>
    <xdr:sp macro="" textlink="">
      <xdr:nvSpPr>
        <xdr:cNvPr id="690" name="【庁舎】&#10;一人当たり面積該当値テキスト"/>
        <xdr:cNvSpPr txBox="1"/>
      </xdr:nvSpPr>
      <xdr:spPr>
        <a:xfrm>
          <a:off x="22199600" y="183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691" name="楕円 690"/>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54863</xdr:rowOff>
    </xdr:from>
    <xdr:to>
      <xdr:col>116</xdr:col>
      <xdr:colOff>63500</xdr:colOff>
      <xdr:row>107</xdr:row>
      <xdr:rowOff>59055</xdr:rowOff>
    </xdr:to>
    <xdr:cxnSp macro="">
      <xdr:nvCxnSpPr>
        <xdr:cNvPr id="692" name="直線コネクタ 691"/>
        <xdr:cNvCxnSpPr/>
      </xdr:nvCxnSpPr>
      <xdr:spPr>
        <a:xfrm flipV="1">
          <a:off x="21323300" y="18400013"/>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xdr:rowOff>
    </xdr:from>
    <xdr:to>
      <xdr:col>107</xdr:col>
      <xdr:colOff>101600</xdr:colOff>
      <xdr:row>107</xdr:row>
      <xdr:rowOff>116332</xdr:rowOff>
    </xdr:to>
    <xdr:sp macro="" textlink="">
      <xdr:nvSpPr>
        <xdr:cNvPr id="693" name="楕円 692"/>
        <xdr:cNvSpPr/>
      </xdr:nvSpPr>
      <xdr:spPr>
        <a:xfrm>
          <a:off x="20383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65532</xdr:rowOff>
    </xdr:to>
    <xdr:cxnSp macro="">
      <xdr:nvCxnSpPr>
        <xdr:cNvPr id="694" name="直線コネクタ 693"/>
        <xdr:cNvCxnSpPr/>
      </xdr:nvCxnSpPr>
      <xdr:spPr>
        <a:xfrm flipV="1">
          <a:off x="20434300" y="1840420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18923</xdr:rowOff>
    </xdr:from>
    <xdr:to>
      <xdr:col>102</xdr:col>
      <xdr:colOff>165100</xdr:colOff>
      <xdr:row>107</xdr:row>
      <xdr:rowOff>120523</xdr:rowOff>
    </xdr:to>
    <xdr:sp macro="" textlink="">
      <xdr:nvSpPr>
        <xdr:cNvPr id="695" name="楕円 694"/>
        <xdr:cNvSpPr/>
      </xdr:nvSpPr>
      <xdr:spPr>
        <a:xfrm>
          <a:off x="194945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65532</xdr:rowOff>
    </xdr:from>
    <xdr:to>
      <xdr:col>107</xdr:col>
      <xdr:colOff>50800</xdr:colOff>
      <xdr:row>107</xdr:row>
      <xdr:rowOff>69723</xdr:rowOff>
    </xdr:to>
    <xdr:cxnSp macro="">
      <xdr:nvCxnSpPr>
        <xdr:cNvPr id="696" name="直線コネクタ 695"/>
        <xdr:cNvCxnSpPr/>
      </xdr:nvCxnSpPr>
      <xdr:spPr>
        <a:xfrm flipV="1">
          <a:off x="19545300" y="18410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97"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98"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99"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00"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100982</xdr:rowOff>
    </xdr:from>
    <xdr:ext cx="469744" cy="259045"/>
    <xdr:sp macro="" textlink="">
      <xdr:nvSpPr>
        <xdr:cNvPr id="701" name="n_1mainValue【庁舎】&#10;一人当たり面積"/>
        <xdr:cNvSpPr txBox="1"/>
      </xdr:nvSpPr>
      <xdr:spPr>
        <a:xfrm>
          <a:off x="21075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107459</xdr:rowOff>
    </xdr:from>
    <xdr:ext cx="469744" cy="259045"/>
    <xdr:sp macro="" textlink="">
      <xdr:nvSpPr>
        <xdr:cNvPr id="702" name="n_2mainValue【庁舎】&#10;一人当たり面積"/>
        <xdr:cNvSpPr txBox="1"/>
      </xdr:nvSpPr>
      <xdr:spPr>
        <a:xfrm>
          <a:off x="20199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111650</xdr:rowOff>
    </xdr:from>
    <xdr:ext cx="469744" cy="259045"/>
    <xdr:sp macro="" textlink="">
      <xdr:nvSpPr>
        <xdr:cNvPr id="703" name="n_3mainValue【庁舎】&#10;一人当たり面積"/>
        <xdr:cNvSpPr txBox="1"/>
      </xdr:nvSpPr>
      <xdr:spPr>
        <a:xfrm>
          <a:off x="19310427"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有形固定資産減価償却率は、市民会館で４０．１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a:t>
          </a:r>
          <a:r>
            <a:rPr kumimoji="1" lang="ja-JP" altLang="en-US" sz="1300">
              <a:latin typeface="ＭＳ Ｐゴシック" panose="020B0600070205080204" pitchFamily="50" charset="-128"/>
              <a:ea typeface="ＭＳ Ｐゴシック" panose="020B0600070205080204" pitchFamily="50" charset="-128"/>
            </a:rPr>
            <a:t>イント、保健センターで４３．６ポイント、庁舎で２２．５ポイントほど、類似団体平均を上回ってはいるが、近年、小中学校や児童館の建設を実施するなど、一部の公共施設の更新に着手している。施設全体については、今後、片品村公共施設等総合管理計画に基づいて総合的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ポイント上回ってはいるが、同様の推移となっており、全国平均や群馬県平均と比較すると依然として低い数値となっている。　</a:t>
          </a:r>
        </a:p>
        <a:p>
          <a:r>
            <a:rPr kumimoji="1" lang="ja-JP" altLang="en-US" sz="1300">
              <a:latin typeface="ＭＳ Ｐゴシック" panose="020B0600070205080204" pitchFamily="50" charset="-128"/>
              <a:ea typeface="ＭＳ Ｐゴシック" panose="020B0600070205080204" pitchFamily="50" charset="-128"/>
            </a:rPr>
            <a:t>　収納努力により村税は増収となっているが、本村の基幹産業である農業と観光産業は天候や景気に左右されやすい分野であるので、引き続き地方税の増収に繋がるような施策を講じ財政の健全化に努める。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現在は類似団体平均とほぼ同じ比率で推移しているが、平成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年度から実施した小中学校の建設や道の駅の整備費用の財源として地方債を充てているため、元金償還のピークである令和４年度以降の財政状況を見据えて、計画的な事業の推進と財政計画を図る。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759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136948</xdr:rowOff>
    </xdr:from>
    <xdr:to>
      <xdr:col>19</xdr:col>
      <xdr:colOff>133350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6684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136948</xdr:rowOff>
    </xdr:from>
    <xdr:to>
      <xdr:col>15</xdr:col>
      <xdr:colOff>82550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6684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63</xdr:row>
      <xdr:rowOff>90170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141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64152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86148</xdr:rowOff>
    </xdr:from>
    <xdr:to>
      <xdr:col>15</xdr:col>
      <xdr:colOff>133350</xdr:colOff>
      <xdr:row>63</xdr:row>
      <xdr:rowOff>16298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26475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19262</xdr:rowOff>
    </xdr:from>
    <xdr:to>
      <xdr:col>7</xdr:col>
      <xdr:colOff>31750</xdr:colOff>
      <xdr:row>63</xdr:row>
      <xdr:rowOff>120862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105639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人件費及び物件費等の合計額の人口一人あたりの金額が類似団体平均を下回っている要因として、ゴミ処理業務や消防業務を一部事務組合で行っていることが挙げられる。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本村自体を見てみると、以前は増加の傾向であったが平成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年度からは横ばい転じている。今後も引き続き、物件費等の経費の抑制に努めていく。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46526</xdr:rowOff>
    </xdr:from>
    <xdr:to>
      <xdr:col>23</xdr:col>
      <xdr:colOff>133350</xdr:colOff>
      <xdr:row>82</xdr:row>
      <xdr:rowOff>47394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0542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41018</xdr:rowOff>
    </xdr:from>
    <xdr:to>
      <xdr:col>19</xdr:col>
      <xdr:colOff>133350</xdr:colOff>
      <xdr:row>82</xdr:row>
      <xdr:rowOff>47394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9918"/>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41018</xdr:rowOff>
    </xdr:from>
    <xdr:to>
      <xdr:col>15</xdr:col>
      <xdr:colOff>82550</xdr:colOff>
      <xdr:row>82</xdr:row>
      <xdr:rowOff>61502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9918"/>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24092</xdr:rowOff>
    </xdr:from>
    <xdr:to>
      <xdr:col>11</xdr:col>
      <xdr:colOff>31750</xdr:colOff>
      <xdr:row>82</xdr:row>
      <xdr:rowOff>61502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2992"/>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167176</xdr:rowOff>
    </xdr:from>
    <xdr:to>
      <xdr:col>23</xdr:col>
      <xdr:colOff>184150</xdr:colOff>
      <xdr:row>82</xdr:row>
      <xdr:rowOff>97326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88453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168044</xdr:rowOff>
    </xdr:from>
    <xdr:to>
      <xdr:col>19</xdr:col>
      <xdr:colOff>184150</xdr:colOff>
      <xdr:row>82</xdr:row>
      <xdr:rowOff>98194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108371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161668</xdr:rowOff>
    </xdr:from>
    <xdr:to>
      <xdr:col>15</xdr:col>
      <xdr:colOff>133350</xdr:colOff>
      <xdr:row>82</xdr:row>
      <xdr:rowOff>91818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101995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10702</xdr:rowOff>
    </xdr:from>
    <xdr:to>
      <xdr:col>11</xdr:col>
      <xdr:colOff>82550</xdr:colOff>
      <xdr:row>82</xdr:row>
      <xdr:rowOff>112302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122479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3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144742</xdr:rowOff>
    </xdr:from>
    <xdr:to>
      <xdr:col>7</xdr:col>
      <xdr:colOff>31750</xdr:colOff>
      <xdr:row>82</xdr:row>
      <xdr:rowOff>74892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85069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139277</xdr:rowOff>
    </xdr:from>
    <xdr:to>
      <xdr:col>81</xdr:col>
      <xdr:colOff>44450</xdr:colOff>
      <xdr:row>87</xdr:row>
      <xdr:rowOff>139277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55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139277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473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107104</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23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107104</xdr:rowOff>
    </xdr:from>
    <xdr:to>
      <xdr:col>68</xdr:col>
      <xdr:colOff>152400</xdr:colOff>
      <xdr:row>87</xdr:row>
      <xdr:rowOff>147320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232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60554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88477</xdr:rowOff>
    </xdr:from>
    <xdr:to>
      <xdr:col>77</xdr:col>
      <xdr:colOff>95250</xdr:colOff>
      <xdr:row>88</xdr:row>
      <xdr:rowOff>18627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20761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56304</xdr:rowOff>
    </xdr:from>
    <xdr:to>
      <xdr:col>68</xdr:col>
      <xdr:colOff>203200</xdr:colOff>
      <xdr:row>87</xdr:row>
      <xdr:rowOff>157904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第６次片品村行政改革大綱に基づき職員数の抑制に努めてきたため、類似団体の平均値を下回る状況で推移してきている。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72408</xdr:rowOff>
    </xdr:from>
    <xdr:to>
      <xdr:col>81</xdr:col>
      <xdr:colOff>44450</xdr:colOff>
      <xdr:row>59</xdr:row>
      <xdr:rowOff>109293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87958"/>
          <a:ext cx="8382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86197</xdr:rowOff>
    </xdr:from>
    <xdr:to>
      <xdr:col>77</xdr:col>
      <xdr:colOff>44450</xdr:colOff>
      <xdr:row>59</xdr:row>
      <xdr:rowOff>109293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01747"/>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46210</xdr:rowOff>
    </xdr:from>
    <xdr:to>
      <xdr:col>72</xdr:col>
      <xdr:colOff>203200</xdr:colOff>
      <xdr:row>59</xdr:row>
      <xdr:rowOff>86197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1760"/>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46210</xdr:rowOff>
    </xdr:from>
    <xdr:to>
      <xdr:col>68</xdr:col>
      <xdr:colOff>152400</xdr:colOff>
      <xdr:row>59</xdr:row>
      <xdr:rowOff>48278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617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21608</xdr:rowOff>
    </xdr:from>
    <xdr:to>
      <xdr:col>81</xdr:col>
      <xdr:colOff>95250</xdr:colOff>
      <xdr:row>59</xdr:row>
      <xdr:rowOff>123208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38135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58493</xdr:rowOff>
    </xdr:from>
    <xdr:to>
      <xdr:col>77</xdr:col>
      <xdr:colOff>95250</xdr:colOff>
      <xdr:row>59</xdr:row>
      <xdr:rowOff>160093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170270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4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35397</xdr:rowOff>
    </xdr:from>
    <xdr:to>
      <xdr:col>73</xdr:col>
      <xdr:colOff>44450</xdr:colOff>
      <xdr:row>59</xdr:row>
      <xdr:rowOff>136997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147174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166860</xdr:rowOff>
    </xdr:from>
    <xdr:to>
      <xdr:col>68</xdr:col>
      <xdr:colOff>203200</xdr:colOff>
      <xdr:row>59</xdr:row>
      <xdr:rowOff>97010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107187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168928</xdr:rowOff>
    </xdr:from>
    <xdr:to>
      <xdr:col>64</xdr:col>
      <xdr:colOff>152400</xdr:colOff>
      <xdr:row>59</xdr:row>
      <xdr:rowOff>99078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実質公債費比率は、小・中学校の建設や道の駅の整備に伴う起債の償還が始まったことにより、昨年から更に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今後も実質公債費比率の上昇が続くことが見込まれるため、起債の新規発行の抑制に努めていく。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59436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691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11176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160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129540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54610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減少となることが見込まれるが、今後も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148519</xdr:rowOff>
    </xdr:from>
    <xdr:to>
      <xdr:col>81</xdr:col>
      <xdr:colOff>44450</xdr:colOff>
      <xdr:row>13</xdr:row>
      <xdr:rowOff>165947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77369"/>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165947</xdr:rowOff>
    </xdr:from>
    <xdr:to>
      <xdr:col>77</xdr:col>
      <xdr:colOff>44450</xdr:colOff>
      <xdr:row>14</xdr:row>
      <xdr:rowOff>7902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9479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97719</xdr:rowOff>
    </xdr:from>
    <xdr:to>
      <xdr:col>81</xdr:col>
      <xdr:colOff>95250</xdr:colOff>
      <xdr:row>14</xdr:row>
      <xdr:rowOff>27869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69796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29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115147</xdr:rowOff>
    </xdr:from>
    <xdr:to>
      <xdr:col>77</xdr:col>
      <xdr:colOff>95250</xdr:colOff>
      <xdr:row>14</xdr:row>
      <xdr:rowOff>45297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30074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43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128552</xdr:rowOff>
    </xdr:from>
    <xdr:to>
      <xdr:col>73</xdr:col>
      <xdr:colOff>44450</xdr:colOff>
      <xdr:row>14</xdr:row>
      <xdr:rowOff>58702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43479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類似団体平均と比較してもほぼ同水準で推移しているが、昨年度と比較すると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適正な職員配置や庁内横断的に事業を実施することで事務の効率化を図り、更なる削減を目指す。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ポイントほど下回り、物件費全体の支出額も前年度を下回っている。類似団体の平均値は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今後も引き続き、施設の維持管理に係る物件費や事務機器の保守管理委託や施設等の管理委託に要する経費の節減を更に進め、コスト削減を図る。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89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66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66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19</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445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41910</xdr:rowOff>
    </xdr:from>
    <xdr:to>
      <xdr:col>69</xdr:col>
      <xdr:colOff>142875</xdr:colOff>
      <xdr:row>19</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年度までの３年間は同水準で推移していたが、本年度は上昇がみられた。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高齢化対策や福祉政策の充実とともに、更に上昇していくことが見込まれるため、今後も適正な事業の執行に努める。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9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9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9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若干下回る比率となった。要因としては、観光施設事業特別会計が廃止され繰出金が低く抑えられたことによるもので、引き続き、特別会計の独立採算の原則に立ち、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91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8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3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0</xdr:rowOff>
    </xdr:from>
    <xdr:to>
      <xdr:col>74</xdr:col>
      <xdr:colOff>31750</xdr:colOff>
      <xdr:row>55</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111777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135907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ポイント減少し、類似団体の平均値に近づいた。全体の支出額も前年度を下回っているので、今後も同水準で推移するものと見込んでいる。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近年、大型の整備事業が集中したことにより地方債現在高が増加した影響で、地方債の元利償還金が膨らみ始めている。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現在の公債費に係る経常収支比率は類似団体平均を下回ってはいるものの、公債費のピークは令和４年度になると見込まれ、今後１０年間ほどは非常に厳しい財政運営となることが予想される。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今後しばらくの間は、地方債の新規発行を伴う普通建設事業費等の抑制に努める。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76</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5908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54610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公債費と扶助費以外は経常収支比率が類似団体を上回っているため、全体的にも類似団体の平均を超えてはいるが、今後も引き続き、経常経費の節減と一般財源の確保に努め、低い水準を目指す。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101282</xdr:rowOff>
    </xdr:from>
    <xdr:to>
      <xdr:col>82</xdr:col>
      <xdr:colOff>107950</xdr:colOff>
      <xdr:row>77</xdr:row>
      <xdr:rowOff>147002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02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32702</xdr:rowOff>
    </xdr:from>
    <xdr:to>
      <xdr:col>78</xdr:col>
      <xdr:colOff>69850</xdr:colOff>
      <xdr:row>77</xdr:row>
      <xdr:rowOff>147002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34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32702</xdr:rowOff>
    </xdr:from>
    <xdr:to>
      <xdr:col>73</xdr:col>
      <xdr:colOff>180975</xdr:colOff>
      <xdr:row>77</xdr:row>
      <xdr:rowOff>132714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34352"/>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132714</xdr:rowOff>
    </xdr:from>
    <xdr:to>
      <xdr:col>69</xdr:col>
      <xdr:colOff>92075</xdr:colOff>
      <xdr:row>77</xdr:row>
      <xdr:rowOff>132714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34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50482</xdr:rowOff>
    </xdr:from>
    <xdr:to>
      <xdr:col>82</xdr:col>
      <xdr:colOff>158750</xdr:colOff>
      <xdr:row>77</xdr:row>
      <xdr:rowOff>152082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22559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96202</xdr:rowOff>
    </xdr:from>
    <xdr:to>
      <xdr:col>78</xdr:col>
      <xdr:colOff>120650</xdr:colOff>
      <xdr:row>78</xdr:row>
      <xdr:rowOff>26352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4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153352</xdr:rowOff>
    </xdr:from>
    <xdr:to>
      <xdr:col>74</xdr:col>
      <xdr:colOff>31750</xdr:colOff>
      <xdr:row>77</xdr:row>
      <xdr:rowOff>83502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68279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81914</xdr:rowOff>
    </xdr:from>
    <xdr:to>
      <xdr:col>69</xdr:col>
      <xdr:colOff>142875</xdr:colOff>
      <xdr:row>78</xdr:row>
      <xdr:rowOff>12064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168291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81914</xdr:rowOff>
    </xdr:from>
    <xdr:to>
      <xdr:col>65</xdr:col>
      <xdr:colOff>53975</xdr:colOff>
      <xdr:row>78</xdr:row>
      <xdr:rowOff>12064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168291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12673</xdr:rowOff>
    </xdr:from>
    <xdr:to>
      <xdr:col>29</xdr:col>
      <xdr:colOff>127000</xdr:colOff>
      <xdr:row>18</xdr:row>
      <xdr:rowOff>27542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6398"/>
          <a:ext cx="6477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27542</xdr:rowOff>
    </xdr:from>
    <xdr:to>
      <xdr:col>26</xdr:col>
      <xdr:colOff>50800</xdr:colOff>
      <xdr:row>18</xdr:row>
      <xdr:rowOff>48257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1267"/>
          <a:ext cx="698500" cy="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35739</xdr:rowOff>
    </xdr:from>
    <xdr:to>
      <xdr:col>22</xdr:col>
      <xdr:colOff>114300</xdr:colOff>
      <xdr:row>18</xdr:row>
      <xdr:rowOff>48257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69464"/>
          <a:ext cx="6985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35739</xdr:rowOff>
    </xdr:from>
    <xdr:to>
      <xdr:col>18</xdr:col>
      <xdr:colOff>177800</xdr:colOff>
      <xdr:row>18</xdr:row>
      <xdr:rowOff>36290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9464"/>
          <a:ext cx="698500" cy="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133323</xdr:rowOff>
    </xdr:from>
    <xdr:to>
      <xdr:col>29</xdr:col>
      <xdr:colOff>177800</xdr:colOff>
      <xdr:row>18</xdr:row>
      <xdr:rowOff>63473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105400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148192</xdr:rowOff>
    </xdr:from>
    <xdr:to>
      <xdr:col>26</xdr:col>
      <xdr:colOff>101600</xdr:colOff>
      <xdr:row>18</xdr:row>
      <xdr:rowOff>78342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63119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168907</xdr:rowOff>
    </xdr:from>
    <xdr:to>
      <xdr:col>22</xdr:col>
      <xdr:colOff>165100</xdr:colOff>
      <xdr:row>18</xdr:row>
      <xdr:rowOff>99057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83834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156389</xdr:rowOff>
    </xdr:from>
    <xdr:to>
      <xdr:col>19</xdr:col>
      <xdr:colOff>38100</xdr:colOff>
      <xdr:row>18</xdr:row>
      <xdr:rowOff>86539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71316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156940</xdr:rowOff>
    </xdr:from>
    <xdr:to>
      <xdr:col>15</xdr:col>
      <xdr:colOff>101600</xdr:colOff>
      <xdr:row>18</xdr:row>
      <xdr:rowOff>87090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71867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40429</xdr:rowOff>
    </xdr:from>
    <xdr:to>
      <xdr:col>29</xdr:col>
      <xdr:colOff>127000</xdr:colOff>
      <xdr:row>36</xdr:row>
      <xdr:rowOff>50564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93679"/>
          <a:ext cx="647700" cy="1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50564</xdr:rowOff>
    </xdr:from>
    <xdr:to>
      <xdr:col>26</xdr:col>
      <xdr:colOff>50800</xdr:colOff>
      <xdr:row>36</xdr:row>
      <xdr:rowOff>140526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03814"/>
          <a:ext cx="698500" cy="8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140526</xdr:rowOff>
    </xdr:from>
    <xdr:to>
      <xdr:col>22</xdr:col>
      <xdr:colOff>114300</xdr:colOff>
      <xdr:row>36</xdr:row>
      <xdr:rowOff>159255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3776"/>
          <a:ext cx="6985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159255</xdr:rowOff>
    </xdr:from>
    <xdr:to>
      <xdr:col>18</xdr:col>
      <xdr:colOff>177800</xdr:colOff>
      <xdr:row>37</xdr:row>
      <xdr:rowOff>13142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12505"/>
          <a:ext cx="698500" cy="2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332529</xdr:rowOff>
    </xdr:from>
    <xdr:to>
      <xdr:col>29</xdr:col>
      <xdr:colOff>177800</xdr:colOff>
      <xdr:row>36</xdr:row>
      <xdr:rowOff>91229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304606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1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342664</xdr:rowOff>
    </xdr:from>
    <xdr:to>
      <xdr:col>26</xdr:col>
      <xdr:colOff>101600</xdr:colOff>
      <xdr:row>36</xdr:row>
      <xdr:rowOff>101364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5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86141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39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89726</xdr:rowOff>
    </xdr:from>
    <xdr:to>
      <xdr:col>22</xdr:col>
      <xdr:colOff>165100</xdr:colOff>
      <xdr:row>37</xdr:row>
      <xdr:rowOff>19876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108455</xdr:rowOff>
    </xdr:from>
    <xdr:to>
      <xdr:col>19</xdr:col>
      <xdr:colOff>38100</xdr:colOff>
      <xdr:row>37</xdr:row>
      <xdr:rowOff>38605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23382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133792</xdr:rowOff>
    </xdr:from>
    <xdr:to>
      <xdr:col>15</xdr:col>
      <xdr:colOff>101600</xdr:colOff>
      <xdr:row>37</xdr:row>
      <xdr:rowOff>63942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8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48719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80706</xdr:rowOff>
    </xdr:from>
    <xdr:to>
      <xdr:col>24</xdr:col>
      <xdr:colOff>63500</xdr:colOff>
      <xdr:row>37</xdr:row>
      <xdr:rowOff>105416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24356"/>
          <a:ext cx="8382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105416</xdr:rowOff>
    </xdr:from>
    <xdr:to>
      <xdr:col>19</xdr:col>
      <xdr:colOff>177800</xdr:colOff>
      <xdr:row>37</xdr:row>
      <xdr:rowOff>106858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9066"/>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106858</xdr:rowOff>
    </xdr:from>
    <xdr:to>
      <xdr:col>15</xdr:col>
      <xdr:colOff>50800</xdr:colOff>
      <xdr:row>37</xdr:row>
      <xdr:rowOff>108883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050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108883</xdr:rowOff>
    </xdr:from>
    <xdr:to>
      <xdr:col>10</xdr:col>
      <xdr:colOff>114300</xdr:colOff>
      <xdr:row>37</xdr:row>
      <xdr:rowOff>111554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2533"/>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29906</xdr:rowOff>
    </xdr:from>
    <xdr:to>
      <xdr:col>24</xdr:col>
      <xdr:colOff>114300</xdr:colOff>
      <xdr:row>37</xdr:row>
      <xdr:rowOff>131506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8333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54616</xdr:rowOff>
    </xdr:from>
    <xdr:to>
      <xdr:col>20</xdr:col>
      <xdr:colOff>38100</xdr:colOff>
      <xdr:row>37</xdr:row>
      <xdr:rowOff>156216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147343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56058</xdr:rowOff>
    </xdr:from>
    <xdr:to>
      <xdr:col>15</xdr:col>
      <xdr:colOff>101600</xdr:colOff>
      <xdr:row>37</xdr:row>
      <xdr:rowOff>157658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148785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58083</xdr:rowOff>
    </xdr:from>
    <xdr:to>
      <xdr:col>10</xdr:col>
      <xdr:colOff>165100</xdr:colOff>
      <xdr:row>37</xdr:row>
      <xdr:rowOff>159683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150810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60754</xdr:rowOff>
    </xdr:from>
    <xdr:to>
      <xdr:col>6</xdr:col>
      <xdr:colOff>38100</xdr:colOff>
      <xdr:row>37</xdr:row>
      <xdr:rowOff>162354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153481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6740</xdr:rowOff>
    </xdr:from>
    <xdr:to>
      <xdr:col>24</xdr:col>
      <xdr:colOff>63500</xdr:colOff>
      <xdr:row>58</xdr:row>
      <xdr:rowOff>18457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50840"/>
          <a:ext cx="838200" cy="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3111</xdr:rowOff>
    </xdr:from>
    <xdr:to>
      <xdr:col>19</xdr:col>
      <xdr:colOff>177800</xdr:colOff>
      <xdr:row>58</xdr:row>
      <xdr:rowOff>6740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7211"/>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152046</xdr:rowOff>
    </xdr:from>
    <xdr:to>
      <xdr:col>15</xdr:col>
      <xdr:colOff>50800</xdr:colOff>
      <xdr:row>58</xdr:row>
      <xdr:rowOff>3111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4696"/>
          <a:ext cx="889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152046</xdr:rowOff>
    </xdr:from>
    <xdr:to>
      <xdr:col>10</xdr:col>
      <xdr:colOff>114300</xdr:colOff>
      <xdr:row>58</xdr:row>
      <xdr:rowOff>38367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696"/>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139107</xdr:rowOff>
    </xdr:from>
    <xdr:to>
      <xdr:col>24</xdr:col>
      <xdr:colOff>114300</xdr:colOff>
      <xdr:row>58</xdr:row>
      <xdr:rowOff>69257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54034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127390</xdr:rowOff>
    </xdr:from>
    <xdr:to>
      <xdr:col>20</xdr:col>
      <xdr:colOff>38100</xdr:colOff>
      <xdr:row>58</xdr:row>
      <xdr:rowOff>57540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48667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123761</xdr:rowOff>
    </xdr:from>
    <xdr:to>
      <xdr:col>15</xdr:col>
      <xdr:colOff>101600</xdr:colOff>
      <xdr:row>58</xdr:row>
      <xdr:rowOff>53911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45038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101246</xdr:rowOff>
    </xdr:from>
    <xdr:to>
      <xdr:col>10</xdr:col>
      <xdr:colOff>165100</xdr:colOff>
      <xdr:row>58</xdr:row>
      <xdr:rowOff>31396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22523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159017</xdr:rowOff>
    </xdr:from>
    <xdr:to>
      <xdr:col>6</xdr:col>
      <xdr:colOff>38100</xdr:colOff>
      <xdr:row>58</xdr:row>
      <xdr:rowOff>89167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80294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76698</xdr:rowOff>
    </xdr:from>
    <xdr:to>
      <xdr:col>24</xdr:col>
      <xdr:colOff>63500</xdr:colOff>
      <xdr:row>78</xdr:row>
      <xdr:rowOff>88581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9798"/>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76698</xdr:rowOff>
    </xdr:from>
    <xdr:to>
      <xdr:col>19</xdr:col>
      <xdr:colOff>177800</xdr:colOff>
      <xdr:row>78</xdr:row>
      <xdr:rowOff>95160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9798"/>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75189</xdr:rowOff>
    </xdr:from>
    <xdr:to>
      <xdr:col>15</xdr:col>
      <xdr:colOff>50800</xdr:colOff>
      <xdr:row>78</xdr:row>
      <xdr:rowOff>95160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8289"/>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66086</xdr:rowOff>
    </xdr:from>
    <xdr:to>
      <xdr:col>10</xdr:col>
      <xdr:colOff>114300</xdr:colOff>
      <xdr:row>78</xdr:row>
      <xdr:rowOff>75189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9186"/>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37781</xdr:rowOff>
    </xdr:from>
    <xdr:to>
      <xdr:col>24</xdr:col>
      <xdr:colOff>114300</xdr:colOff>
      <xdr:row>78</xdr:row>
      <xdr:rowOff>139381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25898</xdr:rowOff>
    </xdr:from>
    <xdr:to>
      <xdr:col>20</xdr:col>
      <xdr:colOff>38100</xdr:colOff>
      <xdr:row>78</xdr:row>
      <xdr:rowOff>127498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118625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44360</xdr:rowOff>
    </xdr:from>
    <xdr:to>
      <xdr:col>15</xdr:col>
      <xdr:colOff>101600</xdr:colOff>
      <xdr:row>78</xdr:row>
      <xdr:rowOff>145960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137087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24389</xdr:rowOff>
    </xdr:from>
    <xdr:to>
      <xdr:col>10</xdr:col>
      <xdr:colOff>165100</xdr:colOff>
      <xdr:row>78</xdr:row>
      <xdr:rowOff>125989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117116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15286</xdr:rowOff>
    </xdr:from>
    <xdr:to>
      <xdr:col>6</xdr:col>
      <xdr:colOff>38100</xdr:colOff>
      <xdr:row>78</xdr:row>
      <xdr:rowOff>116886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108013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138923</xdr:rowOff>
    </xdr:from>
    <xdr:to>
      <xdr:col>24</xdr:col>
      <xdr:colOff>63500</xdr:colOff>
      <xdr:row>98</xdr:row>
      <xdr:rowOff>142700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41023"/>
          <a:ext cx="8382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135330</xdr:rowOff>
    </xdr:from>
    <xdr:to>
      <xdr:col>19</xdr:col>
      <xdr:colOff>177800</xdr:colOff>
      <xdr:row>98</xdr:row>
      <xdr:rowOff>138923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743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135201</xdr:rowOff>
    </xdr:from>
    <xdr:to>
      <xdr:col>15</xdr:col>
      <xdr:colOff>50800</xdr:colOff>
      <xdr:row>98</xdr:row>
      <xdr:rowOff>135330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3730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135201</xdr:rowOff>
    </xdr:from>
    <xdr:to>
      <xdr:col>10</xdr:col>
      <xdr:colOff>114300</xdr:colOff>
      <xdr:row>98</xdr:row>
      <xdr:rowOff>145318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7301"/>
          <a:ext cx="889000" cy="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91900</xdr:rowOff>
    </xdr:from>
    <xdr:to>
      <xdr:col>24</xdr:col>
      <xdr:colOff>114300</xdr:colOff>
      <xdr:row>99</xdr:row>
      <xdr:rowOff>22050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88123</xdr:rowOff>
    </xdr:from>
    <xdr:to>
      <xdr:col>20</xdr:col>
      <xdr:colOff>38100</xdr:colOff>
      <xdr:row>99</xdr:row>
      <xdr:rowOff>18273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84530</xdr:rowOff>
    </xdr:from>
    <xdr:to>
      <xdr:col>15</xdr:col>
      <xdr:colOff>101600</xdr:colOff>
      <xdr:row>99</xdr:row>
      <xdr:rowOff>14680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84401</xdr:rowOff>
    </xdr:from>
    <xdr:to>
      <xdr:col>10</xdr:col>
      <xdr:colOff>165100</xdr:colOff>
      <xdr:row>99</xdr:row>
      <xdr:rowOff>14551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94518</xdr:rowOff>
    </xdr:from>
    <xdr:to>
      <xdr:col>6</xdr:col>
      <xdr:colOff>38100</xdr:colOff>
      <xdr:row>99</xdr:row>
      <xdr:rowOff>24668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64743</xdr:rowOff>
    </xdr:from>
    <xdr:to>
      <xdr:col>55</xdr:col>
      <xdr:colOff>0</xdr:colOff>
      <xdr:row>38</xdr:row>
      <xdr:rowOff>97172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79843"/>
          <a:ext cx="8382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55322</xdr:rowOff>
    </xdr:from>
    <xdr:to>
      <xdr:col>50</xdr:col>
      <xdr:colOff>114300</xdr:colOff>
      <xdr:row>38</xdr:row>
      <xdr:rowOff>64743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70422"/>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21971</xdr:rowOff>
    </xdr:from>
    <xdr:to>
      <xdr:col>45</xdr:col>
      <xdr:colOff>177800</xdr:colOff>
      <xdr:row>38</xdr:row>
      <xdr:rowOff>55322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7071"/>
          <a:ext cx="889000" cy="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4447</xdr:rowOff>
    </xdr:from>
    <xdr:to>
      <xdr:col>41</xdr:col>
      <xdr:colOff>50800</xdr:colOff>
      <xdr:row>38</xdr:row>
      <xdr:rowOff>21971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9547"/>
          <a:ext cx="8890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46372</xdr:rowOff>
    </xdr:from>
    <xdr:to>
      <xdr:col>55</xdr:col>
      <xdr:colOff>50800</xdr:colOff>
      <xdr:row>38</xdr:row>
      <xdr:rowOff>147972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132749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13943</xdr:rowOff>
    </xdr:from>
    <xdr:to>
      <xdr:col>50</xdr:col>
      <xdr:colOff>165100</xdr:colOff>
      <xdr:row>38</xdr:row>
      <xdr:rowOff>115543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106670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2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4522</xdr:rowOff>
    </xdr:from>
    <xdr:to>
      <xdr:col>46</xdr:col>
      <xdr:colOff>38100</xdr:colOff>
      <xdr:row>38</xdr:row>
      <xdr:rowOff>106122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97249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1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142621</xdr:rowOff>
    </xdr:from>
    <xdr:to>
      <xdr:col>41</xdr:col>
      <xdr:colOff>101600</xdr:colOff>
      <xdr:row>38</xdr:row>
      <xdr:rowOff>72771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63898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125097</xdr:rowOff>
    </xdr:from>
    <xdr:to>
      <xdr:col>36</xdr:col>
      <xdr:colOff>165100</xdr:colOff>
      <xdr:row>38</xdr:row>
      <xdr:rowOff>55247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46374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6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105196</xdr:rowOff>
    </xdr:from>
    <xdr:to>
      <xdr:col>55</xdr:col>
      <xdr:colOff>0</xdr:colOff>
      <xdr:row>58</xdr:row>
      <xdr:rowOff>168589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49296"/>
          <a:ext cx="8382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98017</xdr:rowOff>
    </xdr:from>
    <xdr:to>
      <xdr:col>50</xdr:col>
      <xdr:colOff>114300</xdr:colOff>
      <xdr:row>58</xdr:row>
      <xdr:rowOff>105196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2117"/>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98017</xdr:rowOff>
    </xdr:from>
    <xdr:to>
      <xdr:col>45</xdr:col>
      <xdr:colOff>177800</xdr:colOff>
      <xdr:row>58</xdr:row>
      <xdr:rowOff>98337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211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89088</xdr:rowOff>
    </xdr:from>
    <xdr:to>
      <xdr:col>41</xdr:col>
      <xdr:colOff>50800</xdr:colOff>
      <xdr:row>58</xdr:row>
      <xdr:rowOff>98337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33188"/>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117789</xdr:rowOff>
    </xdr:from>
    <xdr:to>
      <xdr:col>55</xdr:col>
      <xdr:colOff>50800</xdr:colOff>
      <xdr:row>59</xdr:row>
      <xdr:rowOff>47939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54396</xdr:rowOff>
    </xdr:from>
    <xdr:to>
      <xdr:col>50</xdr:col>
      <xdr:colOff>165100</xdr:colOff>
      <xdr:row>58</xdr:row>
      <xdr:rowOff>155996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7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47217</xdr:rowOff>
    </xdr:from>
    <xdr:to>
      <xdr:col>46</xdr:col>
      <xdr:colOff>38100</xdr:colOff>
      <xdr:row>58</xdr:row>
      <xdr:rowOff>148817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165344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47537</xdr:rowOff>
    </xdr:from>
    <xdr:to>
      <xdr:col>41</xdr:col>
      <xdr:colOff>101600</xdr:colOff>
      <xdr:row>58</xdr:row>
      <xdr:rowOff>149137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165664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38288</xdr:rowOff>
    </xdr:from>
    <xdr:to>
      <xdr:col>36</xdr:col>
      <xdr:colOff>165100</xdr:colOff>
      <xdr:row>58</xdr:row>
      <xdr:rowOff>139888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156415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5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125836</xdr:rowOff>
    </xdr:from>
    <xdr:to>
      <xdr:col>55</xdr:col>
      <xdr:colOff>0</xdr:colOff>
      <xdr:row>78</xdr:row>
      <xdr:rowOff>138260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8936"/>
          <a:ext cx="8382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77578</xdr:rowOff>
    </xdr:from>
    <xdr:to>
      <xdr:col>50</xdr:col>
      <xdr:colOff>114300</xdr:colOff>
      <xdr:row>78</xdr:row>
      <xdr:rowOff>125836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0678"/>
          <a:ext cx="8890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38295</xdr:rowOff>
    </xdr:from>
    <xdr:to>
      <xdr:col>45</xdr:col>
      <xdr:colOff>177800</xdr:colOff>
      <xdr:row>78</xdr:row>
      <xdr:rowOff>77578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11395"/>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38295</xdr:rowOff>
    </xdr:from>
    <xdr:to>
      <xdr:col>41</xdr:col>
      <xdr:colOff>50800</xdr:colOff>
      <xdr:row>78</xdr:row>
      <xdr:rowOff>132593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11395"/>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87460</xdr:rowOff>
    </xdr:from>
    <xdr:to>
      <xdr:col>55</xdr:col>
      <xdr:colOff>50800</xdr:colOff>
      <xdr:row>79</xdr:row>
      <xdr:rowOff>17610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75036</xdr:rowOff>
    </xdr:from>
    <xdr:to>
      <xdr:col>50</xdr:col>
      <xdr:colOff>165100</xdr:colOff>
      <xdr:row>79</xdr:row>
      <xdr:rowOff>5186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167763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26778</xdr:rowOff>
    </xdr:from>
    <xdr:to>
      <xdr:col>46</xdr:col>
      <xdr:colOff>38100</xdr:colOff>
      <xdr:row>78</xdr:row>
      <xdr:rowOff>128378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144905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7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158945</xdr:rowOff>
    </xdr:from>
    <xdr:to>
      <xdr:col>41</xdr:col>
      <xdr:colOff>101600</xdr:colOff>
      <xdr:row>78</xdr:row>
      <xdr:rowOff>89095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105622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3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81793</xdr:rowOff>
    </xdr:from>
    <xdr:to>
      <xdr:col>36</xdr:col>
      <xdr:colOff>165100</xdr:colOff>
      <xdr:row>79</xdr:row>
      <xdr:rowOff>11943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3070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105497</xdr:rowOff>
    </xdr:from>
    <xdr:to>
      <xdr:col>55</xdr:col>
      <xdr:colOff>0</xdr:colOff>
      <xdr:row>98</xdr:row>
      <xdr:rowOff>37027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36147"/>
          <a:ext cx="838200" cy="10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105497</xdr:rowOff>
    </xdr:from>
    <xdr:to>
      <xdr:col>50</xdr:col>
      <xdr:colOff>114300</xdr:colOff>
      <xdr:row>98</xdr:row>
      <xdr:rowOff>20180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36147"/>
          <a:ext cx="889000" cy="8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20180</xdr:rowOff>
    </xdr:from>
    <xdr:to>
      <xdr:col>45</xdr:col>
      <xdr:colOff>177800</xdr:colOff>
      <xdr:row>98</xdr:row>
      <xdr:rowOff>68002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2280"/>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32841</xdr:rowOff>
    </xdr:from>
    <xdr:to>
      <xdr:col>41</xdr:col>
      <xdr:colOff>50800</xdr:colOff>
      <xdr:row>98</xdr:row>
      <xdr:rowOff>68002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63491"/>
          <a:ext cx="889000" cy="20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157677</xdr:rowOff>
    </xdr:from>
    <xdr:to>
      <xdr:col>55</xdr:col>
      <xdr:colOff>50800</xdr:colOff>
      <xdr:row>98</xdr:row>
      <xdr:rowOff>87827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54697</xdr:rowOff>
    </xdr:from>
    <xdr:to>
      <xdr:col>50</xdr:col>
      <xdr:colOff>165100</xdr:colOff>
      <xdr:row>97</xdr:row>
      <xdr:rowOff>156297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1374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6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140830</xdr:rowOff>
    </xdr:from>
    <xdr:to>
      <xdr:col>46</xdr:col>
      <xdr:colOff>38100</xdr:colOff>
      <xdr:row>98</xdr:row>
      <xdr:rowOff>70980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62107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17202</xdr:rowOff>
    </xdr:from>
    <xdr:to>
      <xdr:col>41</xdr:col>
      <xdr:colOff>101600</xdr:colOff>
      <xdr:row>98</xdr:row>
      <xdr:rowOff>118802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109929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1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153491</xdr:rowOff>
    </xdr:from>
    <xdr:to>
      <xdr:col>36</xdr:col>
      <xdr:colOff>165100</xdr:colOff>
      <xdr:row>97</xdr:row>
      <xdr:rowOff>83641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100168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8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41343</xdr:rowOff>
    </xdr:from>
    <xdr:to>
      <xdr:col>85</xdr:col>
      <xdr:colOff>127000</xdr:colOff>
      <xdr:row>78</xdr:row>
      <xdr:rowOff>83981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14443"/>
          <a:ext cx="8382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83981</xdr:rowOff>
    </xdr:from>
    <xdr:to>
      <xdr:col>81</xdr:col>
      <xdr:colOff>50800</xdr:colOff>
      <xdr:row>78</xdr:row>
      <xdr:rowOff>96979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57081"/>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96979</xdr:rowOff>
    </xdr:from>
    <xdr:to>
      <xdr:col>76</xdr:col>
      <xdr:colOff>114300</xdr:colOff>
      <xdr:row>78</xdr:row>
      <xdr:rowOff>101722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70079"/>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101722</xdr:rowOff>
    </xdr:from>
    <xdr:to>
      <xdr:col>71</xdr:col>
      <xdr:colOff>177800</xdr:colOff>
      <xdr:row>78</xdr:row>
      <xdr:rowOff>108986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4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161993</xdr:rowOff>
    </xdr:from>
    <xdr:to>
      <xdr:col>85</xdr:col>
      <xdr:colOff>177800</xdr:colOff>
      <xdr:row>78</xdr:row>
      <xdr:rowOff>92143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140420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33181</xdr:rowOff>
    </xdr:from>
    <xdr:to>
      <xdr:col>81</xdr:col>
      <xdr:colOff>101600</xdr:colOff>
      <xdr:row>78</xdr:row>
      <xdr:rowOff>134781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125908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46179</xdr:rowOff>
    </xdr:from>
    <xdr:to>
      <xdr:col>76</xdr:col>
      <xdr:colOff>165100</xdr:colOff>
      <xdr:row>78</xdr:row>
      <xdr:rowOff>147779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138906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50922</xdr:rowOff>
    </xdr:from>
    <xdr:to>
      <xdr:col>72</xdr:col>
      <xdr:colOff>38100</xdr:colOff>
      <xdr:row>78</xdr:row>
      <xdr:rowOff>152522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143649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58186</xdr:rowOff>
    </xdr:from>
    <xdr:to>
      <xdr:col>67</xdr:col>
      <xdr:colOff>101600</xdr:colOff>
      <xdr:row>78</xdr:row>
      <xdr:rowOff>159786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150913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122400</xdr:rowOff>
    </xdr:from>
    <xdr:to>
      <xdr:col>85</xdr:col>
      <xdr:colOff>127000</xdr:colOff>
      <xdr:row>98</xdr:row>
      <xdr:rowOff>134525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4500"/>
          <a:ext cx="8382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125792</xdr:rowOff>
    </xdr:from>
    <xdr:to>
      <xdr:col>81</xdr:col>
      <xdr:colOff>50800</xdr:colOff>
      <xdr:row>98</xdr:row>
      <xdr:rowOff>134525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789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118601</xdr:rowOff>
    </xdr:from>
    <xdr:to>
      <xdr:col>76</xdr:col>
      <xdr:colOff>114300</xdr:colOff>
      <xdr:row>98</xdr:row>
      <xdr:rowOff>125792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0701"/>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118601</xdr:rowOff>
    </xdr:from>
    <xdr:to>
      <xdr:col>71</xdr:col>
      <xdr:colOff>177800</xdr:colOff>
      <xdr:row>98</xdr:row>
      <xdr:rowOff>128274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0701"/>
          <a:ext cx="889000" cy="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71600</xdr:rowOff>
    </xdr:from>
    <xdr:to>
      <xdr:col>85</xdr:col>
      <xdr:colOff>177800</xdr:colOff>
      <xdr:row>99</xdr:row>
      <xdr:rowOff>1750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83725</xdr:rowOff>
    </xdr:from>
    <xdr:to>
      <xdr:col>81</xdr:col>
      <xdr:colOff>101600</xdr:colOff>
      <xdr:row>99</xdr:row>
      <xdr:rowOff>13875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5002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74992</xdr:rowOff>
    </xdr:from>
    <xdr:to>
      <xdr:col>76</xdr:col>
      <xdr:colOff>165100</xdr:colOff>
      <xdr:row>99</xdr:row>
      <xdr:rowOff>5142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167719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67801</xdr:rowOff>
    </xdr:from>
    <xdr:to>
      <xdr:col>72</xdr:col>
      <xdr:colOff>38100</xdr:colOff>
      <xdr:row>98</xdr:row>
      <xdr:rowOff>169401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160528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77474</xdr:rowOff>
    </xdr:from>
    <xdr:to>
      <xdr:col>67</xdr:col>
      <xdr:colOff>101600</xdr:colOff>
      <xdr:row>99</xdr:row>
      <xdr:rowOff>7624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170201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17666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04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17666</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704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138316</xdr:rowOff>
    </xdr:from>
    <xdr:to>
      <xdr:col>107</xdr:col>
      <xdr:colOff>101600</xdr:colOff>
      <xdr:row>39</xdr:row>
      <xdr:rowOff>68466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84993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4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63111</xdr:rowOff>
    </xdr:from>
    <xdr:to>
      <xdr:col>116</xdr:col>
      <xdr:colOff>63500</xdr:colOff>
      <xdr:row>77</xdr:row>
      <xdr:rowOff>87773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64761"/>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87773</xdr:rowOff>
    </xdr:from>
    <xdr:to>
      <xdr:col>111</xdr:col>
      <xdr:colOff>177800</xdr:colOff>
      <xdr:row>77</xdr:row>
      <xdr:rowOff>88463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89423"/>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88463</xdr:rowOff>
    </xdr:from>
    <xdr:to>
      <xdr:col>107</xdr:col>
      <xdr:colOff>50800</xdr:colOff>
      <xdr:row>77</xdr:row>
      <xdr:rowOff>106880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90113"/>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58079</xdr:rowOff>
    </xdr:from>
    <xdr:to>
      <xdr:col>102</xdr:col>
      <xdr:colOff>114300</xdr:colOff>
      <xdr:row>77</xdr:row>
      <xdr:rowOff>106880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59729"/>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12311</xdr:rowOff>
    </xdr:from>
    <xdr:to>
      <xdr:col>116</xdr:col>
      <xdr:colOff>114300</xdr:colOff>
      <xdr:row>77</xdr:row>
      <xdr:rowOff>113911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162188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36973</xdr:rowOff>
    </xdr:from>
    <xdr:to>
      <xdr:col>112</xdr:col>
      <xdr:colOff>38100</xdr:colOff>
      <xdr:row>77</xdr:row>
      <xdr:rowOff>138573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129700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37663</xdr:rowOff>
    </xdr:from>
    <xdr:to>
      <xdr:col>107</xdr:col>
      <xdr:colOff>101600</xdr:colOff>
      <xdr:row>77</xdr:row>
      <xdr:rowOff>139263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130390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56080</xdr:rowOff>
    </xdr:from>
    <xdr:to>
      <xdr:col>102</xdr:col>
      <xdr:colOff>165100</xdr:colOff>
      <xdr:row>77</xdr:row>
      <xdr:rowOff>157680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148807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7279</xdr:rowOff>
    </xdr:from>
    <xdr:to>
      <xdr:col>98</xdr:col>
      <xdr:colOff>38100</xdr:colOff>
      <xdr:row>77</xdr:row>
      <xdr:rowOff>108879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100006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112,284</a:t>
          </a:r>
          <a:r>
            <a:rPr kumimoji="1" lang="ja-JP" altLang="en-US" sz="1300">
              <a:latin typeface="ＭＳ Ｐゴシック" panose="020B0600070205080204" pitchFamily="50" charset="-128"/>
              <a:ea typeface="ＭＳ Ｐゴシック" panose="020B0600070205080204" pitchFamily="50" charset="-128"/>
            </a:rPr>
            <a:t>円となっており、昨年と比較して減少し類似団体平均を下回る状況となった。これは、近年の教育、観光施設等の大規模な整備事業が平成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ことによるものである。一方、公債費については、これらの大規模事業により地方債現在高が増加した影響で、地方債の元利償還金が膨らみ始めていることによるものであり、今後さらに増加が見込まれ類似団体平均を上回ることが予想されている。</a:t>
          </a:r>
        </a:p>
        <a:p>
          <a:r>
            <a:rPr kumimoji="1" lang="ja-JP" altLang="en-US" sz="1300">
              <a:latin typeface="ＭＳ Ｐゴシック" panose="020B0600070205080204" pitchFamily="50" charset="-128"/>
              <a:ea typeface="ＭＳ Ｐゴシック" panose="020B0600070205080204" pitchFamily="50" charset="-128"/>
            </a:rPr>
            <a:t>　このため、公共施設等総合管理計画に基づき、事業の取捨選択を徹底していくことで、今後も引き続き、普通建設事業費を押さえることを目指している。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4,371
4,316
391.76
3,792,835
3,538,852
238,102
2,652,789
5,043,031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66091</xdr:rowOff>
    </xdr:from>
    <xdr:to>
      <xdr:col>24</xdr:col>
      <xdr:colOff>63500</xdr:colOff>
      <xdr:row>37</xdr:row>
      <xdr:rowOff>120040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09741"/>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100857</xdr:rowOff>
    </xdr:from>
    <xdr:to>
      <xdr:col>19</xdr:col>
      <xdr:colOff>177800</xdr:colOff>
      <xdr:row>37</xdr:row>
      <xdr:rowOff>120040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4507"/>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92894</xdr:rowOff>
    </xdr:from>
    <xdr:to>
      <xdr:col>15</xdr:col>
      <xdr:colOff>50800</xdr:colOff>
      <xdr:row>37</xdr:row>
      <xdr:rowOff>100857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654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86474</xdr:rowOff>
    </xdr:from>
    <xdr:to>
      <xdr:col>10</xdr:col>
      <xdr:colOff>114300</xdr:colOff>
      <xdr:row>37</xdr:row>
      <xdr:rowOff>92894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012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15291</xdr:rowOff>
    </xdr:from>
    <xdr:to>
      <xdr:col>24</xdr:col>
      <xdr:colOff>114300</xdr:colOff>
      <xdr:row>37</xdr:row>
      <xdr:rowOff>116891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165168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69240</xdr:rowOff>
    </xdr:from>
    <xdr:to>
      <xdr:col>20</xdr:col>
      <xdr:colOff>38100</xdr:colOff>
      <xdr:row>37</xdr:row>
      <xdr:rowOff>170841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161968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50057</xdr:rowOff>
    </xdr:from>
    <xdr:to>
      <xdr:col>15</xdr:col>
      <xdr:colOff>101600</xdr:colOff>
      <xdr:row>37</xdr:row>
      <xdr:rowOff>151657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142784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42094</xdr:rowOff>
    </xdr:from>
    <xdr:to>
      <xdr:col>10</xdr:col>
      <xdr:colOff>165100</xdr:colOff>
      <xdr:row>37</xdr:row>
      <xdr:rowOff>143694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134821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35674</xdr:rowOff>
    </xdr:from>
    <xdr:to>
      <xdr:col>6</xdr:col>
      <xdr:colOff>38100</xdr:colOff>
      <xdr:row>37</xdr:row>
      <xdr:rowOff>137274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128402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139587</xdr:rowOff>
    </xdr:from>
    <xdr:to>
      <xdr:col>24</xdr:col>
      <xdr:colOff>63500</xdr:colOff>
      <xdr:row>58</xdr:row>
      <xdr:rowOff>149036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368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99208</xdr:rowOff>
    </xdr:from>
    <xdr:to>
      <xdr:col>19</xdr:col>
      <xdr:colOff>177800</xdr:colOff>
      <xdr:row>58</xdr:row>
      <xdr:rowOff>149036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43308"/>
          <a:ext cx="889000" cy="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99208</xdr:rowOff>
    </xdr:from>
    <xdr:to>
      <xdr:col>15</xdr:col>
      <xdr:colOff>50800</xdr:colOff>
      <xdr:row>58</xdr:row>
      <xdr:rowOff>136511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3308"/>
          <a:ext cx="8890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136511</xdr:rowOff>
    </xdr:from>
    <xdr:to>
      <xdr:col>10</xdr:col>
      <xdr:colOff>114300</xdr:colOff>
      <xdr:row>58</xdr:row>
      <xdr:rowOff>155507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061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88787</xdr:rowOff>
    </xdr:from>
    <xdr:to>
      <xdr:col>24</xdr:col>
      <xdr:colOff>114300</xdr:colOff>
      <xdr:row>59</xdr:row>
      <xdr:rowOff>18937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98236</xdr:rowOff>
    </xdr:from>
    <xdr:to>
      <xdr:col>20</xdr:col>
      <xdr:colOff>38100</xdr:colOff>
      <xdr:row>59</xdr:row>
      <xdr:rowOff>28386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19513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48408</xdr:rowOff>
    </xdr:from>
    <xdr:to>
      <xdr:col>15</xdr:col>
      <xdr:colOff>101600</xdr:colOff>
      <xdr:row>58</xdr:row>
      <xdr:rowOff>150008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166535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85711</xdr:rowOff>
    </xdr:from>
    <xdr:to>
      <xdr:col>10</xdr:col>
      <xdr:colOff>165100</xdr:colOff>
      <xdr:row>59</xdr:row>
      <xdr:rowOff>15861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6988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104707</xdr:rowOff>
    </xdr:from>
    <xdr:to>
      <xdr:col>6</xdr:col>
      <xdr:colOff>38100</xdr:colOff>
      <xdr:row>59</xdr:row>
      <xdr:rowOff>34857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25984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143791</xdr:rowOff>
    </xdr:from>
    <xdr:to>
      <xdr:col>24</xdr:col>
      <xdr:colOff>63500</xdr:colOff>
      <xdr:row>78</xdr:row>
      <xdr:rowOff>9375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45441"/>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143791</xdr:rowOff>
    </xdr:from>
    <xdr:to>
      <xdr:col>19</xdr:col>
      <xdr:colOff>177800</xdr:colOff>
      <xdr:row>77</xdr:row>
      <xdr:rowOff>165326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5441"/>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110379</xdr:rowOff>
    </xdr:from>
    <xdr:to>
      <xdr:col>15</xdr:col>
      <xdr:colOff>50800</xdr:colOff>
      <xdr:row>77</xdr:row>
      <xdr:rowOff>165326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12029"/>
          <a:ext cx="889000" cy="5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110379</xdr:rowOff>
    </xdr:from>
    <xdr:to>
      <xdr:col>10</xdr:col>
      <xdr:colOff>114300</xdr:colOff>
      <xdr:row>77</xdr:row>
      <xdr:rowOff>158617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2029"/>
          <a:ext cx="889000" cy="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130025</xdr:rowOff>
    </xdr:from>
    <xdr:to>
      <xdr:col>24</xdr:col>
      <xdr:colOff>114300</xdr:colOff>
      <xdr:row>78</xdr:row>
      <xdr:rowOff>60175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44952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92991</xdr:rowOff>
    </xdr:from>
    <xdr:to>
      <xdr:col>20</xdr:col>
      <xdr:colOff>38100</xdr:colOff>
      <xdr:row>78</xdr:row>
      <xdr:rowOff>23141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14268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114526</xdr:rowOff>
    </xdr:from>
    <xdr:to>
      <xdr:col>15</xdr:col>
      <xdr:colOff>101600</xdr:colOff>
      <xdr:row>78</xdr:row>
      <xdr:rowOff>44676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35803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59579</xdr:rowOff>
    </xdr:from>
    <xdr:to>
      <xdr:col>10</xdr:col>
      <xdr:colOff>165100</xdr:colOff>
      <xdr:row>77</xdr:row>
      <xdr:rowOff>161179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152306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107817</xdr:rowOff>
    </xdr:from>
    <xdr:to>
      <xdr:col>6</xdr:col>
      <xdr:colOff>38100</xdr:colOff>
      <xdr:row>78</xdr:row>
      <xdr:rowOff>37967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29094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64598</xdr:rowOff>
    </xdr:from>
    <xdr:to>
      <xdr:col>24</xdr:col>
      <xdr:colOff>63500</xdr:colOff>
      <xdr:row>98</xdr:row>
      <xdr:rowOff>78005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6698"/>
          <a:ext cx="8382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48329</xdr:rowOff>
    </xdr:from>
    <xdr:to>
      <xdr:col>19</xdr:col>
      <xdr:colOff>177800</xdr:colOff>
      <xdr:row>98</xdr:row>
      <xdr:rowOff>78005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50429"/>
          <a:ext cx="8890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8141</xdr:rowOff>
    </xdr:from>
    <xdr:to>
      <xdr:col>15</xdr:col>
      <xdr:colOff>50800</xdr:colOff>
      <xdr:row>98</xdr:row>
      <xdr:rowOff>48329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0241"/>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170864</xdr:rowOff>
    </xdr:from>
    <xdr:to>
      <xdr:col>10</xdr:col>
      <xdr:colOff>114300</xdr:colOff>
      <xdr:row>98</xdr:row>
      <xdr:rowOff>8141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1514"/>
          <a:ext cx="889000" cy="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13798</xdr:rowOff>
    </xdr:from>
    <xdr:to>
      <xdr:col>24</xdr:col>
      <xdr:colOff>114300</xdr:colOff>
      <xdr:row>98</xdr:row>
      <xdr:rowOff>115398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100175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27205</xdr:rowOff>
    </xdr:from>
    <xdr:to>
      <xdr:col>20</xdr:col>
      <xdr:colOff>38100</xdr:colOff>
      <xdr:row>98</xdr:row>
      <xdr:rowOff>128805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119932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168979</xdr:rowOff>
    </xdr:from>
    <xdr:to>
      <xdr:col>15</xdr:col>
      <xdr:colOff>101600</xdr:colOff>
      <xdr:row>98</xdr:row>
      <xdr:rowOff>99129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90256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9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128791</xdr:rowOff>
    </xdr:from>
    <xdr:to>
      <xdr:col>10</xdr:col>
      <xdr:colOff>165100</xdr:colOff>
      <xdr:row>98</xdr:row>
      <xdr:rowOff>58941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50068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120064</xdr:rowOff>
    </xdr:from>
    <xdr:to>
      <xdr:col>6</xdr:col>
      <xdr:colOff>38100</xdr:colOff>
      <xdr:row>98</xdr:row>
      <xdr:rowOff>50214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41341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43053</xdr:rowOff>
    </xdr:from>
    <xdr:to>
      <xdr:col>55</xdr:col>
      <xdr:colOff>0</xdr:colOff>
      <xdr:row>39</xdr:row>
      <xdr:rowOff>43053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96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43053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43053</xdr:rowOff>
    </xdr:from>
    <xdr:to>
      <xdr:col>45</xdr:col>
      <xdr:colOff>177800</xdr:colOff>
      <xdr:row>39</xdr:row>
      <xdr:rowOff>43053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93599</xdr:rowOff>
    </xdr:from>
    <xdr:to>
      <xdr:col>41</xdr:col>
      <xdr:colOff>50800</xdr:colOff>
      <xdr:row>39</xdr:row>
      <xdr:rowOff>43053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8699"/>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163703</xdr:rowOff>
    </xdr:from>
    <xdr:to>
      <xdr:col>55</xdr:col>
      <xdr:colOff>50800</xdr:colOff>
      <xdr:row>39</xdr:row>
      <xdr:rowOff>93853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78630</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163703</xdr:rowOff>
    </xdr:from>
    <xdr:to>
      <xdr:col>50</xdr:col>
      <xdr:colOff>165100</xdr:colOff>
      <xdr:row>39</xdr:row>
      <xdr:rowOff>93853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84980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163703</xdr:rowOff>
    </xdr:from>
    <xdr:to>
      <xdr:col>46</xdr:col>
      <xdr:colOff>38100</xdr:colOff>
      <xdr:row>39</xdr:row>
      <xdr:rowOff>93853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84980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163703</xdr:rowOff>
    </xdr:from>
    <xdr:to>
      <xdr:col>41</xdr:col>
      <xdr:colOff>101600</xdr:colOff>
      <xdr:row>39</xdr:row>
      <xdr:rowOff>93853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84980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42799</xdr:rowOff>
    </xdr:from>
    <xdr:to>
      <xdr:col>36</xdr:col>
      <xdr:colOff>165100</xdr:colOff>
      <xdr:row>38</xdr:row>
      <xdr:rowOff>144399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135526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130736</xdr:rowOff>
    </xdr:from>
    <xdr:to>
      <xdr:col>55</xdr:col>
      <xdr:colOff>0</xdr:colOff>
      <xdr:row>58</xdr:row>
      <xdr:rowOff>138608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74836"/>
          <a:ext cx="8382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108069</xdr:rowOff>
    </xdr:from>
    <xdr:to>
      <xdr:col>50</xdr:col>
      <xdr:colOff>114300</xdr:colOff>
      <xdr:row>58</xdr:row>
      <xdr:rowOff>138608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2169"/>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108069</xdr:rowOff>
    </xdr:from>
    <xdr:to>
      <xdr:col>45</xdr:col>
      <xdr:colOff>177800</xdr:colOff>
      <xdr:row>58</xdr:row>
      <xdr:rowOff>139800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2169"/>
          <a:ext cx="889000" cy="3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139800</xdr:rowOff>
    </xdr:from>
    <xdr:to>
      <xdr:col>41</xdr:col>
      <xdr:colOff>50800</xdr:colOff>
      <xdr:row>58</xdr:row>
      <xdr:rowOff>146055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3900"/>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79936</xdr:rowOff>
    </xdr:from>
    <xdr:to>
      <xdr:col>55</xdr:col>
      <xdr:colOff>50800</xdr:colOff>
      <xdr:row>59</xdr:row>
      <xdr:rowOff>10086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166313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87808</xdr:rowOff>
    </xdr:from>
    <xdr:to>
      <xdr:col>50</xdr:col>
      <xdr:colOff>165100</xdr:colOff>
      <xdr:row>59</xdr:row>
      <xdr:rowOff>17958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9085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57269</xdr:rowOff>
    </xdr:from>
    <xdr:to>
      <xdr:col>46</xdr:col>
      <xdr:colOff>38100</xdr:colOff>
      <xdr:row>58</xdr:row>
      <xdr:rowOff>158869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149996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9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89000</xdr:rowOff>
    </xdr:from>
    <xdr:to>
      <xdr:col>41</xdr:col>
      <xdr:colOff>101600</xdr:colOff>
      <xdr:row>59</xdr:row>
      <xdr:rowOff>19150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10277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95255</xdr:rowOff>
    </xdr:from>
    <xdr:to>
      <xdr:col>36</xdr:col>
      <xdr:colOff>165100</xdr:colOff>
      <xdr:row>59</xdr:row>
      <xdr:rowOff>25405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16532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31576</xdr:rowOff>
    </xdr:from>
    <xdr:to>
      <xdr:col>55</xdr:col>
      <xdr:colOff>0</xdr:colOff>
      <xdr:row>78</xdr:row>
      <xdr:rowOff>59927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4676"/>
          <a:ext cx="838200" cy="2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156518</xdr:rowOff>
    </xdr:from>
    <xdr:to>
      <xdr:col>50</xdr:col>
      <xdr:colOff>114300</xdr:colOff>
      <xdr:row>78</xdr:row>
      <xdr:rowOff>31576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816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156518</xdr:rowOff>
    </xdr:from>
    <xdr:to>
      <xdr:col>45</xdr:col>
      <xdr:colOff>177800</xdr:colOff>
      <xdr:row>78</xdr:row>
      <xdr:rowOff>64460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8168"/>
          <a:ext cx="8890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59386</xdr:rowOff>
    </xdr:from>
    <xdr:to>
      <xdr:col>41</xdr:col>
      <xdr:colOff>50800</xdr:colOff>
      <xdr:row>78</xdr:row>
      <xdr:rowOff>64460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3248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9127</xdr:rowOff>
    </xdr:from>
    <xdr:to>
      <xdr:col>55</xdr:col>
      <xdr:colOff>50800</xdr:colOff>
      <xdr:row>78</xdr:row>
      <xdr:rowOff>110727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159004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152226</xdr:rowOff>
    </xdr:from>
    <xdr:to>
      <xdr:col>50</xdr:col>
      <xdr:colOff>165100</xdr:colOff>
      <xdr:row>78</xdr:row>
      <xdr:rowOff>82376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73503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105718</xdr:rowOff>
    </xdr:from>
    <xdr:to>
      <xdr:col>46</xdr:col>
      <xdr:colOff>38100</xdr:colOff>
      <xdr:row>78</xdr:row>
      <xdr:rowOff>35868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52395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13660</xdr:rowOff>
    </xdr:from>
    <xdr:to>
      <xdr:col>41</xdr:col>
      <xdr:colOff>101600</xdr:colOff>
      <xdr:row>78</xdr:row>
      <xdr:rowOff>115260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106387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8586</xdr:rowOff>
    </xdr:from>
    <xdr:to>
      <xdr:col>36</xdr:col>
      <xdr:colOff>165100</xdr:colOff>
      <xdr:row>78</xdr:row>
      <xdr:rowOff>110186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101313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12329</xdr:rowOff>
    </xdr:from>
    <xdr:to>
      <xdr:col>55</xdr:col>
      <xdr:colOff>0</xdr:colOff>
      <xdr:row>99</xdr:row>
      <xdr:rowOff>19504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85879"/>
          <a:ext cx="8382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19504</xdr:rowOff>
    </xdr:from>
    <xdr:to>
      <xdr:col>50</xdr:col>
      <xdr:colOff>114300</xdr:colOff>
      <xdr:row>99</xdr:row>
      <xdr:rowOff>35558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93054"/>
          <a:ext cx="8890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153702</xdr:rowOff>
    </xdr:from>
    <xdr:to>
      <xdr:col>45</xdr:col>
      <xdr:colOff>177800</xdr:colOff>
      <xdr:row>99</xdr:row>
      <xdr:rowOff>35558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55802"/>
          <a:ext cx="889000" cy="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92551</xdr:rowOff>
    </xdr:from>
    <xdr:to>
      <xdr:col>41</xdr:col>
      <xdr:colOff>50800</xdr:colOff>
      <xdr:row>98</xdr:row>
      <xdr:rowOff>153702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94651"/>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132979</xdr:rowOff>
    </xdr:from>
    <xdr:to>
      <xdr:col>55</xdr:col>
      <xdr:colOff>50800</xdr:colOff>
      <xdr:row>99</xdr:row>
      <xdr:rowOff>63129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47906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140154</xdr:rowOff>
    </xdr:from>
    <xdr:to>
      <xdr:col>50</xdr:col>
      <xdr:colOff>165100</xdr:colOff>
      <xdr:row>99</xdr:row>
      <xdr:rowOff>70304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61431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156208</xdr:rowOff>
    </xdr:from>
    <xdr:to>
      <xdr:col>46</xdr:col>
      <xdr:colOff>38100</xdr:colOff>
      <xdr:row>99</xdr:row>
      <xdr:rowOff>86358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77485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102902</xdr:rowOff>
    </xdr:from>
    <xdr:to>
      <xdr:col>41</xdr:col>
      <xdr:colOff>101600</xdr:colOff>
      <xdr:row>99</xdr:row>
      <xdr:rowOff>33052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24179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41751</xdr:rowOff>
    </xdr:from>
    <xdr:to>
      <xdr:col>36</xdr:col>
      <xdr:colOff>165100</xdr:colOff>
      <xdr:row>98</xdr:row>
      <xdr:rowOff>143351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134478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3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151353</xdr:rowOff>
    </xdr:from>
    <xdr:to>
      <xdr:col>85</xdr:col>
      <xdr:colOff>127000</xdr:colOff>
      <xdr:row>38</xdr:row>
      <xdr:rowOff>153471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6453"/>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151353</xdr:rowOff>
    </xdr:from>
    <xdr:to>
      <xdr:col>81</xdr:col>
      <xdr:colOff>50800</xdr:colOff>
      <xdr:row>38</xdr:row>
      <xdr:rowOff>151827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6453"/>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151827</xdr:rowOff>
    </xdr:from>
    <xdr:to>
      <xdr:col>76</xdr:col>
      <xdr:colOff>114300</xdr:colOff>
      <xdr:row>38</xdr:row>
      <xdr:rowOff>153700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6927"/>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153700</xdr:rowOff>
    </xdr:from>
    <xdr:to>
      <xdr:col>71</xdr:col>
      <xdr:colOff>177800</xdr:colOff>
      <xdr:row>38</xdr:row>
      <xdr:rowOff>158742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8800"/>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102671</xdr:rowOff>
    </xdr:from>
    <xdr:to>
      <xdr:col>85</xdr:col>
      <xdr:colOff>177800</xdr:colOff>
      <xdr:row>39</xdr:row>
      <xdr:rowOff>32821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100553</xdr:rowOff>
    </xdr:from>
    <xdr:to>
      <xdr:col>81</xdr:col>
      <xdr:colOff>101600</xdr:colOff>
      <xdr:row>39</xdr:row>
      <xdr:rowOff>30703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101027</xdr:rowOff>
    </xdr:from>
    <xdr:to>
      <xdr:col>76</xdr:col>
      <xdr:colOff>165100</xdr:colOff>
      <xdr:row>39</xdr:row>
      <xdr:rowOff>31177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22304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102900</xdr:rowOff>
    </xdr:from>
    <xdr:to>
      <xdr:col>72</xdr:col>
      <xdr:colOff>38100</xdr:colOff>
      <xdr:row>39</xdr:row>
      <xdr:rowOff>33050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24177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107942</xdr:rowOff>
    </xdr:from>
    <xdr:to>
      <xdr:col>67</xdr:col>
      <xdr:colOff>101600</xdr:colOff>
      <xdr:row>39</xdr:row>
      <xdr:rowOff>38092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29219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88560</xdr:rowOff>
    </xdr:from>
    <xdr:to>
      <xdr:col>85</xdr:col>
      <xdr:colOff>127000</xdr:colOff>
      <xdr:row>57</xdr:row>
      <xdr:rowOff>118591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18310"/>
          <a:ext cx="838200" cy="3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88560</xdr:rowOff>
    </xdr:from>
    <xdr:to>
      <xdr:col>81</xdr:col>
      <xdr:colOff>50800</xdr:colOff>
      <xdr:row>56</xdr:row>
      <xdr:rowOff>167685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18310"/>
          <a:ext cx="889000" cy="2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83258</xdr:rowOff>
    </xdr:from>
    <xdr:to>
      <xdr:col>76</xdr:col>
      <xdr:colOff>114300</xdr:colOff>
      <xdr:row>56</xdr:row>
      <xdr:rowOff>167685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13008"/>
          <a:ext cx="889000" cy="2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12893</xdr:rowOff>
    </xdr:from>
    <xdr:to>
      <xdr:col>71</xdr:col>
      <xdr:colOff>177800</xdr:colOff>
      <xdr:row>55</xdr:row>
      <xdr:rowOff>83258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42643"/>
          <a:ext cx="889000" cy="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67791</xdr:rowOff>
    </xdr:from>
    <xdr:to>
      <xdr:col>85</xdr:col>
      <xdr:colOff>177800</xdr:colOff>
      <xdr:row>57</xdr:row>
      <xdr:rowOff>169391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46218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37760</xdr:rowOff>
    </xdr:from>
    <xdr:to>
      <xdr:col>81</xdr:col>
      <xdr:colOff>101600</xdr:colOff>
      <xdr:row>55</xdr:row>
      <xdr:rowOff>139360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155887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4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116885</xdr:rowOff>
    </xdr:from>
    <xdr:to>
      <xdr:col>76</xdr:col>
      <xdr:colOff>165100</xdr:colOff>
      <xdr:row>57</xdr:row>
      <xdr:rowOff>47035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63562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9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32458</xdr:rowOff>
    </xdr:from>
    <xdr:to>
      <xdr:col>72</xdr:col>
      <xdr:colOff>38100</xdr:colOff>
      <xdr:row>55</xdr:row>
      <xdr:rowOff>134058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150585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3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133543</xdr:rowOff>
    </xdr:from>
    <xdr:to>
      <xdr:col>67</xdr:col>
      <xdr:colOff>101600</xdr:colOff>
      <xdr:row>55</xdr:row>
      <xdr:rowOff>63693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80220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6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41343</xdr:rowOff>
    </xdr:from>
    <xdr:to>
      <xdr:col>85</xdr:col>
      <xdr:colOff>127000</xdr:colOff>
      <xdr:row>98</xdr:row>
      <xdr:rowOff>83981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43443"/>
          <a:ext cx="8382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83981</xdr:rowOff>
    </xdr:from>
    <xdr:to>
      <xdr:col>81</xdr:col>
      <xdr:colOff>50800</xdr:colOff>
      <xdr:row>98</xdr:row>
      <xdr:rowOff>96979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86081"/>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96979</xdr:rowOff>
    </xdr:from>
    <xdr:to>
      <xdr:col>76</xdr:col>
      <xdr:colOff>114300</xdr:colOff>
      <xdr:row>98</xdr:row>
      <xdr:rowOff>101722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9079"/>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101722</xdr:rowOff>
    </xdr:from>
    <xdr:to>
      <xdr:col>71</xdr:col>
      <xdr:colOff>177800</xdr:colOff>
      <xdr:row>98</xdr:row>
      <xdr:rowOff>108986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3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161993</xdr:rowOff>
    </xdr:from>
    <xdr:to>
      <xdr:col>85</xdr:col>
      <xdr:colOff>177800</xdr:colOff>
      <xdr:row>98</xdr:row>
      <xdr:rowOff>92143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140420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33181</xdr:rowOff>
    </xdr:from>
    <xdr:to>
      <xdr:col>81</xdr:col>
      <xdr:colOff>101600</xdr:colOff>
      <xdr:row>98</xdr:row>
      <xdr:rowOff>134781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125908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46179</xdr:rowOff>
    </xdr:from>
    <xdr:to>
      <xdr:col>76</xdr:col>
      <xdr:colOff>165100</xdr:colOff>
      <xdr:row>98</xdr:row>
      <xdr:rowOff>147779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138906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50922</xdr:rowOff>
    </xdr:from>
    <xdr:to>
      <xdr:col>72</xdr:col>
      <xdr:colOff>38100</xdr:colOff>
      <xdr:row>98</xdr:row>
      <xdr:rowOff>152522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58186</xdr:rowOff>
    </xdr:from>
    <xdr:to>
      <xdr:col>67</xdr:col>
      <xdr:colOff>101600</xdr:colOff>
      <xdr:row>98</xdr:row>
      <xdr:rowOff>159786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150913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住民１人当たりの教育費が平成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類似団体平均に比べて高くなっているが、これは村内小学校の統合を進めるための事業、並びに片品小学校の耐震化改築事業が行われていたためで、普通建設費などが増加したことが要因であ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年度からは片品中学校の改築事業等も実施された関係で教育費が高止まりしていたが、平成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年度で事業が完了したために、本年度は減少となっている。なお、総務費については、主に防災行政無線デジタル化整備事業（２ヵ年度継続事業）により、普通建設費などが増加したためである。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財政調整基金については、決算余剰金を積み立てるとともに最低限の取崩に努めているが、本年度は最終的に取り崩しを行わなかったため、大きく増加している。</a:t>
          </a:r>
        </a:p>
        <a:p>
          <a:r>
            <a:rPr kumimoji="1" lang="ja-JP" altLang="en-US" sz="1400">
              <a:latin typeface="ＭＳ ゴシック" pitchFamily="49" charset="-128"/>
              <a:ea typeface="ＭＳ ゴシック" pitchFamily="49" charset="-128"/>
            </a:rPr>
            <a:t>　実質収支は、プラスを維持し横ばいで推移している。実質単年度収支についてもプラスとなった。</a:t>
          </a:r>
        </a:p>
        <a:p>
          <a:r>
            <a:rPr kumimoji="1" lang="ja-JP" altLang="en-US" sz="1400">
              <a:latin typeface="ＭＳ ゴシック" pitchFamily="49" charset="-128"/>
              <a:ea typeface="ＭＳ ゴシック" pitchFamily="49" charset="-128"/>
            </a:rPr>
            <a:t>　人口減少や少子高齢化への対策、生活の基盤となるインフラ整備は年々必要性を増しているので、将来に向けての財源確保に努めていく。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一般会計、国民健康保険特別会計、介護保険特別会計、簡易水道事業特別会計、下水道事業等特別会計、後期高齢者医療特別会計、いずれの会計も実質赤字額は算出されなかった。</a:t>
          </a:r>
        </a:p>
        <a:p>
          <a:r>
            <a:rPr kumimoji="1" lang="ja-JP" altLang="en-US" sz="1400">
              <a:latin typeface="ＭＳ ゴシック" pitchFamily="49" charset="-128"/>
              <a:ea typeface="ＭＳ ゴシック" pitchFamily="49" charset="-128"/>
            </a:rPr>
            <a:t>　今後も同様に財政の健全化を目指す。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「その他の会計」は、平成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3792835</v>
      </c>
      <c r="BO4" s="431"/>
      <c r="BP4" s="431"/>
      <c r="BQ4" s="431"/>
      <c r="BR4" s="431"/>
      <c r="BS4" s="431"/>
      <c r="BT4" s="431"/>
      <c r="BU4" s="432"/>
      <c r="BV4" s="430">
        <v>4380269</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9</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3538852</v>
      </c>
      <c r="BO5" s="468"/>
      <c r="BP5" s="468"/>
      <c r="BQ5" s="468"/>
      <c r="BR5" s="468"/>
      <c r="BS5" s="468"/>
      <c r="BT5" s="468"/>
      <c r="BU5" s="469"/>
      <c r="BV5" s="467">
        <v>4172267</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86</v>
      </c>
      <c r="CU5" s="465"/>
      <c r="CV5" s="465"/>
      <c r="CW5" s="465"/>
      <c r="CX5" s="465"/>
      <c r="CY5" s="465"/>
      <c r="CZ5" s="465"/>
      <c r="DA5" s="466"/>
      <c r="DB5" s="464">
        <v>84.5</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253983</v>
      </c>
      <c r="BO6" s="468"/>
      <c r="BP6" s="468"/>
      <c r="BQ6" s="468"/>
      <c r="BR6" s="468"/>
      <c r="BS6" s="468"/>
      <c r="BT6" s="468"/>
      <c r="BU6" s="469"/>
      <c r="BV6" s="467">
        <v>208002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88.8</v>
      </c>
      <c r="CU6" s="505"/>
      <c r="CV6" s="505"/>
      <c r="CW6" s="505"/>
      <c r="CX6" s="505"/>
      <c r="CY6" s="505"/>
      <c r="CZ6" s="505"/>
      <c r="DA6" s="506"/>
      <c r="DB6" s="504">
        <v>88.2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100</v>
      </c>
      <c r="AV7" s="500"/>
      <c r="AW7" s="500"/>
      <c r="AX7" s="500"/>
      <c r="AY7" s="501" t="s">
        <v>104</v>
      </c>
      <c r="AZ7" s="502"/>
      <c r="BA7" s="502"/>
      <c r="BB7" s="502"/>
      <c r="BC7" s="502"/>
      <c r="BD7" s="502"/>
      <c r="BE7" s="502"/>
      <c r="BF7" s="502"/>
      <c r="BG7" s="502"/>
      <c r="BH7" s="502"/>
      <c r="BI7" s="502"/>
      <c r="BJ7" s="502"/>
      <c r="BK7" s="502"/>
      <c r="BL7" s="502"/>
      <c r="BM7" s="503"/>
      <c r="BN7" s="467">
        <v>15881</v>
      </c>
      <c r="BO7" s="468"/>
      <c r="BP7" s="468"/>
      <c r="BQ7" s="468"/>
      <c r="BR7" s="468"/>
      <c r="BS7" s="468"/>
      <c r="BT7" s="468"/>
      <c r="BU7" s="469"/>
      <c r="BV7" s="467">
        <v>24969</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2652789</v>
      </c>
      <c r="CU7" s="468"/>
      <c r="CV7" s="468"/>
      <c r="CW7" s="468"/>
      <c r="CX7" s="468"/>
      <c r="CY7" s="468"/>
      <c r="CZ7" s="468"/>
      <c r="DA7" s="469"/>
      <c r="DB7" s="467">
        <v>2615925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238102</v>
      </c>
      <c r="BO8" s="468"/>
      <c r="BP8" s="468"/>
      <c r="BQ8" s="468"/>
      <c r="BR8" s="468"/>
      <c r="BS8" s="468"/>
      <c r="BT8" s="468"/>
      <c r="BU8" s="469"/>
      <c r="BV8" s="467">
        <v>183033</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4390</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100</v>
      </c>
      <c r="AV9" s="500"/>
      <c r="AW9" s="500"/>
      <c r="AX9" s="500"/>
      <c r="AY9" s="501" t="s">
        <v>114</v>
      </c>
      <c r="AZ9" s="502"/>
      <c r="BA9" s="502"/>
      <c r="BB9" s="502"/>
      <c r="BC9" s="502"/>
      <c r="BD9" s="502"/>
      <c r="BE9" s="502"/>
      <c r="BF9" s="502"/>
      <c r="BG9" s="502"/>
      <c r="BH9" s="502"/>
      <c r="BI9" s="502"/>
      <c r="BJ9" s="502"/>
      <c r="BK9" s="502"/>
      <c r="BL9" s="502"/>
      <c r="BM9" s="503"/>
      <c r="BN9" s="467">
        <v>55069</v>
      </c>
      <c r="BO9" s="468"/>
      <c r="BP9" s="468"/>
      <c r="BQ9" s="468"/>
      <c r="BR9" s="468"/>
      <c r="BS9" s="468"/>
      <c r="BT9" s="468"/>
      <c r="BU9" s="469"/>
      <c r="BV9" s="467">
        <v>-47090</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13.1</v>
      </c>
      <c r="CU9" s="465"/>
      <c r="CV9" s="465"/>
      <c r="CW9" s="465"/>
      <c r="CX9" s="465"/>
      <c r="CY9" s="465"/>
      <c r="CZ9" s="465"/>
      <c r="DA9" s="466"/>
      <c r="DB9" s="464">
        <v>10.3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4904</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104431</v>
      </c>
      <c r="BO10" s="468"/>
      <c r="BP10" s="468"/>
      <c r="BQ10" s="468"/>
      <c r="BR10" s="468"/>
      <c r="BS10" s="468"/>
      <c r="BT10" s="468"/>
      <c r="BU10" s="469"/>
      <c r="BV10" s="467">
        <v>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4371</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100</v>
      </c>
      <c r="AV12" s="500"/>
      <c r="AW12" s="500"/>
      <c r="AX12" s="500"/>
      <c r="AY12" s="501" t="s">
        <v>132</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72436</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4316</v>
      </c>
      <c r="S13" s="552"/>
      <c r="T13" s="552"/>
      <c r="U13" s="552"/>
      <c r="V13" s="553"/>
      <c r="W13" s="483" t="s">
        <v>135</v>
      </c>
      <c r="X13" s="484"/>
      <c r="Y13" s="484"/>
      <c r="Z13" s="484"/>
      <c r="AA13" s="484"/>
      <c r="AB13" s="474"/>
      <c r="AC13" s="518">
        <v>526</v>
      </c>
      <c r="AD13" s="519"/>
      <c r="AE13" s="519"/>
      <c r="AF13" s="519"/>
      <c r="AG13" s="561"/>
      <c r="AH13" s="518">
        <v>521</v>
      </c>
      <c r="AI13" s="519"/>
      <c r="AJ13" s="519"/>
      <c r="AK13" s="519"/>
      <c r="AL13" s="520"/>
      <c r="AM13" s="496" t="s">
        <v>136</v>
      </c>
      <c r="AN13" s="497"/>
      <c r="AO13" s="497"/>
      <c r="AP13" s="497"/>
      <c r="AQ13" s="497"/>
      <c r="AR13" s="497"/>
      <c r="AS13" s="497"/>
      <c r="AT13" s="498"/>
      <c r="AU13" s="499" t="s">
        <v>118</v>
      </c>
      <c r="AV13" s="500"/>
      <c r="AW13" s="500"/>
      <c r="AX13" s="500"/>
      <c r="AY13" s="501" t="s">
        <v>137</v>
      </c>
      <c r="AZ13" s="502"/>
      <c r="BA13" s="502"/>
      <c r="BB13" s="502"/>
      <c r="BC13" s="502"/>
      <c r="BD13" s="502"/>
      <c r="BE13" s="502"/>
      <c r="BF13" s="502"/>
      <c r="BG13" s="502"/>
      <c r="BH13" s="502"/>
      <c r="BI13" s="502"/>
      <c r="BJ13" s="502"/>
      <c r="BK13" s="502"/>
      <c r="BL13" s="502"/>
      <c r="BM13" s="503"/>
      <c r="BN13" s="467">
        <v>159500</v>
      </c>
      <c r="BO13" s="468"/>
      <c r="BP13" s="468"/>
      <c r="BQ13" s="468"/>
      <c r="BR13" s="468"/>
      <c r="BS13" s="468"/>
      <c r="BT13" s="468"/>
      <c r="BU13" s="469"/>
      <c r="BV13" s="467">
        <v>-119526</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3.6</v>
      </c>
      <c r="CU13" s="465"/>
      <c r="CV13" s="465"/>
      <c r="CW13" s="465"/>
      <c r="CX13" s="465"/>
      <c r="CY13" s="465"/>
      <c r="CZ13" s="465"/>
      <c r="DA13" s="466"/>
      <c r="DB13" s="464">
        <v>2.6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4442</v>
      </c>
      <c r="S14" s="552"/>
      <c r="T14" s="552"/>
      <c r="U14" s="552"/>
      <c r="V14" s="553"/>
      <c r="W14" s="457"/>
      <c r="X14" s="458"/>
      <c r="Y14" s="458"/>
      <c r="Z14" s="458"/>
      <c r="AA14" s="458"/>
      <c r="AB14" s="447"/>
      <c r="AC14" s="554">
        <v>21.1</v>
      </c>
      <c r="AD14" s="555"/>
      <c r="AE14" s="555"/>
      <c r="AF14" s="555"/>
      <c r="AG14" s="556"/>
      <c r="AH14" s="554">
        <v>19.8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0.5</v>
      </c>
      <c r="CU14" s="566"/>
      <c r="CV14" s="566"/>
      <c r="CW14" s="566"/>
      <c r="CX14" s="566"/>
      <c r="CY14" s="566"/>
      <c r="CZ14" s="566"/>
      <c r="DA14" s="567"/>
      <c r="DB14" s="565">
        <v>1.8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134</v>
      </c>
      <c r="N15" s="559"/>
      <c r="O15" s="559"/>
      <c r="P15" s="559"/>
      <c r="Q15" s="560"/>
      <c r="R15" s="551">
        <v>4411</v>
      </c>
      <c r="S15" s="552"/>
      <c r="T15" s="552"/>
      <c r="U15" s="552"/>
      <c r="V15" s="553"/>
      <c r="W15" s="483" t="s">
        <v>141</v>
      </c>
      <c r="X15" s="484"/>
      <c r="Y15" s="484"/>
      <c r="Z15" s="484"/>
      <c r="AA15" s="484"/>
      <c r="AB15" s="474"/>
      <c r="AC15" s="518">
        <v>454</v>
      </c>
      <c r="AD15" s="519"/>
      <c r="AE15" s="519"/>
      <c r="AF15" s="519"/>
      <c r="AG15" s="561"/>
      <c r="AH15" s="518">
        <v>514</v>
      </c>
      <c r="AI15" s="519"/>
      <c r="AJ15" s="519"/>
      <c r="AK15" s="519"/>
      <c r="AL15" s="520"/>
      <c r="AM15" s="496"/>
      <c r="AN15" s="497"/>
      <c r="AO15" s="497"/>
      <c r="AP15" s="497"/>
      <c r="AQ15" s="497"/>
      <c r="AR15" s="497"/>
      <c r="AS15" s="497"/>
      <c r="AT15" s="498"/>
      <c r="AU15" s="499"/>
      <c r="AV15" s="500"/>
      <c r="AW15" s="500"/>
      <c r="AX15" s="500"/>
      <c r="AY15" s="427" t="s">
        <v>142</v>
      </c>
      <c r="AZ15" s="428"/>
      <c r="BA15" s="428"/>
      <c r="BB15" s="428"/>
      <c r="BC15" s="428"/>
      <c r="BD15" s="428"/>
      <c r="BE15" s="428"/>
      <c r="BF15" s="428"/>
      <c r="BG15" s="428"/>
      <c r="BH15" s="428"/>
      <c r="BI15" s="428"/>
      <c r="BJ15" s="428"/>
      <c r="BK15" s="428"/>
      <c r="BL15" s="428"/>
      <c r="BM15" s="429"/>
      <c r="BN15" s="430">
        <v>593468</v>
      </c>
      <c r="BO15" s="431"/>
      <c r="BP15" s="431"/>
      <c r="BQ15" s="431"/>
      <c r="BR15" s="431"/>
      <c r="BS15" s="431"/>
      <c r="BT15" s="431"/>
      <c r="BU15" s="432"/>
      <c r="BV15" s="430">
        <v>592499</v>
      </c>
      <c r="BW15" s="431"/>
      <c r="BX15" s="431"/>
      <c r="BY15" s="431"/>
      <c r="BZ15" s="431"/>
      <c r="CA15" s="431"/>
      <c r="CB15" s="431"/>
      <c r="CC15" s="432"/>
      <c r="CD15" s="568" t="s">
        <v>143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144</v>
      </c>
      <c r="M16" s="579"/>
      <c r="N16" s="579"/>
      <c r="O16" s="579"/>
      <c r="P16" s="579"/>
      <c r="Q16" s="580"/>
      <c r="R16" s="571" t="s">
        <v>145</v>
      </c>
      <c r="S16" s="572"/>
      <c r="T16" s="572"/>
      <c r="U16" s="572"/>
      <c r="V16" s="573"/>
      <c r="W16" s="457"/>
      <c r="X16" s="458"/>
      <c r="Y16" s="458"/>
      <c r="Z16" s="458"/>
      <c r="AA16" s="458"/>
      <c r="AB16" s="447"/>
      <c r="AC16" s="554">
        <v>18.2</v>
      </c>
      <c r="AD16" s="555"/>
      <c r="AE16" s="555"/>
      <c r="AF16" s="555"/>
      <c r="AG16" s="556"/>
      <c r="AH16" s="554">
        <v>19.600000000000001</v>
      </c>
      <c r="AI16" s="555"/>
      <c r="AJ16" s="555"/>
      <c r="AK16" s="555"/>
      <c r="AL16" s="557"/>
      <c r="AM16" s="496"/>
      <c r="AN16" s="497"/>
      <c r="AO16" s="497"/>
      <c r="AP16" s="497"/>
      <c r="AQ16" s="497"/>
      <c r="AR16" s="497"/>
      <c r="AS16" s="497"/>
      <c r="AT16" s="498"/>
      <c r="AU16" s="499"/>
      <c r="AV16" s="500"/>
      <c r="AW16" s="500"/>
      <c r="AX16" s="500"/>
      <c r="AY16" s="501" t="s">
        <v>146</v>
      </c>
      <c r="AZ16" s="502"/>
      <c r="BA16" s="502"/>
      <c r="BB16" s="502"/>
      <c r="BC16" s="502"/>
      <c r="BD16" s="502"/>
      <c r="BE16" s="502"/>
      <c r="BF16" s="502"/>
      <c r="BG16" s="502"/>
      <c r="BH16" s="502"/>
      <c r="BI16" s="502"/>
      <c r="BJ16" s="502"/>
      <c r="BK16" s="502"/>
      <c r="BL16" s="502"/>
      <c r="BM16" s="503"/>
      <c r="BN16" s="467">
        <v>2398557</v>
      </c>
      <c r="BO16" s="468"/>
      <c r="BP16" s="468"/>
      <c r="BQ16" s="468"/>
      <c r="BR16" s="468"/>
      <c r="BS16" s="468"/>
      <c r="BT16" s="468"/>
      <c r="BU16" s="469"/>
      <c r="BV16" s="467">
        <v>2346503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147</v>
      </c>
      <c r="N17" s="575"/>
      <c r="O17" s="575"/>
      <c r="P17" s="575"/>
      <c r="Q17" s="576"/>
      <c r="R17" s="571" t="s">
        <v>148</v>
      </c>
      <c r="S17" s="572"/>
      <c r="T17" s="572"/>
      <c r="U17" s="572"/>
      <c r="V17" s="573"/>
      <c r="W17" s="483" t="s">
        <v>149</v>
      </c>
      <c r="X17" s="484"/>
      <c r="Y17" s="484"/>
      <c r="Z17" s="484"/>
      <c r="AA17" s="484"/>
      <c r="AB17" s="474"/>
      <c r="AC17" s="518">
        <v>1514</v>
      </c>
      <c r="AD17" s="519"/>
      <c r="AE17" s="519"/>
      <c r="AF17" s="519"/>
      <c r="AG17" s="561"/>
      <c r="AH17" s="518">
        <v>1592</v>
      </c>
      <c r="AI17" s="519"/>
      <c r="AJ17" s="519"/>
      <c r="AK17" s="519"/>
      <c r="AL17" s="520"/>
      <c r="AM17" s="496"/>
      <c r="AN17" s="497"/>
      <c r="AO17" s="497"/>
      <c r="AP17" s="497"/>
      <c r="AQ17" s="497"/>
      <c r="AR17" s="497"/>
      <c r="AS17" s="497"/>
      <c r="AT17" s="498"/>
      <c r="AU17" s="499"/>
      <c r="AV17" s="500"/>
      <c r="AW17" s="500"/>
      <c r="AX17" s="500"/>
      <c r="AY17" s="501" t="s">
        <v>150</v>
      </c>
      <c r="AZ17" s="502"/>
      <c r="BA17" s="502"/>
      <c r="BB17" s="502"/>
      <c r="BC17" s="502"/>
      <c r="BD17" s="502"/>
      <c r="BE17" s="502"/>
      <c r="BF17" s="502"/>
      <c r="BG17" s="502"/>
      <c r="BH17" s="502"/>
      <c r="BI17" s="502"/>
      <c r="BJ17" s="502"/>
      <c r="BK17" s="502"/>
      <c r="BL17" s="502"/>
      <c r="BM17" s="503"/>
      <c r="BN17" s="467">
        <v>742695</v>
      </c>
      <c r="BO17" s="468"/>
      <c r="BP17" s="468"/>
      <c r="BQ17" s="468"/>
      <c r="BR17" s="468"/>
      <c r="BS17" s="468"/>
      <c r="BT17" s="468"/>
      <c r="BU17" s="469"/>
      <c r="BV17" s="467">
        <v>746988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151</v>
      </c>
      <c r="C18" s="510"/>
      <c r="D18" s="510"/>
      <c r="E18" s="582"/>
      <c r="F18" s="582"/>
      <c r="G18" s="582"/>
      <c r="H18" s="582"/>
      <c r="I18" s="582"/>
      <c r="J18" s="582"/>
      <c r="K18" s="582"/>
      <c r="L18" s="583">
        <v>391.76</v>
      </c>
      <c r="M18" s="583"/>
      <c r="N18" s="583"/>
      <c r="O18" s="583"/>
      <c r="P18" s="583"/>
      <c r="Q18" s="583"/>
      <c r="R18" s="584"/>
      <c r="S18" s="584"/>
      <c r="T18" s="584"/>
      <c r="U18" s="584"/>
      <c r="V18" s="585"/>
      <c r="W18" s="485"/>
      <c r="X18" s="486"/>
      <c r="Y18" s="486"/>
      <c r="Z18" s="486"/>
      <c r="AA18" s="486"/>
      <c r="AB18" s="477"/>
      <c r="AC18" s="586">
        <v>60.7</v>
      </c>
      <c r="AD18" s="587"/>
      <c r="AE18" s="587"/>
      <c r="AF18" s="587"/>
      <c r="AG18" s="588"/>
      <c r="AH18" s="586">
        <v>60.6</v>
      </c>
      <c r="AI18" s="587"/>
      <c r="AJ18" s="587"/>
      <c r="AK18" s="587"/>
      <c r="AL18" s="589"/>
      <c r="AM18" s="496"/>
      <c r="AN18" s="497"/>
      <c r="AO18" s="497"/>
      <c r="AP18" s="497"/>
      <c r="AQ18" s="497"/>
      <c r="AR18" s="497"/>
      <c r="AS18" s="497"/>
      <c r="AT18" s="498"/>
      <c r="AU18" s="499"/>
      <c r="AV18" s="500"/>
      <c r="AW18" s="500"/>
      <c r="AX18" s="500"/>
      <c r="AY18" s="501" t="s">
        <v>152</v>
      </c>
      <c r="AZ18" s="502"/>
      <c r="BA18" s="502"/>
      <c r="BB18" s="502"/>
      <c r="BC18" s="502"/>
      <c r="BD18" s="502"/>
      <c r="BE18" s="502"/>
      <c r="BF18" s="502"/>
      <c r="BG18" s="502"/>
      <c r="BH18" s="502"/>
      <c r="BI18" s="502"/>
      <c r="BJ18" s="502"/>
      <c r="BK18" s="502"/>
      <c r="BL18" s="502"/>
      <c r="BM18" s="503"/>
      <c r="BN18" s="467">
        <v>2312258</v>
      </c>
      <c r="BO18" s="468"/>
      <c r="BP18" s="468"/>
      <c r="BQ18" s="468"/>
      <c r="BR18" s="468"/>
      <c r="BS18" s="468"/>
      <c r="BT18" s="468"/>
      <c r="BU18" s="469"/>
      <c r="BV18" s="467">
        <v>2207259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153</v>
      </c>
      <c r="C19" s="510"/>
      <c r="D19" s="510"/>
      <c r="E19" s="582"/>
      <c r="F19" s="582"/>
      <c r="G19" s="582"/>
      <c r="H19" s="582"/>
      <c r="I19" s="582"/>
      <c r="J19" s="582"/>
      <c r="K19" s="582"/>
      <c r="L19" s="590">
        <v>11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154</v>
      </c>
      <c r="AZ19" s="502"/>
      <c r="BA19" s="502"/>
      <c r="BB19" s="502"/>
      <c r="BC19" s="502"/>
      <c r="BD19" s="502"/>
      <c r="BE19" s="502"/>
      <c r="BF19" s="502"/>
      <c r="BG19" s="502"/>
      <c r="BH19" s="502"/>
      <c r="BI19" s="502"/>
      <c r="BJ19" s="502"/>
      <c r="BK19" s="502"/>
      <c r="BL19" s="502"/>
      <c r="BM19" s="503"/>
      <c r="BN19" s="467">
        <v>3056204</v>
      </c>
      <c r="BO19" s="468"/>
      <c r="BP19" s="468"/>
      <c r="BQ19" s="468"/>
      <c r="BR19" s="468"/>
      <c r="BS19" s="468"/>
      <c r="BT19" s="468"/>
      <c r="BU19" s="469"/>
      <c r="BV19" s="467">
        <v>2997280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155</v>
      </c>
      <c r="C20" s="510"/>
      <c r="D20" s="510"/>
      <c r="E20" s="582"/>
      <c r="F20" s="582"/>
      <c r="G20" s="582"/>
      <c r="H20" s="582"/>
      <c r="I20" s="582"/>
      <c r="J20" s="582"/>
      <c r="K20" s="582"/>
      <c r="L20" s="590">
        <v>1554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157</v>
      </c>
      <c r="C22" s="605"/>
      <c r="D22" s="606"/>
      <c r="E22" s="479" t="s">
        <v>1</v>
      </c>
      <c r="F22" s="484"/>
      <c r="G22" s="484"/>
      <c r="H22" s="484"/>
      <c r="I22" s="484"/>
      <c r="J22" s="484"/>
      <c r="K22" s="474"/>
      <c r="L22" s="479" t="s">
        <v>158</v>
      </c>
      <c r="M22" s="484"/>
      <c r="N22" s="484"/>
      <c r="O22" s="484"/>
      <c r="P22" s="474"/>
      <c r="Q22" s="613" t="s">
        <v>159</v>
      </c>
      <c r="R22" s="614"/>
      <c r="S22" s="614"/>
      <c r="T22" s="614"/>
      <c r="U22" s="614"/>
      <c r="V22" s="615"/>
      <c r="W22" s="619" t="s">
        <v>160</v>
      </c>
      <c r="X22" s="605"/>
      <c r="Y22" s="606"/>
      <c r="Z22" s="479" t="s">
        <v>1</v>
      </c>
      <c r="AA22" s="484"/>
      <c r="AB22" s="484"/>
      <c r="AC22" s="484"/>
      <c r="AD22" s="484"/>
      <c r="AE22" s="484"/>
      <c r="AF22" s="484"/>
      <c r="AG22" s="474"/>
      <c r="AH22" s="632" t="s">
        <v>161</v>
      </c>
      <c r="AI22" s="484"/>
      <c r="AJ22" s="484"/>
      <c r="AK22" s="484"/>
      <c r="AL22" s="474"/>
      <c r="AM22" s="632" t="s">
        <v>162</v>
      </c>
      <c r="AN22" s="633"/>
      <c r="AO22" s="633"/>
      <c r="AP22" s="633"/>
      <c r="AQ22" s="633"/>
      <c r="AR22" s="634"/>
      <c r="AS22" s="613" t="s">
        <v>159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163</v>
      </c>
      <c r="AZ23" s="428"/>
      <c r="BA23" s="428"/>
      <c r="BB23" s="428"/>
      <c r="BC23" s="428"/>
      <c r="BD23" s="428"/>
      <c r="BE23" s="428"/>
      <c r="BF23" s="428"/>
      <c r="BG23" s="428"/>
      <c r="BH23" s="428"/>
      <c r="BI23" s="428"/>
      <c r="BJ23" s="428"/>
      <c r="BK23" s="428"/>
      <c r="BL23" s="428"/>
      <c r="BM23" s="429"/>
      <c r="BN23" s="467">
        <v>5043031</v>
      </c>
      <c r="BO23" s="468"/>
      <c r="BP23" s="468"/>
      <c r="BQ23" s="468"/>
      <c r="BR23" s="468"/>
      <c r="BS23" s="468"/>
      <c r="BT23" s="468"/>
      <c r="BU23" s="469"/>
      <c r="BV23" s="467">
        <v>5087747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164</v>
      </c>
      <c r="F24" s="497"/>
      <c r="G24" s="497"/>
      <c r="H24" s="497"/>
      <c r="I24" s="497"/>
      <c r="J24" s="497"/>
      <c r="K24" s="498"/>
      <c r="L24" s="518">
        <v>1</v>
      </c>
      <c r="M24" s="519"/>
      <c r="N24" s="519"/>
      <c r="O24" s="519"/>
      <c r="P24" s="561"/>
      <c r="Q24" s="518">
        <v>5440</v>
      </c>
      <c r="R24" s="519"/>
      <c r="S24" s="519"/>
      <c r="T24" s="519"/>
      <c r="U24" s="519"/>
      <c r="V24" s="561"/>
      <c r="W24" s="620"/>
      <c r="X24" s="608"/>
      <c r="Y24" s="609"/>
      <c r="Z24" s="517" t="s">
        <v>165</v>
      </c>
      <c r="AA24" s="497"/>
      <c r="AB24" s="497"/>
      <c r="AC24" s="497"/>
      <c r="AD24" s="497"/>
      <c r="AE24" s="497"/>
      <c r="AF24" s="497"/>
      <c r="AG24" s="498"/>
      <c r="AH24" s="518">
        <v>76</v>
      </c>
      <c r="AI24" s="519"/>
      <c r="AJ24" s="519"/>
      <c r="AK24" s="519"/>
      <c r="AL24" s="561"/>
      <c r="AM24" s="518">
        <v>229672</v>
      </c>
      <c r="AN24" s="519"/>
      <c r="AO24" s="519"/>
      <c r="AP24" s="519"/>
      <c r="AQ24" s="519"/>
      <c r="AR24" s="561"/>
      <c r="AS24" s="518">
        <v>3022</v>
      </c>
      <c r="AT24" s="519"/>
      <c r="AU24" s="519"/>
      <c r="AV24" s="519"/>
      <c r="AW24" s="519"/>
      <c r="AX24" s="520"/>
      <c r="AY24" s="640" t="s">
        <v>166</v>
      </c>
      <c r="AZ24" s="641"/>
      <c r="BA24" s="641"/>
      <c r="BB24" s="641"/>
      <c r="BC24" s="641"/>
      <c r="BD24" s="641"/>
      <c r="BE24" s="641"/>
      <c r="BF24" s="641"/>
      <c r="BG24" s="641"/>
      <c r="BH24" s="641"/>
      <c r="BI24" s="641"/>
      <c r="BJ24" s="641"/>
      <c r="BK24" s="641"/>
      <c r="BL24" s="641"/>
      <c r="BM24" s="642"/>
      <c r="BN24" s="467">
        <v>4912590</v>
      </c>
      <c r="BO24" s="468"/>
      <c r="BP24" s="468"/>
      <c r="BQ24" s="468"/>
      <c r="BR24" s="468"/>
      <c r="BS24" s="468"/>
      <c r="BT24" s="468"/>
      <c r="BU24" s="469"/>
      <c r="BV24" s="467">
        <v>4938068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167</v>
      </c>
      <c r="F25" s="497"/>
      <c r="G25" s="497"/>
      <c r="H25" s="497"/>
      <c r="I25" s="497"/>
      <c r="J25" s="497"/>
      <c r="K25" s="498"/>
      <c r="L25" s="518">
        <v>1</v>
      </c>
      <c r="M25" s="519"/>
      <c r="N25" s="519"/>
      <c r="O25" s="519"/>
      <c r="P25" s="561"/>
      <c r="Q25" s="518">
        <v>4780</v>
      </c>
      <c r="R25" s="519"/>
      <c r="S25" s="519"/>
      <c r="T25" s="519"/>
      <c r="U25" s="519"/>
      <c r="V25" s="561"/>
      <c r="W25" s="620"/>
      <c r="X25" s="608"/>
      <c r="Y25" s="609"/>
      <c r="Z25" s="517" t="s">
        <v>168</v>
      </c>
      <c r="AA25" s="497"/>
      <c r="AB25" s="497"/>
      <c r="AC25" s="497"/>
      <c r="AD25" s="497"/>
      <c r="AE25" s="497"/>
      <c r="AF25" s="497"/>
      <c r="AG25" s="498"/>
      <c r="AH25" s="518" t="s">
        <v>126</v>
      </c>
      <c r="AI25" s="519"/>
      <c r="AJ25" s="519"/>
      <c r="AK25" s="519"/>
      <c r="AL25" s="561"/>
      <c r="AM25" s="518" t="s">
        <v>169</v>
      </c>
      <c r="AN25" s="519"/>
      <c r="AO25" s="519"/>
      <c r="AP25" s="519"/>
      <c r="AQ25" s="519"/>
      <c r="AR25" s="561"/>
      <c r="AS25" s="518" t="s">
        <v>126</v>
      </c>
      <c r="AT25" s="519"/>
      <c r="AU25" s="519"/>
      <c r="AV25" s="519"/>
      <c r="AW25" s="519"/>
      <c r="AX25" s="520"/>
      <c r="AY25" s="427" t="s">
        <v>170</v>
      </c>
      <c r="AZ25" s="428"/>
      <c r="BA25" s="428"/>
      <c r="BB25" s="428"/>
      <c r="BC25" s="428"/>
      <c r="BD25" s="428"/>
      <c r="BE25" s="428"/>
      <c r="BF25" s="428"/>
      <c r="BG25" s="428"/>
      <c r="BH25" s="428"/>
      <c r="BI25" s="428"/>
      <c r="BJ25" s="428"/>
      <c r="BK25" s="428"/>
      <c r="BL25" s="428"/>
      <c r="BM25" s="429"/>
      <c r="BN25" s="430">
        <v>7436</v>
      </c>
      <c r="BO25" s="431"/>
      <c r="BP25" s="431"/>
      <c r="BQ25" s="431"/>
      <c r="BR25" s="431"/>
      <c r="BS25" s="431"/>
      <c r="BT25" s="431"/>
      <c r="BU25" s="432"/>
      <c r="BV25" s="430">
        <v>9321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171</v>
      </c>
      <c r="F26" s="497"/>
      <c r="G26" s="497"/>
      <c r="H26" s="497"/>
      <c r="I26" s="497"/>
      <c r="J26" s="497"/>
      <c r="K26" s="498"/>
      <c r="L26" s="518">
        <v>1</v>
      </c>
      <c r="M26" s="519"/>
      <c r="N26" s="519"/>
      <c r="O26" s="519"/>
      <c r="P26" s="561"/>
      <c r="Q26" s="518">
        <v>4460</v>
      </c>
      <c r="R26" s="519"/>
      <c r="S26" s="519"/>
      <c r="T26" s="519"/>
      <c r="U26" s="519"/>
      <c r="V26" s="561"/>
      <c r="W26" s="620"/>
      <c r="X26" s="608"/>
      <c r="Y26" s="609"/>
      <c r="Z26" s="517" t="s">
        <v>172</v>
      </c>
      <c r="AA26" s="630"/>
      <c r="AB26" s="630"/>
      <c r="AC26" s="630"/>
      <c r="AD26" s="630"/>
      <c r="AE26" s="630"/>
      <c r="AF26" s="630"/>
      <c r="AG26" s="631"/>
      <c r="AH26" s="518">
        <v>3</v>
      </c>
      <c r="AI26" s="519"/>
      <c r="AJ26" s="519"/>
      <c r="AK26" s="519"/>
      <c r="AL26" s="561"/>
      <c r="AM26" s="518">
        <v>8301</v>
      </c>
      <c r="AN26" s="519"/>
      <c r="AO26" s="519"/>
      <c r="AP26" s="519"/>
      <c r="AQ26" s="519"/>
      <c r="AR26" s="561"/>
      <c r="AS26" s="518">
        <v>2767</v>
      </c>
      <c r="AT26" s="519"/>
      <c r="AU26" s="519"/>
      <c r="AV26" s="519"/>
      <c r="AW26" s="519"/>
      <c r="AX26" s="520"/>
      <c r="AY26" s="470" t="s">
        <v>173</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174</v>
      </c>
      <c r="F27" s="497"/>
      <c r="G27" s="497"/>
      <c r="H27" s="497"/>
      <c r="I27" s="497"/>
      <c r="J27" s="497"/>
      <c r="K27" s="498"/>
      <c r="L27" s="518">
        <v>1</v>
      </c>
      <c r="M27" s="519"/>
      <c r="N27" s="519"/>
      <c r="O27" s="519"/>
      <c r="P27" s="561"/>
      <c r="Q27" s="518">
        <v>2470</v>
      </c>
      <c r="R27" s="519"/>
      <c r="S27" s="519"/>
      <c r="T27" s="519"/>
      <c r="U27" s="519"/>
      <c r="V27" s="561"/>
      <c r="W27" s="620"/>
      <c r="X27" s="608"/>
      <c r="Y27" s="609"/>
      <c r="Z27" s="517" t="s">
        <v>175</v>
      </c>
      <c r="AA27" s="497"/>
      <c r="AB27" s="497"/>
      <c r="AC27" s="497"/>
      <c r="AD27" s="497"/>
      <c r="AE27" s="497"/>
      <c r="AF27" s="497"/>
      <c r="AG27" s="498"/>
      <c r="AH27" s="518" t="s">
        <v>126</v>
      </c>
      <c r="AI27" s="519"/>
      <c r="AJ27" s="519"/>
      <c r="AK27" s="519"/>
      <c r="AL27" s="561"/>
      <c r="AM27" s="518" t="s">
        <v>126</v>
      </c>
      <c r="AN27" s="519"/>
      <c r="AO27" s="519"/>
      <c r="AP27" s="519"/>
      <c r="AQ27" s="519"/>
      <c r="AR27" s="561"/>
      <c r="AS27" s="518" t="s">
        <v>126</v>
      </c>
      <c r="AT27" s="519"/>
      <c r="AU27" s="519"/>
      <c r="AV27" s="519"/>
      <c r="AW27" s="519"/>
      <c r="AX27" s="520"/>
      <c r="AY27" s="562" t="s">
        <v>176</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177</v>
      </c>
      <c r="F28" s="497"/>
      <c r="G28" s="497"/>
      <c r="H28" s="497"/>
      <c r="I28" s="497"/>
      <c r="J28" s="497"/>
      <c r="K28" s="498"/>
      <c r="L28" s="518">
        <v>1</v>
      </c>
      <c r="M28" s="519"/>
      <c r="N28" s="519"/>
      <c r="O28" s="519"/>
      <c r="P28" s="561"/>
      <c r="Q28" s="518">
        <v>1980</v>
      </c>
      <c r="R28" s="519"/>
      <c r="S28" s="519"/>
      <c r="T28" s="519"/>
      <c r="U28" s="519"/>
      <c r="V28" s="561"/>
      <c r="W28" s="620"/>
      <c r="X28" s="608"/>
      <c r="Y28" s="609"/>
      <c r="Z28" s="517" t="s">
        <v>178</v>
      </c>
      <c r="AA28" s="497"/>
      <c r="AB28" s="497"/>
      <c r="AC28" s="497"/>
      <c r="AD28" s="497"/>
      <c r="AE28" s="497"/>
      <c r="AF28" s="497"/>
      <c r="AG28" s="498"/>
      <c r="AH28" s="518" t="s">
        <v>126</v>
      </c>
      <c r="AI28" s="519"/>
      <c r="AJ28" s="519"/>
      <c r="AK28" s="519"/>
      <c r="AL28" s="561"/>
      <c r="AM28" s="518" t="s">
        <v>126</v>
      </c>
      <c r="AN28" s="519"/>
      <c r="AO28" s="519"/>
      <c r="AP28" s="519"/>
      <c r="AQ28" s="519"/>
      <c r="AR28" s="561"/>
      <c r="AS28" s="518" t="s">
        <v>169</v>
      </c>
      <c r="AT28" s="519"/>
      <c r="AU28" s="519"/>
      <c r="AV28" s="519"/>
      <c r="AW28" s="519"/>
      <c r="AX28" s="520"/>
      <c r="AY28" s="646" t="s">
        <v>179</v>
      </c>
      <c r="AZ28" s="647"/>
      <c r="BA28" s="647"/>
      <c r="BB28" s="648"/>
      <c r="BC28" s="427" t="s">
        <v>46</v>
      </c>
      <c r="BD28" s="428"/>
      <c r="BE28" s="428"/>
      <c r="BF28" s="428"/>
      <c r="BG28" s="428"/>
      <c r="BH28" s="428"/>
      <c r="BI28" s="428"/>
      <c r="BJ28" s="428"/>
      <c r="BK28" s="428"/>
      <c r="BL28" s="428"/>
      <c r="BM28" s="429"/>
      <c r="BN28" s="430">
        <v>1308551</v>
      </c>
      <c r="BO28" s="431"/>
      <c r="BP28" s="431"/>
      <c r="BQ28" s="431"/>
      <c r="BR28" s="431"/>
      <c r="BS28" s="431"/>
      <c r="BT28" s="431"/>
      <c r="BU28" s="432"/>
      <c r="BV28" s="430">
        <v>1104120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180</v>
      </c>
      <c r="F29" s="497"/>
      <c r="G29" s="497"/>
      <c r="H29" s="497"/>
      <c r="I29" s="497"/>
      <c r="J29" s="497"/>
      <c r="K29" s="498"/>
      <c r="L29" s="518">
        <v>10</v>
      </c>
      <c r="M29" s="519"/>
      <c r="N29" s="519"/>
      <c r="O29" s="519"/>
      <c r="P29" s="561"/>
      <c r="Q29" s="518">
        <v>1800</v>
      </c>
      <c r="R29" s="519"/>
      <c r="S29" s="519"/>
      <c r="T29" s="519"/>
      <c r="U29" s="519"/>
      <c r="V29" s="561"/>
      <c r="W29" s="621"/>
      <c r="X29" s="622"/>
      <c r="Y29" s="623"/>
      <c r="Z29" s="517" t="s">
        <v>181</v>
      </c>
      <c r="AA29" s="497"/>
      <c r="AB29" s="497"/>
      <c r="AC29" s="497"/>
      <c r="AD29" s="497"/>
      <c r="AE29" s="497"/>
      <c r="AF29" s="497"/>
      <c r="AG29" s="498"/>
      <c r="AH29" s="518">
        <v>76</v>
      </c>
      <c r="AI29" s="519"/>
      <c r="AJ29" s="519"/>
      <c r="AK29" s="519"/>
      <c r="AL29" s="561"/>
      <c r="AM29" s="518">
        <v>229672</v>
      </c>
      <c r="AN29" s="519"/>
      <c r="AO29" s="519"/>
      <c r="AP29" s="519"/>
      <c r="AQ29" s="519"/>
      <c r="AR29" s="561"/>
      <c r="AS29" s="518">
        <v>3022</v>
      </c>
      <c r="AT29" s="519"/>
      <c r="AU29" s="519"/>
      <c r="AV29" s="519"/>
      <c r="AW29" s="519"/>
      <c r="AX29" s="520"/>
      <c r="AY29" s="649"/>
      <c r="AZ29" s="650"/>
      <c r="BA29" s="650"/>
      <c r="BB29" s="651"/>
      <c r="BC29" s="501" t="s">
        <v>182</v>
      </c>
      <c r="BD29" s="502"/>
      <c r="BE29" s="502"/>
      <c r="BF29" s="502"/>
      <c r="BG29" s="502"/>
      <c r="BH29" s="502"/>
      <c r="BI29" s="502"/>
      <c r="BJ29" s="502"/>
      <c r="BK29" s="502"/>
      <c r="BL29" s="502"/>
      <c r="BM29" s="503"/>
      <c r="BN29" s="467">
        <v>782</v>
      </c>
      <c r="BO29" s="468"/>
      <c r="BP29" s="468"/>
      <c r="BQ29" s="468"/>
      <c r="BR29" s="468"/>
      <c r="BS29" s="468"/>
      <c r="BT29" s="468"/>
      <c r="BU29" s="469"/>
      <c r="BV29" s="467">
        <v>782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183</v>
      </c>
      <c r="X30" s="628"/>
      <c r="Y30" s="628"/>
      <c r="Z30" s="628"/>
      <c r="AA30" s="628"/>
      <c r="AB30" s="628"/>
      <c r="AC30" s="628"/>
      <c r="AD30" s="628"/>
      <c r="AE30" s="628"/>
      <c r="AF30" s="628"/>
      <c r="AG30" s="629"/>
      <c r="AH30" s="586">
        <v>95.6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226378</v>
      </c>
      <c r="BO30" s="644"/>
      <c r="BP30" s="644"/>
      <c r="BQ30" s="644"/>
      <c r="BR30" s="644"/>
      <c r="BS30" s="644"/>
      <c r="BT30" s="644"/>
      <c r="BU30" s="645"/>
      <c r="BV30" s="643">
        <v>214824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190</v>
      </c>
      <c r="D33" s="491"/>
      <c r="E33" s="456" t="s">
        <v>191</v>
      </c>
      <c r="F33" s="456"/>
      <c r="G33" s="456"/>
      <c r="H33" s="456"/>
      <c r="I33" s="456"/>
      <c r="J33" s="456"/>
      <c r="K33" s="456"/>
      <c r="L33" s="456"/>
      <c r="M33" s="456"/>
      <c r="N33" s="456"/>
      <c r="O33" s="456"/>
      <c r="P33" s="456"/>
      <c r="Q33" s="456"/>
      <c r="R33" s="456"/>
      <c r="S33" s="456"/>
      <c r="T33" s="216"/>
      <c r="U33" s="491" t="s">
        <v>192</v>
      </c>
      <c r="V33" s="491"/>
      <c r="W33" s="456" t="s">
        <v>191</v>
      </c>
      <c r="X33" s="456"/>
      <c r="Y33" s="456"/>
      <c r="Z33" s="456"/>
      <c r="AA33" s="456"/>
      <c r="AB33" s="456"/>
      <c r="AC33" s="456"/>
      <c r="AD33" s="456"/>
      <c r="AE33" s="456"/>
      <c r="AF33" s="456"/>
      <c r="AG33" s="456"/>
      <c r="AH33" s="456"/>
      <c r="AI33" s="456"/>
      <c r="AJ33" s="456"/>
      <c r="AK33" s="456"/>
      <c r="AL33" s="216"/>
      <c r="AM33" s="491" t="s">
        <v>192</v>
      </c>
      <c r="AN33" s="491"/>
      <c r="AO33" s="456" t="s">
        <v>191</v>
      </c>
      <c r="AP33" s="456"/>
      <c r="AQ33" s="456"/>
      <c r="AR33" s="456"/>
      <c r="AS33" s="456"/>
      <c r="AT33" s="456"/>
      <c r="AU33" s="456"/>
      <c r="AV33" s="456"/>
      <c r="AW33" s="456"/>
      <c r="AX33" s="456"/>
      <c r="AY33" s="456"/>
      <c r="AZ33" s="456"/>
      <c r="BA33" s="456"/>
      <c r="BB33" s="456"/>
      <c r="BC33" s="456"/>
      <c r="BD33" s="217"/>
      <c r="BE33" s="456" t="s">
        <v>193</v>
      </c>
      <c r="BF33" s="456"/>
      <c r="BG33" s="456" t="s">
        <v>194</v>
      </c>
      <c r="BH33" s="456"/>
      <c r="BI33" s="456"/>
      <c r="BJ33" s="456"/>
      <c r="BK33" s="456"/>
      <c r="BL33" s="456"/>
      <c r="BM33" s="456"/>
      <c r="BN33" s="456"/>
      <c r="BO33" s="456"/>
      <c r="BP33" s="456"/>
      <c r="BQ33" s="456"/>
      <c r="BR33" s="456"/>
      <c r="BS33" s="456"/>
      <c r="BT33" s="456"/>
      <c r="BU33" s="456"/>
      <c r="BV33" s="217"/>
      <c r="BW33" s="491" t="s">
        <v>193</v>
      </c>
      <c r="BX33" s="491"/>
      <c r="BY33" s="456" t="s">
        <v>195</v>
      </c>
      <c r="BZ33" s="456"/>
      <c r="CA33" s="456"/>
      <c r="CB33" s="456"/>
      <c r="CC33" s="456"/>
      <c r="CD33" s="456"/>
      <c r="CE33" s="456"/>
      <c r="CF33" s="456"/>
      <c r="CG33" s="456"/>
      <c r="CH33" s="456"/>
      <c r="CI33" s="456"/>
      <c r="CJ33" s="456"/>
      <c r="CK33" s="456"/>
      <c r="CL33" s="456"/>
      <c r="CM33" s="456"/>
      <c r="CN33" s="216"/>
      <c r="CO33" s="491" t="s">
        <v>192</v>
      </c>
      <c r="CP33" s="491"/>
      <c r="CQ33" s="456" t="s">
        <v>196</v>
      </c>
      <c r="CR33" s="456"/>
      <c r="CS33" s="456"/>
      <c r="CT33" s="456"/>
      <c r="CU33" s="456"/>
      <c r="CV33" s="456"/>
      <c r="CW33" s="456"/>
      <c r="CX33" s="456"/>
      <c r="CY33" s="456"/>
      <c r="CZ33" s="456"/>
      <c r="DA33" s="456"/>
      <c r="DB33" s="456"/>
      <c r="DC33" s="456"/>
      <c r="DD33" s="456"/>
      <c r="DE33" s="456"/>
      <c r="DF33" s="216"/>
      <c r="DG33" s="655" t="s">
        <v>197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利根東部衛生施設組合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下水道事業等特別会計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利根沼田広域市町村圏振興整備組合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利根沼田学校組合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群馬県市町村会館管理組合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群馬県市町村総合事務組合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群馬県後期高齢者医療広域連合（一般会計）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群馬県後期高齢者医療広域連合（事業会計）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HCfmdV3kfVIiE7AkaVT69PGW9CHyzfnu5OSnGLYlsWC8hgwKNQm5dwPy1Z5oKXVAY8YntUK+ZFp7lH8CYKeE4w==" saltValue="VO/KGdPvaX+11bcKKJNQ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557</v>
      </c>
      <c r="D34" s="1248"/>
      <c r="E34" s="1249"/>
      <c r="F34" s="32">
        <v>10.89</v>
      </c>
      <c r="G34" s="33">
        <v>7.73</v>
      </c>
      <c r="H34" s="33">
        <v>8.65</v>
      </c>
      <c r="I34" s="33">
        <v>6.99</v>
      </c>
      <c r="J34" s="34">
        <v>8.9700000000000006</v>
      </c>
      <c r="K34" s="22"/>
      <c r="L34" s="22"/>
      <c r="M34" s="22"/>
      <c r="N34" s="22"/>
      <c r="O34" s="22"/>
      <c r="P34" s="22"/>
    </row>
    <row r="35" spans="1:16" ht="39" customHeight="1" x14ac:dyDescent="0.15">
      <c r="A35" s="22"/>
      <c r="B35" s="35"/>
      <c r="C35" s="1242" t="s">
        <v>558</v>
      </c>
      <c r="D35" s="1243"/>
      <c r="E35" s="1244"/>
      <c r="F35" s="36">
        <v>0.65</v>
      </c>
      <c r="G35" s="37">
        <v>0.62</v>
      </c>
      <c r="H35" s="37">
        <v>0.84</v>
      </c>
      <c r="I35" s="37">
        <v>1.06</v>
      </c>
      <c r="J35" s="38">
        <v>1</v>
      </c>
      <c r="K35" s="22"/>
      <c r="L35" s="22"/>
      <c r="M35" s="22"/>
      <c r="N35" s="22"/>
      <c r="O35" s="22"/>
      <c r="P35" s="22"/>
    </row>
    <row r="36" spans="1:16" ht="39" customHeight="1" x14ac:dyDescent="0.15">
      <c r="A36" s="22"/>
      <c r="B36" s="35"/>
      <c r="C36" s="1242" t="s">
        <v>559</v>
      </c>
      <c r="D36" s="1243"/>
      <c r="E36" s="1244"/>
      <c r="F36" s="36">
        <v>1.6</v>
      </c>
      <c r="G36" s="37">
        <v>1.42</v>
      </c>
      <c r="H36" s="37">
        <v>2.36</v>
      </c>
      <c r="I36" s="37">
        <v>2.06</v>
      </c>
      <c r="J36" s="38">
        <v>0.62</v>
      </c>
      <c r="K36" s="22"/>
      <c r="L36" s="22"/>
      <c r="M36" s="22"/>
      <c r="N36" s="22"/>
      <c r="O36" s="22"/>
      <c r="P36" s="22"/>
    </row>
    <row r="37" spans="1:16" ht="39" customHeight="1" x14ac:dyDescent="0.15">
      <c r="A37" s="22"/>
      <c r="B37" s="35"/>
      <c r="C37" s="1242" t="s">
        <v>560</v>
      </c>
      <c r="D37" s="1243"/>
      <c r="E37" s="1244"/>
      <c r="F37" s="36">
        <v>0.14000000000000001</v>
      </c>
      <c r="G37" s="37">
        <v>0.16</v>
      </c>
      <c r="H37" s="37">
        <v>0.13</v>
      </c>
      <c r="I37" s="37">
        <v>0.35</v>
      </c>
      <c r="J37" s="38">
        <v>0.23</v>
      </c>
      <c r="K37" s="22"/>
      <c r="L37" s="22"/>
      <c r="M37" s="22"/>
      <c r="N37" s="22"/>
      <c r="O37" s="22"/>
      <c r="P37" s="22"/>
    </row>
    <row r="38" spans="1:16" ht="39" customHeight="1" x14ac:dyDescent="0.15">
      <c r="A38" s="22"/>
      <c r="B38" s="35"/>
      <c r="C38" s="1242" t="s">
        <v>561</v>
      </c>
      <c r="D38" s="1243"/>
      <c r="E38" s="1244"/>
      <c r="F38" s="36" t="s">
        <v>562</v>
      </c>
      <c r="G38" s="37">
        <v>0.03</v>
      </c>
      <c r="H38" s="37">
        <v>0.05</v>
      </c>
      <c r="I38" s="37">
        <v>0.03</v>
      </c>
      <c r="J38" s="38">
        <v>0.03</v>
      </c>
      <c r="K38" s="22"/>
      <c r="L38" s="22"/>
      <c r="M38" s="22"/>
      <c r="N38" s="22"/>
      <c r="O38" s="22"/>
      <c r="P38" s="22"/>
    </row>
    <row r="39" spans="1:16" ht="39" customHeight="1" x14ac:dyDescent="0.15">
      <c r="A39" s="22"/>
      <c r="B39" s="35"/>
      <c r="C39" s="1242" t="s">
        <v>563</v>
      </c>
      <c r="D39" s="1243"/>
      <c r="E39" s="1244"/>
      <c r="F39" s="36">
        <v>0.27</v>
      </c>
      <c r="G39" s="37">
        <v>0.38</v>
      </c>
      <c r="H39" s="37">
        <v>0.28999999999999998</v>
      </c>
      <c r="I39" s="37">
        <v>0.17</v>
      </c>
      <c r="J39" s="38">
        <v>0.03</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565</v>
      </c>
      <c r="D43" s="1246"/>
      <c r="E43" s="1247"/>
      <c r="F43" s="41">
        <v>5.39</v>
      </c>
      <c r="G43" s="42">
        <v>6.21</v>
      </c>
      <c r="H43" s="42">
        <v>5.74</v>
      </c>
      <c r="I43" s="42">
        <v>3.37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WkbZTUkvz4KCRvEYYU2jEmJmn6/8f4DL/yl4GqQru6Cljd7Qnm7ceku6VRo4qYb1aURPyWazdtcQ7/mjkf/Xw==" saltValue="1IcPB3ECkdZrIrsPaIr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266</v>
      </c>
      <c r="L45" s="60">
        <v>277</v>
      </c>
      <c r="M45" s="60">
        <v>284</v>
      </c>
      <c r="N45" s="60">
        <v>308</v>
      </c>
      <c r="O45" s="61">
        <v>401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14</v>
      </c>
      <c r="F48" s="1258"/>
      <c r="G48" s="1258"/>
      <c r="H48" s="1258"/>
      <c r="I48" s="1258"/>
      <c r="J48" s="1259"/>
      <c r="K48" s="63">
        <v>39</v>
      </c>
      <c r="L48" s="64">
        <v>51</v>
      </c>
      <c r="M48" s="64">
        <v>62</v>
      </c>
      <c r="N48" s="64">
        <v>104</v>
      </c>
      <c r="O48" s="65">
        <v>40</v>
      </c>
      <c r="P48" s="48"/>
      <c r="Q48" s="48"/>
      <c r="R48" s="48"/>
      <c r="S48" s="48"/>
      <c r="T48" s="48"/>
      <c r="U48" s="48"/>
    </row>
    <row r="49" spans="1:21" ht="30.75" customHeight="1" x14ac:dyDescent="0.15">
      <c r="A49" s="48"/>
      <c r="B49" s="1252"/>
      <c r="C49" s="1253"/>
      <c r="D49" s="62"/>
      <c r="E49" s="1258" t="s">
        <v>15</v>
      </c>
      <c r="F49" s="1258"/>
      <c r="G49" s="1258"/>
      <c r="H49" s="1258"/>
      <c r="I49" s="1258"/>
      <c r="J49" s="1259"/>
      <c r="K49" s="63">
        <v>2</v>
      </c>
      <c r="L49" s="64">
        <v>6</v>
      </c>
      <c r="M49" s="64">
        <v>6</v>
      </c>
      <c r="N49" s="64">
        <v>9</v>
      </c>
      <c r="O49" s="65">
        <v>17</v>
      </c>
      <c r="P49" s="48"/>
      <c r="Q49" s="48"/>
      <c r="R49" s="48"/>
      <c r="S49" s="48"/>
      <c r="T49" s="48"/>
      <c r="U49" s="48"/>
    </row>
    <row r="50" spans="1:21" ht="30.75" customHeight="1" x14ac:dyDescent="0.15">
      <c r="A50" s="48"/>
      <c r="B50" s="1252"/>
      <c r="C50" s="1253"/>
      <c r="D50" s="62"/>
      <c r="E50" s="1258" t="s">
        <v>16</v>
      </c>
      <c r="F50" s="1258"/>
      <c r="G50" s="1258"/>
      <c r="H50" s="1258"/>
      <c r="I50" s="1258"/>
      <c r="J50" s="1259"/>
      <c r="K50" s="63">
        <v>1</v>
      </c>
      <c r="L50" s="64">
        <v>2</v>
      </c>
      <c r="M50" s="64">
        <v>1</v>
      </c>
      <c r="N50" s="64">
        <v>0</v>
      </c>
      <c r="O50" s="65">
        <v>0</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285</v>
      </c>
      <c r="L52" s="64">
        <v>298</v>
      </c>
      <c r="M52" s="64">
        <v>303</v>
      </c>
      <c r="N52" s="64">
        <v>321</v>
      </c>
      <c r="O52" s="65">
        <v>353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23</v>
      </c>
      <c r="L53" s="69">
        <v>38</v>
      </c>
      <c r="M53" s="69">
        <v>50</v>
      </c>
      <c r="N53" s="69">
        <v>100</v>
      </c>
      <c r="O53" s="70">
        <v>105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dZ8FgnVpDHtZJNbrq+pKn4V2K54urI7AJkTmKNsJXnLWHtIgHMBsB+6RjhtYpk5vrGSGDXduSRHM6WjFWWeZg==" saltValue="Xh/ueQCyM0PRAoRKEww6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76" t="s">
        <v>29</v>
      </c>
      <c r="C41" s="1277"/>
      <c r="D41" s="102"/>
      <c r="E41" s="1282" t="s">
        <v>30</v>
      </c>
      <c r="F41" s="1282"/>
      <c r="G41" s="1282"/>
      <c r="H41" s="1283"/>
      <c r="I41" s="103">
        <v>3843</v>
      </c>
      <c r="J41" s="104">
        <v>4252</v>
      </c>
      <c r="K41" s="104">
        <v>4770</v>
      </c>
      <c r="L41" s="104">
        <v>5088</v>
      </c>
      <c r="M41" s="105">
        <v>5043</v>
      </c>
    </row>
    <row r="42" spans="2:13" ht="27.75" customHeight="1" x14ac:dyDescent="0.15">
      <c r="B42" s="1278"/>
      <c r="C42" s="1279"/>
      <c r="D42" s="106"/>
      <c r="E42" s="1284" t="s">
        <v>31</v>
      </c>
      <c r="F42" s="1284"/>
      <c r="G42" s="1284"/>
      <c r="H42" s="1285"/>
      <c r="I42" s="107">
        <v>17</v>
      </c>
      <c r="J42" s="108">
        <v>14</v>
      </c>
      <c r="K42" s="108">
        <v>11</v>
      </c>
      <c r="L42" s="108">
        <v>9</v>
      </c>
      <c r="M42" s="109">
        <v>7</v>
      </c>
    </row>
    <row r="43" spans="2:13" ht="27.75" customHeight="1" x14ac:dyDescent="0.15">
      <c r="B43" s="1278"/>
      <c r="C43" s="1279"/>
      <c r="D43" s="106"/>
      <c r="E43" s="1284" t="s">
        <v>32</v>
      </c>
      <c r="F43" s="1284"/>
      <c r="G43" s="1284"/>
      <c r="H43" s="1285"/>
      <c r="I43" s="107">
        <v>660</v>
      </c>
      <c r="J43" s="108">
        <v>615</v>
      </c>
      <c r="K43" s="108">
        <v>555</v>
      </c>
      <c r="L43" s="108">
        <v>383</v>
      </c>
      <c r="M43" s="109">
        <v>353</v>
      </c>
    </row>
    <row r="44" spans="2:13" ht="27.75" customHeight="1" x14ac:dyDescent="0.15">
      <c r="B44" s="1278"/>
      <c r="C44" s="1279"/>
      <c r="D44" s="106"/>
      <c r="E44" s="1284" t="s">
        <v>33</v>
      </c>
      <c r="F44" s="1284"/>
      <c r="G44" s="1284"/>
      <c r="H44" s="1285"/>
      <c r="I44" s="107">
        <v>30</v>
      </c>
      <c r="J44" s="108">
        <v>38</v>
      </c>
      <c r="K44" s="108">
        <v>99</v>
      </c>
      <c r="L44" s="108">
        <v>95</v>
      </c>
      <c r="M44" s="109">
        <v>89</v>
      </c>
    </row>
    <row r="45" spans="2:13" ht="27.75" customHeight="1" x14ac:dyDescent="0.15">
      <c r="B45" s="1278"/>
      <c r="C45" s="1279"/>
      <c r="D45" s="106"/>
      <c r="E45" s="1284" t="s">
        <v>34</v>
      </c>
      <c r="F45" s="1284"/>
      <c r="G45" s="1284"/>
      <c r="H45" s="1285"/>
      <c r="I45" s="107">
        <v>399</v>
      </c>
      <c r="J45" s="108">
        <v>355</v>
      </c>
      <c r="K45" s="108">
        <v>423</v>
      </c>
      <c r="L45" s="108">
        <v>299</v>
      </c>
      <c r="M45" s="109">
        <v>597</v>
      </c>
    </row>
    <row r="46" spans="2:13" ht="27.75" customHeight="1" x14ac:dyDescent="0.15">
      <c r="B46" s="1278"/>
      <c r="C46" s="1279"/>
      <c r="D46" s="110"/>
      <c r="E46" s="1284" t="s">
        <v>35</v>
      </c>
      <c r="F46" s="1284"/>
      <c r="G46" s="1284"/>
      <c r="H46" s="1285"/>
      <c r="I46" s="107" t="s">
        <v>507</v>
      </c>
      <c r="J46" s="108" t="s">
        <v>507</v>
      </c>
      <c r="K46" s="108" t="s">
        <v>507</v>
      </c>
      <c r="L46" s="108">
        <v>5</v>
      </c>
      <c r="M46" s="109">
        <v>1</v>
      </c>
    </row>
    <row r="47" spans="2:13" ht="27.75" customHeight="1" x14ac:dyDescent="0.15">
      <c r="B47" s="1278"/>
      <c r="C47" s="1279"/>
      <c r="D47" s="111"/>
      <c r="E47" s="1286" t="s">
        <v>36</v>
      </c>
      <c r="F47" s="1287"/>
      <c r="G47" s="1287"/>
      <c r="H47" s="1288"/>
      <c r="I47" s="107" t="s">
        <v>507</v>
      </c>
      <c r="J47" s="108" t="s">
        <v>507</v>
      </c>
      <c r="K47" s="108" t="s">
        <v>507</v>
      </c>
      <c r="L47" s="108" t="s">
        <v>507</v>
      </c>
      <c r="M47" s="109" t="s">
        <v>507</v>
      </c>
    </row>
    <row r="48" spans="2:13" ht="27.75" customHeight="1" x14ac:dyDescent="0.15">
      <c r="B48" s="1278"/>
      <c r="C48" s="1279"/>
      <c r="D48" s="106"/>
      <c r="E48" s="1284" t="s">
        <v>37</v>
      </c>
      <c r="F48" s="1284"/>
      <c r="G48" s="1284"/>
      <c r="H48" s="1285"/>
      <c r="I48" s="107" t="s">
        <v>507</v>
      </c>
      <c r="J48" s="108" t="s">
        <v>507</v>
      </c>
      <c r="K48" s="108" t="s">
        <v>507</v>
      </c>
      <c r="L48" s="108" t="s">
        <v>507</v>
      </c>
      <c r="M48" s="109" t="s">
        <v>507</v>
      </c>
    </row>
    <row r="49" spans="2:13" ht="27.75" customHeight="1" x14ac:dyDescent="0.15">
      <c r="B49" s="1280"/>
      <c r="C49" s="1281"/>
      <c r="D49" s="106"/>
      <c r="E49" s="1284" t="s">
        <v>38</v>
      </c>
      <c r="F49" s="1284"/>
      <c r="G49" s="1284"/>
      <c r="H49" s="1285"/>
      <c r="I49" s="107" t="s">
        <v>507</v>
      </c>
      <c r="J49" s="108" t="s">
        <v>507</v>
      </c>
      <c r="K49" s="108" t="s">
        <v>507</v>
      </c>
      <c r="L49" s="108" t="s">
        <v>507</v>
      </c>
      <c r="M49" s="109" t="s">
        <v>507</v>
      </c>
    </row>
    <row r="50" spans="2:13" ht="27.75" customHeight="1" x14ac:dyDescent="0.15">
      <c r="B50" s="1289" t="s">
        <v>39</v>
      </c>
      <c r="C50" s="1290"/>
      <c r="D50" s="112"/>
      <c r="E50" s="1284" t="s">
        <v>40</v>
      </c>
      <c r="F50" s="1284"/>
      <c r="G50" s="1284"/>
      <c r="H50" s="1285"/>
      <c r="I50" s="107">
        <v>1613</v>
      </c>
      <c r="J50" s="108">
        <v>1497</v>
      </c>
      <c r="K50" s="108">
        <v>1504</v>
      </c>
      <c r="L50" s="108">
        <v>1499</v>
      </c>
      <c r="M50" s="109">
        <v>1826</v>
      </c>
    </row>
    <row r="51" spans="2:13" ht="27.75" customHeight="1" x14ac:dyDescent="0.15">
      <c r="B51" s="1278"/>
      <c r="C51" s="1279"/>
      <c r="D51" s="106"/>
      <c r="E51" s="1284" t="s">
        <v>41</v>
      </c>
      <c r="F51" s="1284"/>
      <c r="G51" s="1284"/>
      <c r="H51" s="1285"/>
      <c r="I51" s="107" t="s">
        <v>507</v>
      </c>
      <c r="J51" s="108" t="s">
        <v>507</v>
      </c>
      <c r="K51" s="108" t="s">
        <v>507</v>
      </c>
      <c r="L51" s="108" t="s">
        <v>507</v>
      </c>
      <c r="M51" s="109" t="s">
        <v>507</v>
      </c>
    </row>
    <row r="52" spans="2:13" ht="27.75" customHeight="1" x14ac:dyDescent="0.15">
      <c r="B52" s="1280"/>
      <c r="C52" s="1281"/>
      <c r="D52" s="106"/>
      <c r="E52" s="1284" t="s">
        <v>42</v>
      </c>
      <c r="F52" s="1284"/>
      <c r="G52" s="1284"/>
      <c r="H52" s="1285"/>
      <c r="I52" s="107">
        <v>3699</v>
      </c>
      <c r="J52" s="108">
        <v>3944</v>
      </c>
      <c r="K52" s="108">
        <v>4287</v>
      </c>
      <c r="L52" s="108">
        <v>4339</v>
      </c>
      <c r="M52" s="109">
        <v>4251</v>
      </c>
    </row>
    <row r="53" spans="2:13" ht="27.75" customHeight="1" thickBot="1" x14ac:dyDescent="0.2">
      <c r="B53" s="1291" t="s">
        <v>20</v>
      </c>
      <c r="C53" s="1292"/>
      <c r="D53" s="113"/>
      <c r="E53" s="1293" t="s">
        <v>43</v>
      </c>
      <c r="F53" s="1293"/>
      <c r="G53" s="1293"/>
      <c r="H53" s="1294"/>
      <c r="I53" s="114">
        <v>-362</v>
      </c>
      <c r="J53" s="115">
        <v>-167</v>
      </c>
      <c r="K53" s="115">
        <v>67</v>
      </c>
      <c r="L53" s="115">
        <v>41</v>
      </c>
      <c r="M53" s="116">
        <v>14</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upOkXJz3T09fal0u3qptK6T+c6myaYbDA0IuyHjPzixGaibDEWNqojuC0AyugT7hHDv6q93vMSFF8TkD9N4mg==" saltValue="oL7dwpSIG5Aie7DMWpXh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46</v>
      </c>
      <c r="D55" s="1303"/>
      <c r="E55" s="1304"/>
      <c r="F55" s="128">
        <v>1057</v>
      </c>
      <c r="G55" s="128">
        <v>1104</v>
      </c>
      <c r="H55" s="129">
        <v>1309</v>
      </c>
    </row>
    <row r="56" spans="2:8" ht="52.5" customHeight="1" x14ac:dyDescent="0.15">
      <c r="B56" s="130"/>
      <c r="C56" s="1305" t="s">
        <v>47</v>
      </c>
      <c r="D56" s="1305"/>
      <c r="E56" s="1306"/>
      <c r="F56" s="131">
        <v>1</v>
      </c>
      <c r="G56" s="131">
        <v>1</v>
      </c>
      <c r="H56" s="132">
        <v>1</v>
      </c>
    </row>
    <row r="57" spans="2:8" ht="53.25" customHeight="1" x14ac:dyDescent="0.15">
      <c r="B57" s="130"/>
      <c r="C57" s="1307" t="s">
        <v>48</v>
      </c>
      <c r="D57" s="1307"/>
      <c r="E57" s="1308"/>
      <c r="F57" s="133">
        <v>312</v>
      </c>
      <c r="G57" s="133">
        <v>215</v>
      </c>
      <c r="H57" s="134">
        <v>226</v>
      </c>
    </row>
    <row r="58" spans="2:8" ht="45.75" customHeight="1" x14ac:dyDescent="0.15">
      <c r="B58" s="135"/>
      <c r="C58" s="1295" t="s">
        <v>575</v>
      </c>
      <c r="D58" s="1296"/>
      <c r="E58" s="1297"/>
      <c r="F58" s="136">
        <v>100</v>
      </c>
      <c r="G58" s="136">
        <v>100</v>
      </c>
      <c r="H58" s="137">
        <v>100</v>
      </c>
    </row>
    <row r="59" spans="2:8" ht="45.75" customHeight="1" x14ac:dyDescent="0.15">
      <c r="B59" s="135"/>
      <c r="C59" s="1295" t="s">
        <v>576</v>
      </c>
      <c r="D59" s="1296"/>
      <c r="E59" s="1297"/>
      <c r="F59" s="136">
        <v>59</v>
      </c>
      <c r="G59" s="136">
        <v>64</v>
      </c>
      <c r="H59" s="137">
        <v>69</v>
      </c>
    </row>
    <row r="60" spans="2:8" ht="45.75" customHeight="1" x14ac:dyDescent="0.15">
      <c r="B60" s="135"/>
      <c r="C60" s="1295" t="s">
        <v>577</v>
      </c>
      <c r="D60" s="1296"/>
      <c r="E60" s="1297"/>
      <c r="F60" s="136">
        <v>40</v>
      </c>
      <c r="G60" s="136">
        <v>40</v>
      </c>
      <c r="H60" s="137">
        <v>40</v>
      </c>
    </row>
    <row r="61" spans="2:8" ht="45.75" customHeight="1" x14ac:dyDescent="0.15">
      <c r="B61" s="135"/>
      <c r="C61" s="1295" t="s">
        <v>578</v>
      </c>
      <c r="D61" s="1296"/>
      <c r="E61" s="1297"/>
      <c r="F61" s="136">
        <v>10</v>
      </c>
      <c r="G61" s="136">
        <v>10</v>
      </c>
      <c r="H61" s="137">
        <v>10</v>
      </c>
    </row>
    <row r="62" spans="2:8" ht="45.75" customHeight="1" thickBot="1" x14ac:dyDescent="0.2">
      <c r="B62" s="138"/>
      <c r="C62" s="1298" t="s">
        <v>581</v>
      </c>
      <c r="D62" s="1299"/>
      <c r="E62" s="1300"/>
      <c r="F62" s="139" t="s">
        <v>579</v>
      </c>
      <c r="G62" s="139" t="s">
        <v>580</v>
      </c>
      <c r="H62" s="140">
        <v>6</v>
      </c>
    </row>
    <row r="63" spans="2:8" ht="52.5" customHeight="1" thickBot="1" x14ac:dyDescent="0.2">
      <c r="B63" s="141"/>
      <c r="C63" s="1301" t="s">
        <v>49</v>
      </c>
      <c r="D63" s="1301"/>
      <c r="E63" s="1302"/>
      <c r="F63" s="142">
        <v>1369</v>
      </c>
      <c r="G63" s="142">
        <v>1320</v>
      </c>
      <c r="H63" s="143">
        <v>1536</v>
      </c>
    </row>
    <row r="64" spans="2:8" ht="15" customHeight="1" x14ac:dyDescent="0.15"/>
  </sheetData>
  <sheetProtection algorithmName="SHA-512" hashValue="2NDmvhRQ64Ka0eul51dw3cLDJpsYAY7rjBKqa3V3kDjLtFs1udHx/SChzZpoxiBK/LevpO6ZjbJE7ZTDCWzeSQ==" saltValue="CD7paWjVjXwXvSLWEeWt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view="pageBreakPreview" zoomScale="80" zoomScaleNormal="100" zoomScaleSheetLayoutView="80"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v>2.8</v>
      </c>
      <c r="CG51" s="1311"/>
      <c r="CH51" s="1311"/>
      <c r="CI51" s="1311"/>
      <c r="CJ51" s="1311"/>
      <c r="CK51" s="1311"/>
      <c r="CL51" s="1311"/>
      <c r="CM51" s="1311"/>
      <c r="CN51" s="1311">
        <v>1.8</v>
      </c>
      <c r="CO51" s="1311"/>
      <c r="CP51" s="1311"/>
      <c r="CQ51" s="1311"/>
      <c r="CR51" s="1311"/>
      <c r="CS51" s="1311"/>
      <c r="CT51" s="1311"/>
      <c r="CU51" s="1311"/>
      <c r="CV51" s="1311">
        <v>0.5</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58.2</v>
      </c>
      <c r="BY53" s="1311"/>
      <c r="BZ53" s="1311"/>
      <c r="CA53" s="1311"/>
      <c r="CB53" s="1311"/>
      <c r="CC53" s="1311"/>
      <c r="CD53" s="1311"/>
      <c r="CE53" s="1311"/>
      <c r="CF53" s="1311">
        <v>60</v>
      </c>
      <c r="CG53" s="1311"/>
      <c r="CH53" s="1311"/>
      <c r="CI53" s="1311"/>
      <c r="CJ53" s="1311"/>
      <c r="CK53" s="1311"/>
      <c r="CL53" s="1311"/>
      <c r="CM53" s="1311"/>
      <c r="CN53" s="1311">
        <v>60.5</v>
      </c>
      <c r="CO53" s="1311"/>
      <c r="CP53" s="1311"/>
      <c r="CQ53" s="1311"/>
      <c r="CR53" s="1311"/>
      <c r="CS53" s="1311"/>
      <c r="CT53" s="1311"/>
      <c r="CU53" s="1311"/>
      <c r="CV53" s="1311">
        <v>61.3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599</v>
      </c>
      <c r="AO55" s="1315"/>
      <c r="AP55" s="1315"/>
      <c r="AQ55" s="1315"/>
      <c r="AR55" s="1315"/>
      <c r="AS55" s="1315"/>
      <c r="AT55" s="1315"/>
      <c r="AU55" s="1315"/>
      <c r="AV55" s="1315"/>
      <c r="AW55" s="1315"/>
      <c r="AX55" s="1315"/>
      <c r="AY55" s="1315"/>
      <c r="AZ55" s="1315"/>
      <c r="BA55" s="1315"/>
      <c r="BB55" s="1314" t="s">
        <v>596</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2" t="s">
        <v>605</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5"/>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5"/>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5"/>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5"/>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v>2.8</v>
      </c>
      <c r="CG73" s="1311"/>
      <c r="CH73" s="1311"/>
      <c r="CI73" s="1311"/>
      <c r="CJ73" s="1311"/>
      <c r="CK73" s="1311"/>
      <c r="CL73" s="1311"/>
      <c r="CM73" s="1311"/>
      <c r="CN73" s="1311">
        <v>1.8</v>
      </c>
      <c r="CO73" s="1311"/>
      <c r="CP73" s="1311"/>
      <c r="CQ73" s="1311"/>
      <c r="CR73" s="1311"/>
      <c r="CS73" s="1311"/>
      <c r="CT73" s="1311"/>
      <c r="CU73" s="1311"/>
      <c r="CV73" s="1311">
        <v>0.5</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3.5</v>
      </c>
      <c r="BQ75" s="1311"/>
      <c r="BR75" s="1311"/>
      <c r="BS75" s="1311"/>
      <c r="BT75" s="1311"/>
      <c r="BU75" s="1311"/>
      <c r="BV75" s="1311"/>
      <c r="BW75" s="1311"/>
      <c r="BX75" s="1311">
        <v>1.5</v>
      </c>
      <c r="BY75" s="1311"/>
      <c r="BZ75" s="1311"/>
      <c r="CA75" s="1311"/>
      <c r="CB75" s="1311"/>
      <c r="CC75" s="1311"/>
      <c r="CD75" s="1311"/>
      <c r="CE75" s="1311"/>
      <c r="CF75" s="1311">
        <v>1.5</v>
      </c>
      <c r="CG75" s="1311"/>
      <c r="CH75" s="1311"/>
      <c r="CI75" s="1311"/>
      <c r="CJ75" s="1311"/>
      <c r="CK75" s="1311"/>
      <c r="CL75" s="1311"/>
      <c r="CM75" s="1311"/>
      <c r="CN75" s="1311">
        <v>2.6</v>
      </c>
      <c r="CO75" s="1311"/>
      <c r="CP75" s="1311"/>
      <c r="CQ75" s="1311"/>
      <c r="CR75" s="1311"/>
      <c r="CS75" s="1311"/>
      <c r="CT75" s="1311"/>
      <c r="CU75" s="1311"/>
      <c r="CV75" s="1311">
        <v>3.6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603</v>
      </c>
      <c r="AO77" s="1315"/>
      <c r="AP77" s="1315"/>
      <c r="AQ77" s="1315"/>
      <c r="AR77" s="1315"/>
      <c r="AS77" s="1315"/>
      <c r="AT77" s="1315"/>
      <c r="AU77" s="1315"/>
      <c r="AV77" s="1315"/>
      <c r="AW77" s="1315"/>
      <c r="AX77" s="1315"/>
      <c r="AY77" s="1315"/>
      <c r="AZ77" s="1315"/>
      <c r="BA77" s="1315"/>
      <c r="BB77" s="1314" t="s">
        <v>596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601</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1496062992125984" footer="0.31496062992125984"/>
  <pageSetup paperSize="9" scale="51"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0" zoomScaleNormal="8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547</v>
      </c>
    </row>
  </sheetData>
  <phoneticPr fontId="2"/>
  <printOptions horizontalCentered="1" verticalCentered="1"/>
  <pageMargins left="0" right="0" top="0.19685039370078741" bottom="0" header="0.31496062992125984" footer="0.31496062992125984"/>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0" zoomScaleNormal="8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547</v>
      </c>
    </row>
  </sheetData>
  <phoneticPr fontId="2"/>
  <printOptions horizontalCentered="1" verticalCentered="1"/>
  <pageMargins left="0" right="0" top="0.19685039370078741" bottom="0" header="0.31496062992125984" footer="0.31496062992125984"/>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546</v>
      </c>
      <c r="G2" s="157"/>
      <c r="H2" s="158"/>
    </row>
    <row r="3" spans="1:8" x14ac:dyDescent="0.15">
      <c r="A3" s="154" t="s">
        <v>539</v>
      </c>
      <c r="B3" s="159"/>
      <c r="C3" s="160"/>
      <c r="D3" s="161">
        <v>332838</v>
      </c>
      <c r="E3" s="162"/>
      <c r="F3" s="163">
        <v>280458</v>
      </c>
      <c r="G3" s="164"/>
      <c r="H3" s="165"/>
    </row>
    <row r="4" spans="1:8" x14ac:dyDescent="0.15">
      <c r="A4" s="166"/>
      <c r="B4" s="167"/>
      <c r="C4" s="168"/>
      <c r="D4" s="169">
        <v>89866</v>
      </c>
      <c r="E4" s="170"/>
      <c r="F4" s="171">
        <v>127286</v>
      </c>
      <c r="G4" s="172"/>
      <c r="H4" s="173"/>
    </row>
    <row r="5" spans="1:8" x14ac:dyDescent="0.15">
      <c r="A5" s="154" t="s">
        <v>541</v>
      </c>
      <c r="B5" s="159"/>
      <c r="C5" s="160"/>
      <c r="D5" s="161">
        <v>308564</v>
      </c>
      <c r="E5" s="162"/>
      <c r="F5" s="163">
        <v>291945</v>
      </c>
      <c r="G5" s="164"/>
      <c r="H5" s="165"/>
    </row>
    <row r="6" spans="1:8" x14ac:dyDescent="0.15">
      <c r="A6" s="166"/>
      <c r="B6" s="167"/>
      <c r="C6" s="168"/>
      <c r="D6" s="169">
        <v>68494</v>
      </c>
      <c r="E6" s="170"/>
      <c r="F6" s="171">
        <v>127651</v>
      </c>
      <c r="G6" s="172"/>
      <c r="H6" s="173"/>
    </row>
    <row r="7" spans="1:8" x14ac:dyDescent="0.15">
      <c r="A7" s="154" t="s">
        <v>542</v>
      </c>
      <c r="B7" s="159"/>
      <c r="C7" s="160"/>
      <c r="D7" s="161">
        <v>309404</v>
      </c>
      <c r="E7" s="162"/>
      <c r="F7" s="163">
        <v>291173</v>
      </c>
      <c r="G7" s="164"/>
      <c r="H7" s="165"/>
    </row>
    <row r="8" spans="1:8" x14ac:dyDescent="0.15">
      <c r="A8" s="166"/>
      <c r="B8" s="167"/>
      <c r="C8" s="168"/>
      <c r="D8" s="169">
        <v>77356</v>
      </c>
      <c r="E8" s="170"/>
      <c r="F8" s="171">
        <v>119071</v>
      </c>
      <c r="G8" s="172"/>
      <c r="H8" s="173"/>
    </row>
    <row r="9" spans="1:8" x14ac:dyDescent="0.15">
      <c r="A9" s="154" t="s">
        <v>543</v>
      </c>
      <c r="B9" s="159"/>
      <c r="C9" s="160"/>
      <c r="D9" s="161">
        <v>290562</v>
      </c>
      <c r="E9" s="162"/>
      <c r="F9" s="163">
        <v>271581</v>
      </c>
      <c r="G9" s="164"/>
      <c r="H9" s="165"/>
    </row>
    <row r="10" spans="1:8" x14ac:dyDescent="0.15">
      <c r="A10" s="166"/>
      <c r="B10" s="167"/>
      <c r="C10" s="168"/>
      <c r="D10" s="169">
        <v>62081</v>
      </c>
      <c r="E10" s="170"/>
      <c r="F10" s="171">
        <v>117844</v>
      </c>
      <c r="G10" s="172"/>
      <c r="H10" s="173"/>
    </row>
    <row r="11" spans="1:8" x14ac:dyDescent="0.15">
      <c r="A11" s="154" t="s">
        <v>544</v>
      </c>
      <c r="B11" s="159"/>
      <c r="C11" s="160"/>
      <c r="D11" s="161">
        <v>124177</v>
      </c>
      <c r="E11" s="162"/>
      <c r="F11" s="163">
        <v>268375</v>
      </c>
      <c r="G11" s="164"/>
      <c r="H11" s="165"/>
    </row>
    <row r="12" spans="1:8" x14ac:dyDescent="0.15">
      <c r="A12" s="166"/>
      <c r="B12" s="167"/>
      <c r="C12" s="174"/>
      <c r="D12" s="169">
        <v>76105</v>
      </c>
      <c r="E12" s="170"/>
      <c r="F12" s="171">
        <v>119602</v>
      </c>
      <c r="G12" s="172"/>
      <c r="H12" s="173"/>
    </row>
    <row r="13" spans="1:8" x14ac:dyDescent="0.15">
      <c r="A13" s="154"/>
      <c r="B13" s="159"/>
      <c r="C13" s="175"/>
      <c r="D13" s="176">
        <v>273109</v>
      </c>
      <c r="E13" s="177"/>
      <c r="F13" s="178">
        <v>280706</v>
      </c>
      <c r="G13" s="179"/>
      <c r="H13" s="165"/>
    </row>
    <row r="14" spans="1:8" x14ac:dyDescent="0.15">
      <c r="A14" s="166"/>
      <c r="B14" s="167"/>
      <c r="C14" s="168"/>
      <c r="D14" s="169">
        <v>74780</v>
      </c>
      <c r="E14" s="170"/>
      <c r="F14" s="171">
        <v>122291</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10.9</v>
      </c>
      <c r="C19" s="180">
        <f>ROUND(VALUE(SUBSTITUTE(実質収支比率等に係る経年分析!G$48,"▲","-")),2)</f>
        <v>7.73</v>
      </c>
      <c r="D19" s="180">
        <f>ROUND(VALUE(SUBSTITUTE(実質収支比率等に係る経年分析!H$48,"▲","-")),2)</f>
        <v>8.65</v>
      </c>
      <c r="E19" s="180">
        <f>ROUND(VALUE(SUBSTITUTE(実質収支比率等に係る経年分析!I$48,"▲","-")),2)</f>
        <v>7</v>
      </c>
      <c r="F19" s="180">
        <f>ROUND(VALUE(SUBSTITUTE(実質収支比率等に係る経年分析!J$48,"▲","-")),2)</f>
        <v>8.98</v>
      </c>
    </row>
    <row r="20" spans="1:11" x14ac:dyDescent="0.15">
      <c r="A20" s="180" t="s">
        <v>53</v>
      </c>
      <c r="B20" s="180">
        <f>ROUND(VALUE(SUBSTITUTE(実質収支比率等に係る経年分析!F$47,"▲","-")),2)</f>
        <v>36.46</v>
      </c>
      <c r="C20" s="180">
        <f>ROUND(VALUE(SUBSTITUTE(実質収支比率等に係る経年分析!G$47,"▲","-")),2)</f>
        <v>32.229999999999997</v>
      </c>
      <c r="D20" s="180">
        <f>ROUND(VALUE(SUBSTITUTE(実質収支比率等に係る経年分析!H$47,"▲","-")),2)</f>
        <v>39.72</v>
      </c>
      <c r="E20" s="180">
        <f>ROUND(VALUE(SUBSTITUTE(実質収支比率等に係る経年分析!I$47,"▲","-")),2)</f>
        <v>42.21</v>
      </c>
      <c r="F20" s="180">
        <f>ROUND(VALUE(SUBSTITUTE(実質収支比率等に係る経年分析!J$47,"▲","-")),2)</f>
        <v>49.33</v>
      </c>
    </row>
    <row r="21" spans="1:11" x14ac:dyDescent="0.15">
      <c r="A21" s="180" t="s">
        <v>54</v>
      </c>
      <c r="B21" s="180">
        <f>IF(ISNUMBER(VALUE(SUBSTITUTE(実質収支比率等に係る経年分析!F$49,"▲","-"))),ROUND(VALUE(SUBSTITUTE(実質収支比率等に係る経年分析!F$49,"▲","-")),2),NA())</f>
        <v>-9.6300000000000008</v>
      </c>
      <c r="C21" s="180">
        <f>IF(ISNUMBER(VALUE(SUBSTITUTE(実質収支比率等に係る経年分析!G$49,"▲","-"))),ROUND(VALUE(SUBSTITUTE(実質収支比率等に係る経年分析!G$49,"▲","-")),2),NA())</f>
        <v>-13.08</v>
      </c>
      <c r="D21" s="180">
        <f>IF(ISNUMBER(VALUE(SUBSTITUTE(実質収支比率等に係る経年分析!H$49,"▲","-"))),ROUND(VALUE(SUBSTITUTE(実質収支比率等に係る経年分析!H$49,"▲","-")),2),NA())</f>
        <v>3.52</v>
      </c>
      <c r="E21" s="180">
        <f>IF(ISNUMBER(VALUE(SUBSTITUTE(実質収支比率等に係る経年分析!I$49,"▲","-"))),ROUND(VALUE(SUBSTITUTE(実質収支比率等に係る経年分析!I$49,"▲","-")),2),NA())</f>
        <v>-4.57</v>
      </c>
      <c r="F21" s="180">
        <f>IF(ISNUMBER(VALUE(SUBSTITUTE(実質収支比率等に係る経年分析!J$49,"▲","-"))),ROUND(VALUE(SUBSTITUTE(実質収支比率等に係る経年分析!J$49,"▲","-")),2),NA())</f>
        <v>6.01</v>
      </c>
    </row>
    <row r="24" spans="1:11" x14ac:dyDescent="0.15">
      <c r="A24" s="150" t="s">
        <v>55</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5.74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後期高齢者医療特別会計</v>
      </c>
      <c r="B32" s="181">
        <f>IF(ROUND(VALUE(SUBSTITUTE(連結実質赤字比率に係る赤字・黒字の構成分析!F$38,"▲", "-")), 2) &lt; 0, ABS(ROUND(VALUE(SUBSTITUTE(連結実質赤字比率に係る赤字・黒字の構成分析!F$38,"▲", "-")), 2)), NA())</f>
        <v>0.06</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下水道事業等特別会計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8.9700000000000006</v>
      </c>
    </row>
    <row r="39" spans="1:16" x14ac:dyDescent="0.15">
      <c r="A39" s="150" t="s">
        <v>58</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285</v>
      </c>
      <c r="E42" s="182"/>
      <c r="F42" s="182"/>
      <c r="G42" s="182">
        <f>'実質公債費比率（分子）の構造'!L$52</f>
        <v>298</v>
      </c>
      <c r="H42" s="182"/>
      <c r="I42" s="182"/>
      <c r="J42" s="182">
        <f>'実質公債費比率（分子）の構造'!M$52</f>
        <v>303</v>
      </c>
      <c r="K42" s="182"/>
      <c r="L42" s="182"/>
      <c r="M42" s="182">
        <f>'実質公債費比率（分子）の構造'!N$52</f>
        <v>321</v>
      </c>
      <c r="N42" s="182"/>
      <c r="O42" s="182"/>
      <c r="P42" s="182">
        <f>'実質公債費比率（分子）の構造'!O$52</f>
        <v>353</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1</v>
      </c>
      <c r="C44" s="182"/>
      <c r="D44" s="182"/>
      <c r="E44" s="182">
        <f>'実質公債費比率（分子）の構造'!L$50</f>
        <v>2</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64</v>
      </c>
      <c r="B45" s="182">
        <f>'実質公債費比率（分子）の構造'!K$49</f>
        <v>2</v>
      </c>
      <c r="C45" s="182"/>
      <c r="D45" s="182"/>
      <c r="E45" s="182">
        <f>'実質公債費比率（分子）の構造'!L$49</f>
        <v>6</v>
      </c>
      <c r="F45" s="182"/>
      <c r="G45" s="182"/>
      <c r="H45" s="182">
        <f>'実質公債費比率（分子）の構造'!M$49</f>
        <v>6</v>
      </c>
      <c r="I45" s="182"/>
      <c r="J45" s="182"/>
      <c r="K45" s="182">
        <f>'実質公債費比率（分子）の構造'!N$49</f>
        <v>9</v>
      </c>
      <c r="L45" s="182"/>
      <c r="M45" s="182"/>
      <c r="N45" s="182">
        <f>'実質公債費比率（分子）の構造'!O$49</f>
        <v>17</v>
      </c>
      <c r="O45" s="182"/>
      <c r="P45" s="182"/>
    </row>
    <row r="46" spans="1:16" x14ac:dyDescent="0.15">
      <c r="A46" s="182" t="s">
        <v>65</v>
      </c>
      <c r="B46" s="182">
        <f>'実質公債費比率（分子）の構造'!K$48</f>
        <v>39</v>
      </c>
      <c r="C46" s="182"/>
      <c r="D46" s="182"/>
      <c r="E46" s="182">
        <f>'実質公債費比率（分子）の構造'!L$48</f>
        <v>51</v>
      </c>
      <c r="F46" s="182"/>
      <c r="G46" s="182"/>
      <c r="H46" s="182">
        <f>'実質公債費比率（分子）の構造'!M$48</f>
        <v>62</v>
      </c>
      <c r="I46" s="182"/>
      <c r="J46" s="182"/>
      <c r="K46" s="182">
        <f>'実質公債費比率（分子）の構造'!N$48</f>
        <v>104</v>
      </c>
      <c r="L46" s="182"/>
      <c r="M46" s="182"/>
      <c r="N46" s="182">
        <f>'実質公債費比率（分子）の構造'!O$48</f>
        <v>40</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266</v>
      </c>
      <c r="C49" s="182"/>
      <c r="D49" s="182"/>
      <c r="E49" s="182">
        <f>'実質公債費比率（分子）の構造'!L$45</f>
        <v>277</v>
      </c>
      <c r="F49" s="182"/>
      <c r="G49" s="182"/>
      <c r="H49" s="182">
        <f>'実質公債費比率（分子）の構造'!M$45</f>
        <v>284</v>
      </c>
      <c r="I49" s="182"/>
      <c r="J49" s="182"/>
      <c r="K49" s="182">
        <f>'実質公債費比率（分子）の構造'!N$45</f>
        <v>308</v>
      </c>
      <c r="L49" s="182"/>
      <c r="M49" s="182"/>
      <c r="N49" s="182">
        <f>'実質公債費比率（分子）の構造'!O$45</f>
        <v>401</v>
      </c>
      <c r="O49" s="182"/>
      <c r="P49" s="182"/>
    </row>
    <row r="50" spans="1:16" x14ac:dyDescent="0.15">
      <c r="A50" s="182" t="s">
        <v>69</v>
      </c>
      <c r="B50" s="182" t="e">
        <f>NA()</f>
        <v>#N/A</v>
      </c>
      <c r="C50" s="182">
        <f>IF(ISNUMBER('実質公債費比率（分子）の構造'!K$53),'実質公債費比率（分子）の構造'!K$53,NA())</f>
        <v>23</v>
      </c>
      <c r="D50" s="182" t="e">
        <f>NA()</f>
        <v>#N/A</v>
      </c>
      <c r="E50" s="182" t="e">
        <f>NA()</f>
        <v>#N/A</v>
      </c>
      <c r="F50" s="182">
        <f>IF(ISNUMBER('実質公債費比率（分子）の構造'!L$53),'実質公債費比率（分子）の構造'!L$53,NA())</f>
        <v>38</v>
      </c>
      <c r="G50" s="182" t="e">
        <f>NA()</f>
        <v>#N/A</v>
      </c>
      <c r="H50" s="182" t="e">
        <f>NA()</f>
        <v>#N/A</v>
      </c>
      <c r="I50" s="182">
        <f>IF(ISNUMBER('実質公債費比率（分子）の構造'!M$53),'実質公債費比率（分子）の構造'!M$53,NA())</f>
        <v>50</v>
      </c>
      <c r="J50" s="182" t="e">
        <f>NA()</f>
        <v>#N/A</v>
      </c>
      <c r="K50" s="182" t="e">
        <f>NA()</f>
        <v>#N/A</v>
      </c>
      <c r="L50" s="182">
        <f>IF(ISNUMBER('実質公債費比率（分子）の構造'!N$53),'実質公債費比率（分子）の構造'!N$53,NA())</f>
        <v>100</v>
      </c>
      <c r="M50" s="182" t="e">
        <f>NA()</f>
        <v>#N/A</v>
      </c>
      <c r="N50" s="182" t="e">
        <f>NA()</f>
        <v>#N/A</v>
      </c>
      <c r="O50" s="182">
        <f>IF(ISNUMBER('実質公債費比率（分子）の構造'!O$53),'実質公債費比率（分子）の構造'!O$53,NA())</f>
        <v>105</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3699</v>
      </c>
      <c r="E56" s="181"/>
      <c r="F56" s="181"/>
      <c r="G56" s="181">
        <f>'将来負担比率（分子）の構造'!J$52</f>
        <v>3944</v>
      </c>
      <c r="H56" s="181"/>
      <c r="I56" s="181"/>
      <c r="J56" s="181">
        <f>'将来負担比率（分子）の構造'!K$52</f>
        <v>4287</v>
      </c>
      <c r="K56" s="181"/>
      <c r="L56" s="181"/>
      <c r="M56" s="181">
        <f>'将来負担比率（分子）の構造'!L$52</f>
        <v>4339</v>
      </c>
      <c r="N56" s="181"/>
      <c r="O56" s="181"/>
      <c r="P56" s="181">
        <f>'将来負担比率（分子）の構造'!M$52</f>
        <v>4251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1613</v>
      </c>
      <c r="E58" s="181"/>
      <c r="F58" s="181"/>
      <c r="G58" s="181">
        <f>'将来負担比率（分子）の構造'!J$50</f>
        <v>1497</v>
      </c>
      <c r="H58" s="181"/>
      <c r="I58" s="181"/>
      <c r="J58" s="181">
        <f>'将来負担比率（分子）の構造'!K$50</f>
        <v>1504</v>
      </c>
      <c r="K58" s="181"/>
      <c r="L58" s="181"/>
      <c r="M58" s="181">
        <f>'将来負担比率（分子）の構造'!L$50</f>
        <v>1499</v>
      </c>
      <c r="N58" s="181"/>
      <c r="O58" s="181"/>
      <c r="P58" s="181">
        <f>'将来負担比率（分子）の構造'!M$50</f>
        <v>1826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v>
      </c>
      <c r="L61" s="181"/>
      <c r="M61" s="181"/>
      <c r="N61" s="181">
        <f>'将来負担比率（分子）の構造'!M$46</f>
        <v>1</v>
      </c>
      <c r="O61" s="181"/>
      <c r="P61" s="181"/>
    </row>
    <row r="62" spans="1:16" x14ac:dyDescent="0.15">
      <c r="A62" s="181" t="s">
        <v>34</v>
      </c>
      <c r="B62" s="181">
        <f>'将来負担比率（分子）の構造'!I$45</f>
        <v>399</v>
      </c>
      <c r="C62" s="181"/>
      <c r="D62" s="181"/>
      <c r="E62" s="181">
        <f>'将来負担比率（分子）の構造'!J$45</f>
        <v>355</v>
      </c>
      <c r="F62" s="181"/>
      <c r="G62" s="181"/>
      <c r="H62" s="181">
        <f>'将来負担比率（分子）の構造'!K$45</f>
        <v>423</v>
      </c>
      <c r="I62" s="181"/>
      <c r="J62" s="181"/>
      <c r="K62" s="181">
        <f>'将来負担比率（分子）の構造'!L$45</f>
        <v>299</v>
      </c>
      <c r="L62" s="181"/>
      <c r="M62" s="181"/>
      <c r="N62" s="181">
        <f>'将来負担比率（分子）の構造'!M$45</f>
        <v>597</v>
      </c>
      <c r="O62" s="181"/>
      <c r="P62" s="181"/>
    </row>
    <row r="63" spans="1:16" x14ac:dyDescent="0.15">
      <c r="A63" s="181" t="s">
        <v>33</v>
      </c>
      <c r="B63" s="181">
        <f>'将来負担比率（分子）の構造'!I$44</f>
        <v>30</v>
      </c>
      <c r="C63" s="181"/>
      <c r="D63" s="181"/>
      <c r="E63" s="181">
        <f>'将来負担比率（分子）の構造'!J$44</f>
        <v>38</v>
      </c>
      <c r="F63" s="181"/>
      <c r="G63" s="181"/>
      <c r="H63" s="181">
        <f>'将来負担比率（分子）の構造'!K$44</f>
        <v>99</v>
      </c>
      <c r="I63" s="181"/>
      <c r="J63" s="181"/>
      <c r="K63" s="181">
        <f>'将来負担比率（分子）の構造'!L$44</f>
        <v>95</v>
      </c>
      <c r="L63" s="181"/>
      <c r="M63" s="181"/>
      <c r="N63" s="181">
        <f>'将来負担比率（分子）の構造'!M$44</f>
        <v>89</v>
      </c>
      <c r="O63" s="181"/>
      <c r="P63" s="181"/>
    </row>
    <row r="64" spans="1:16" x14ac:dyDescent="0.15">
      <c r="A64" s="181" t="s">
        <v>32</v>
      </c>
      <c r="B64" s="181">
        <f>'将来負担比率（分子）の構造'!I$43</f>
        <v>660</v>
      </c>
      <c r="C64" s="181"/>
      <c r="D64" s="181"/>
      <c r="E64" s="181">
        <f>'将来負担比率（分子）の構造'!J$43</f>
        <v>615</v>
      </c>
      <c r="F64" s="181"/>
      <c r="G64" s="181"/>
      <c r="H64" s="181">
        <f>'将来負担比率（分子）の構造'!K$43</f>
        <v>555</v>
      </c>
      <c r="I64" s="181"/>
      <c r="J64" s="181"/>
      <c r="K64" s="181">
        <f>'将来負担比率（分子）の構造'!L$43</f>
        <v>383</v>
      </c>
      <c r="L64" s="181"/>
      <c r="M64" s="181"/>
      <c r="N64" s="181">
        <f>'将来負担比率（分子）の構造'!M$43</f>
        <v>353</v>
      </c>
      <c r="O64" s="181"/>
      <c r="P64" s="181"/>
    </row>
    <row r="65" spans="1:16" x14ac:dyDescent="0.15">
      <c r="A65" s="181" t="s">
        <v>31</v>
      </c>
      <c r="B65" s="181">
        <f>'将来負担比率（分子）の構造'!I$42</f>
        <v>17</v>
      </c>
      <c r="C65" s="181"/>
      <c r="D65" s="181"/>
      <c r="E65" s="181">
        <f>'将来負担比率（分子）の構造'!J$42</f>
        <v>14</v>
      </c>
      <c r="F65" s="181"/>
      <c r="G65" s="181"/>
      <c r="H65" s="181">
        <f>'将来負担比率（分子）の構造'!K$42</f>
        <v>11</v>
      </c>
      <c r="I65" s="181"/>
      <c r="J65" s="181"/>
      <c r="K65" s="181">
        <f>'将来負担比率（分子）の構造'!L$42</f>
        <v>9</v>
      </c>
      <c r="L65" s="181"/>
      <c r="M65" s="181"/>
      <c r="N65" s="181">
        <f>'将来負担比率（分子）の構造'!M$42</f>
        <v>7</v>
      </c>
      <c r="O65" s="181"/>
      <c r="P65" s="181"/>
    </row>
    <row r="66" spans="1:16" x14ac:dyDescent="0.15">
      <c r="A66" s="181" t="s">
        <v>30</v>
      </c>
      <c r="B66" s="181">
        <f>'将来負担比率（分子）の構造'!I$41</f>
        <v>3843</v>
      </c>
      <c r="C66" s="181"/>
      <c r="D66" s="181"/>
      <c r="E66" s="181">
        <f>'将来負担比率（分子）の構造'!J$41</f>
        <v>4252</v>
      </c>
      <c r="F66" s="181"/>
      <c r="G66" s="181"/>
      <c r="H66" s="181">
        <f>'将来負担比率（分子）の構造'!K$41</f>
        <v>4770</v>
      </c>
      <c r="I66" s="181"/>
      <c r="J66" s="181"/>
      <c r="K66" s="181">
        <f>'将来負担比率（分子）の構造'!L$41</f>
        <v>5088</v>
      </c>
      <c r="L66" s="181"/>
      <c r="M66" s="181"/>
      <c r="N66" s="181">
        <f>'将来負担比率（分子）の構造'!M$41</f>
        <v>5043</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67</v>
      </c>
      <c r="J67" s="181" t="e">
        <f>NA()</f>
        <v>#N/A</v>
      </c>
      <c r="K67" s="181" t="e">
        <f>NA()</f>
        <v>#N/A</v>
      </c>
      <c r="L67" s="181">
        <f>IF(ISNUMBER('将来負担比率（分子）の構造'!L$53), IF('将来負担比率（分子）の構造'!L$53 &lt; 0, 0, '将来負担比率（分子）の構造'!L$53), NA())</f>
        <v>41</v>
      </c>
      <c r="M67" s="181" t="e">
        <f>NA()</f>
        <v>#N/A</v>
      </c>
      <c r="N67" s="181" t="e">
        <f>NA()</f>
        <v>#N/A</v>
      </c>
      <c r="O67" s="181">
        <f>IF(ISNUMBER('将来負担比率（分子）の構造'!M$53), IF('将来負担比率（分子）の構造'!M$53 &lt; 0, 0, '将来負担比率（分子）の構造'!M$53), NA())</f>
        <v>14</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1057</v>
      </c>
      <c r="C72" s="185">
        <f>基金残高に係る経年分析!G55</f>
        <v>1104</v>
      </c>
      <c r="D72" s="185">
        <f>基金残高に係る経年分析!H55</f>
        <v>1309</v>
      </c>
    </row>
    <row r="73" spans="1:16" x14ac:dyDescent="0.15">
      <c r="A73" s="184" t="s">
        <v>76</v>
      </c>
      <c r="B73" s="185">
        <f>基金残高に係る経年分析!F56</f>
        <v>1</v>
      </c>
      <c r="C73" s="185">
        <f>基金残高に係る経年分析!G56</f>
        <v>1</v>
      </c>
      <c r="D73" s="185">
        <f>基金残高に係る経年分析!H56</f>
        <v>1</v>
      </c>
    </row>
    <row r="74" spans="1:16" x14ac:dyDescent="0.15">
      <c r="A74" s="184" t="s">
        <v>77</v>
      </c>
      <c r="B74" s="185">
        <f>基金残高に係る経年分析!F57</f>
        <v>312</v>
      </c>
      <c r="C74" s="185">
        <f>基金残高に係る経年分析!G57</f>
        <v>215</v>
      </c>
      <c r="D74" s="185">
        <f>基金残高に係る経年分析!H57</f>
        <v>226</v>
      </c>
    </row>
  </sheetData>
  <sheetProtection algorithmName="SHA-512" hashValue="+Fc7fZKLolrUBkiaVq5NYKWGQhuo6/xey3MAdYJo2rAqMURjSsk6T94pOCDZf5TkdDa7OtLs1MvlM2d31Jrelw==" saltValue="W0P1YVsiKeWsIBDG3FN1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206</v>
      </c>
      <c r="DI1" s="660"/>
      <c r="DJ1" s="660"/>
      <c r="DK1" s="660"/>
      <c r="DL1" s="660"/>
      <c r="DM1" s="660"/>
      <c r="DN1" s="661"/>
      <c r="DO1" s="226"/>
      <c r="DP1" s="659" t="s">
        <v>207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209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212</v>
      </c>
      <c r="S4" s="663"/>
      <c r="T4" s="663"/>
      <c r="U4" s="663"/>
      <c r="V4" s="663"/>
      <c r="W4" s="663"/>
      <c r="X4" s="663"/>
      <c r="Y4" s="664"/>
      <c r="Z4" s="662" t="s">
        <v>213</v>
      </c>
      <c r="AA4" s="663"/>
      <c r="AB4" s="663"/>
      <c r="AC4" s="664"/>
      <c r="AD4" s="662" t="s">
        <v>214</v>
      </c>
      <c r="AE4" s="663"/>
      <c r="AF4" s="663"/>
      <c r="AG4" s="663"/>
      <c r="AH4" s="663"/>
      <c r="AI4" s="663"/>
      <c r="AJ4" s="663"/>
      <c r="AK4" s="664"/>
      <c r="AL4" s="662" t="s">
        <v>213</v>
      </c>
      <c r="AM4" s="663"/>
      <c r="AN4" s="663"/>
      <c r="AO4" s="664"/>
      <c r="AP4" s="668" t="s">
        <v>215</v>
      </c>
      <c r="AQ4" s="668"/>
      <c r="AR4" s="668"/>
      <c r="AS4" s="668"/>
      <c r="AT4" s="668"/>
      <c r="AU4" s="668"/>
      <c r="AV4" s="668"/>
      <c r="AW4" s="668"/>
      <c r="AX4" s="668"/>
      <c r="AY4" s="668"/>
      <c r="AZ4" s="668"/>
      <c r="BA4" s="668"/>
      <c r="BB4" s="668"/>
      <c r="BC4" s="668"/>
      <c r="BD4" s="668"/>
      <c r="BE4" s="668"/>
      <c r="BF4" s="668"/>
      <c r="BG4" s="668" t="s">
        <v>216</v>
      </c>
      <c r="BH4" s="668"/>
      <c r="BI4" s="668"/>
      <c r="BJ4" s="668"/>
      <c r="BK4" s="668"/>
      <c r="BL4" s="668"/>
      <c r="BM4" s="668"/>
      <c r="BN4" s="668"/>
      <c r="BO4" s="668" t="s">
        <v>213</v>
      </c>
      <c r="BP4" s="668"/>
      <c r="BQ4" s="668"/>
      <c r="BR4" s="668"/>
      <c r="BS4" s="668" t="s">
        <v>217</v>
      </c>
      <c r="BT4" s="668"/>
      <c r="BU4" s="668"/>
      <c r="BV4" s="668"/>
      <c r="BW4" s="668"/>
      <c r="BX4" s="668"/>
      <c r="BY4" s="668"/>
      <c r="BZ4" s="668"/>
      <c r="CA4" s="668"/>
      <c r="CB4" s="668"/>
      <c r="CD4" s="665" t="s">
        <v>218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219</v>
      </c>
      <c r="C5" s="670"/>
      <c r="D5" s="670"/>
      <c r="E5" s="670"/>
      <c r="F5" s="670"/>
      <c r="G5" s="670"/>
      <c r="H5" s="670"/>
      <c r="I5" s="670"/>
      <c r="J5" s="670"/>
      <c r="K5" s="670"/>
      <c r="L5" s="670"/>
      <c r="M5" s="670"/>
      <c r="N5" s="670"/>
      <c r="O5" s="670"/>
      <c r="P5" s="670"/>
      <c r="Q5" s="671"/>
      <c r="R5" s="672">
        <v>592983</v>
      </c>
      <c r="S5" s="673"/>
      <c r="T5" s="673"/>
      <c r="U5" s="673"/>
      <c r="V5" s="673"/>
      <c r="W5" s="673"/>
      <c r="X5" s="673"/>
      <c r="Y5" s="674"/>
      <c r="Z5" s="675">
        <v>15.6</v>
      </c>
      <c r="AA5" s="675"/>
      <c r="AB5" s="675"/>
      <c r="AC5" s="675"/>
      <c r="AD5" s="676">
        <v>592983</v>
      </c>
      <c r="AE5" s="676"/>
      <c r="AF5" s="676"/>
      <c r="AG5" s="676"/>
      <c r="AH5" s="676"/>
      <c r="AI5" s="676"/>
      <c r="AJ5" s="676"/>
      <c r="AK5" s="676"/>
      <c r="AL5" s="677">
        <v>22.8</v>
      </c>
      <c r="AM5" s="678"/>
      <c r="AN5" s="678"/>
      <c r="AO5" s="679"/>
      <c r="AP5" s="669" t="s">
        <v>220</v>
      </c>
      <c r="AQ5" s="670"/>
      <c r="AR5" s="670"/>
      <c r="AS5" s="670"/>
      <c r="AT5" s="670"/>
      <c r="AU5" s="670"/>
      <c r="AV5" s="670"/>
      <c r="AW5" s="670"/>
      <c r="AX5" s="670"/>
      <c r="AY5" s="670"/>
      <c r="AZ5" s="670"/>
      <c r="BA5" s="670"/>
      <c r="BB5" s="670"/>
      <c r="BC5" s="670"/>
      <c r="BD5" s="670"/>
      <c r="BE5" s="670"/>
      <c r="BF5" s="671"/>
      <c r="BG5" s="683">
        <v>588422</v>
      </c>
      <c r="BH5" s="684"/>
      <c r="BI5" s="684"/>
      <c r="BJ5" s="684"/>
      <c r="BK5" s="684"/>
      <c r="BL5" s="684"/>
      <c r="BM5" s="684"/>
      <c r="BN5" s="685"/>
      <c r="BO5" s="686">
        <v>99.2</v>
      </c>
      <c r="BP5" s="686"/>
      <c r="BQ5" s="686"/>
      <c r="BR5" s="686"/>
      <c r="BS5" s="687" t="s">
        <v>221</v>
      </c>
      <c r="BT5" s="687"/>
      <c r="BU5" s="687"/>
      <c r="BV5" s="687"/>
      <c r="BW5" s="687"/>
      <c r="BX5" s="687"/>
      <c r="BY5" s="687"/>
      <c r="BZ5" s="687"/>
      <c r="CA5" s="687"/>
      <c r="CB5" s="691"/>
      <c r="CD5" s="665" t="s">
        <v>215</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213</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15">
      <c r="B6" s="680" t="s">
        <v>225</v>
      </c>
      <c r="C6" s="681"/>
      <c r="D6" s="681"/>
      <c r="E6" s="681"/>
      <c r="F6" s="681"/>
      <c r="G6" s="681"/>
      <c r="H6" s="681"/>
      <c r="I6" s="681"/>
      <c r="J6" s="681"/>
      <c r="K6" s="681"/>
      <c r="L6" s="681"/>
      <c r="M6" s="681"/>
      <c r="N6" s="681"/>
      <c r="O6" s="681"/>
      <c r="P6" s="681"/>
      <c r="Q6" s="682"/>
      <c r="R6" s="683">
        <v>71104</v>
      </c>
      <c r="S6" s="684"/>
      <c r="T6" s="684"/>
      <c r="U6" s="684"/>
      <c r="V6" s="684"/>
      <c r="W6" s="684"/>
      <c r="X6" s="684"/>
      <c r="Y6" s="685"/>
      <c r="Z6" s="686">
        <v>1.9</v>
      </c>
      <c r="AA6" s="686"/>
      <c r="AB6" s="686"/>
      <c r="AC6" s="686"/>
      <c r="AD6" s="687">
        <v>71104</v>
      </c>
      <c r="AE6" s="687"/>
      <c r="AF6" s="687"/>
      <c r="AG6" s="687"/>
      <c r="AH6" s="687"/>
      <c r="AI6" s="687"/>
      <c r="AJ6" s="687"/>
      <c r="AK6" s="687"/>
      <c r="AL6" s="688">
        <v>2.7</v>
      </c>
      <c r="AM6" s="689"/>
      <c r="AN6" s="689"/>
      <c r="AO6" s="690"/>
      <c r="AP6" s="680" t="s">
        <v>226</v>
      </c>
      <c r="AQ6" s="681"/>
      <c r="AR6" s="681"/>
      <c r="AS6" s="681"/>
      <c r="AT6" s="681"/>
      <c r="AU6" s="681"/>
      <c r="AV6" s="681"/>
      <c r="AW6" s="681"/>
      <c r="AX6" s="681"/>
      <c r="AY6" s="681"/>
      <c r="AZ6" s="681"/>
      <c r="BA6" s="681"/>
      <c r="BB6" s="681"/>
      <c r="BC6" s="681"/>
      <c r="BD6" s="681"/>
      <c r="BE6" s="681"/>
      <c r="BF6" s="682"/>
      <c r="BG6" s="683">
        <v>588422</v>
      </c>
      <c r="BH6" s="684"/>
      <c r="BI6" s="684"/>
      <c r="BJ6" s="684"/>
      <c r="BK6" s="684"/>
      <c r="BL6" s="684"/>
      <c r="BM6" s="684"/>
      <c r="BN6" s="685"/>
      <c r="BO6" s="686">
        <v>99.2</v>
      </c>
      <c r="BP6" s="686"/>
      <c r="BQ6" s="686"/>
      <c r="BR6" s="686"/>
      <c r="BS6" s="687" t="s">
        <v>221</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73714</v>
      </c>
      <c r="CS6" s="684"/>
      <c r="CT6" s="684"/>
      <c r="CU6" s="684"/>
      <c r="CV6" s="684"/>
      <c r="CW6" s="684"/>
      <c r="CX6" s="684"/>
      <c r="CY6" s="685"/>
      <c r="CZ6" s="677">
        <v>2.1</v>
      </c>
      <c r="DA6" s="678"/>
      <c r="DB6" s="678"/>
      <c r="DC6" s="697"/>
      <c r="DD6" s="692" t="s">
        <v>228</v>
      </c>
      <c r="DE6" s="684"/>
      <c r="DF6" s="684"/>
      <c r="DG6" s="684"/>
      <c r="DH6" s="684"/>
      <c r="DI6" s="684"/>
      <c r="DJ6" s="684"/>
      <c r="DK6" s="684"/>
      <c r="DL6" s="684"/>
      <c r="DM6" s="684"/>
      <c r="DN6" s="684"/>
      <c r="DO6" s="684"/>
      <c r="DP6" s="685"/>
      <c r="DQ6" s="692">
        <v>73714</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307</v>
      </c>
      <c r="S7" s="684"/>
      <c r="T7" s="684"/>
      <c r="U7" s="684"/>
      <c r="V7" s="684"/>
      <c r="W7" s="684"/>
      <c r="X7" s="684"/>
      <c r="Y7" s="685"/>
      <c r="Z7" s="686">
        <v>0</v>
      </c>
      <c r="AA7" s="686"/>
      <c r="AB7" s="686"/>
      <c r="AC7" s="686"/>
      <c r="AD7" s="687">
        <v>307</v>
      </c>
      <c r="AE7" s="687"/>
      <c r="AF7" s="687"/>
      <c r="AG7" s="687"/>
      <c r="AH7" s="687"/>
      <c r="AI7" s="687"/>
      <c r="AJ7" s="687"/>
      <c r="AK7" s="687"/>
      <c r="AL7" s="688">
        <v>0</v>
      </c>
      <c r="AM7" s="689"/>
      <c r="AN7" s="689"/>
      <c r="AO7" s="690"/>
      <c r="AP7" s="680" t="s">
        <v>230</v>
      </c>
      <c r="AQ7" s="681"/>
      <c r="AR7" s="681"/>
      <c r="AS7" s="681"/>
      <c r="AT7" s="681"/>
      <c r="AU7" s="681"/>
      <c r="AV7" s="681"/>
      <c r="AW7" s="681"/>
      <c r="AX7" s="681"/>
      <c r="AY7" s="681"/>
      <c r="AZ7" s="681"/>
      <c r="BA7" s="681"/>
      <c r="BB7" s="681"/>
      <c r="BC7" s="681"/>
      <c r="BD7" s="681"/>
      <c r="BE7" s="681"/>
      <c r="BF7" s="682"/>
      <c r="BG7" s="683">
        <v>172427</v>
      </c>
      <c r="BH7" s="684"/>
      <c r="BI7" s="684"/>
      <c r="BJ7" s="684"/>
      <c r="BK7" s="684"/>
      <c r="BL7" s="684"/>
      <c r="BM7" s="684"/>
      <c r="BN7" s="685"/>
      <c r="BO7" s="686">
        <v>29.1</v>
      </c>
      <c r="BP7" s="686"/>
      <c r="BQ7" s="686"/>
      <c r="BR7" s="686"/>
      <c r="BS7" s="687" t="s">
        <v>126</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875504</v>
      </c>
      <c r="CS7" s="684"/>
      <c r="CT7" s="684"/>
      <c r="CU7" s="684"/>
      <c r="CV7" s="684"/>
      <c r="CW7" s="684"/>
      <c r="CX7" s="684"/>
      <c r="CY7" s="685"/>
      <c r="CZ7" s="686">
        <v>24.7</v>
      </c>
      <c r="DA7" s="686"/>
      <c r="DB7" s="686"/>
      <c r="DC7" s="686"/>
      <c r="DD7" s="692">
        <v>173972</v>
      </c>
      <c r="DE7" s="684"/>
      <c r="DF7" s="684"/>
      <c r="DG7" s="684"/>
      <c r="DH7" s="684"/>
      <c r="DI7" s="684"/>
      <c r="DJ7" s="684"/>
      <c r="DK7" s="684"/>
      <c r="DL7" s="684"/>
      <c r="DM7" s="684"/>
      <c r="DN7" s="684"/>
      <c r="DO7" s="684"/>
      <c r="DP7" s="685"/>
      <c r="DQ7" s="692">
        <v>605017</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1507</v>
      </c>
      <c r="S8" s="684"/>
      <c r="T8" s="684"/>
      <c r="U8" s="684"/>
      <c r="V8" s="684"/>
      <c r="W8" s="684"/>
      <c r="X8" s="684"/>
      <c r="Y8" s="685"/>
      <c r="Z8" s="686">
        <v>0</v>
      </c>
      <c r="AA8" s="686"/>
      <c r="AB8" s="686"/>
      <c r="AC8" s="686"/>
      <c r="AD8" s="687">
        <v>1507</v>
      </c>
      <c r="AE8" s="687"/>
      <c r="AF8" s="687"/>
      <c r="AG8" s="687"/>
      <c r="AH8" s="687"/>
      <c r="AI8" s="687"/>
      <c r="AJ8" s="687"/>
      <c r="AK8" s="687"/>
      <c r="AL8" s="688">
        <v>0.1</v>
      </c>
      <c r="AM8" s="689"/>
      <c r="AN8" s="689"/>
      <c r="AO8" s="690"/>
      <c r="AP8" s="680" t="s">
        <v>233</v>
      </c>
      <c r="AQ8" s="681"/>
      <c r="AR8" s="681"/>
      <c r="AS8" s="681"/>
      <c r="AT8" s="681"/>
      <c r="AU8" s="681"/>
      <c r="AV8" s="681"/>
      <c r="AW8" s="681"/>
      <c r="AX8" s="681"/>
      <c r="AY8" s="681"/>
      <c r="AZ8" s="681"/>
      <c r="BA8" s="681"/>
      <c r="BB8" s="681"/>
      <c r="BC8" s="681"/>
      <c r="BD8" s="681"/>
      <c r="BE8" s="681"/>
      <c r="BF8" s="682"/>
      <c r="BG8" s="683">
        <v>7537</v>
      </c>
      <c r="BH8" s="684"/>
      <c r="BI8" s="684"/>
      <c r="BJ8" s="684"/>
      <c r="BK8" s="684"/>
      <c r="BL8" s="684"/>
      <c r="BM8" s="684"/>
      <c r="BN8" s="685"/>
      <c r="BO8" s="686">
        <v>1.3</v>
      </c>
      <c r="BP8" s="686"/>
      <c r="BQ8" s="686"/>
      <c r="BR8" s="686"/>
      <c r="BS8" s="692" t="s">
        <v>221</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698546</v>
      </c>
      <c r="CS8" s="684"/>
      <c r="CT8" s="684"/>
      <c r="CU8" s="684"/>
      <c r="CV8" s="684"/>
      <c r="CW8" s="684"/>
      <c r="CX8" s="684"/>
      <c r="CY8" s="685"/>
      <c r="CZ8" s="686">
        <v>19.7</v>
      </c>
      <c r="DA8" s="686"/>
      <c r="DB8" s="686"/>
      <c r="DC8" s="686"/>
      <c r="DD8" s="692">
        <v>529</v>
      </c>
      <c r="DE8" s="684"/>
      <c r="DF8" s="684"/>
      <c r="DG8" s="684"/>
      <c r="DH8" s="684"/>
      <c r="DI8" s="684"/>
      <c r="DJ8" s="684"/>
      <c r="DK8" s="684"/>
      <c r="DL8" s="684"/>
      <c r="DM8" s="684"/>
      <c r="DN8" s="684"/>
      <c r="DO8" s="684"/>
      <c r="DP8" s="685"/>
      <c r="DQ8" s="692">
        <v>526282</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895</v>
      </c>
      <c r="S9" s="684"/>
      <c r="T9" s="684"/>
      <c r="U9" s="684"/>
      <c r="V9" s="684"/>
      <c r="W9" s="684"/>
      <c r="X9" s="684"/>
      <c r="Y9" s="685"/>
      <c r="Z9" s="686">
        <v>0</v>
      </c>
      <c r="AA9" s="686"/>
      <c r="AB9" s="686"/>
      <c r="AC9" s="686"/>
      <c r="AD9" s="687">
        <v>895</v>
      </c>
      <c r="AE9" s="687"/>
      <c r="AF9" s="687"/>
      <c r="AG9" s="687"/>
      <c r="AH9" s="687"/>
      <c r="AI9" s="687"/>
      <c r="AJ9" s="687"/>
      <c r="AK9" s="687"/>
      <c r="AL9" s="688">
        <v>0</v>
      </c>
      <c r="AM9" s="689"/>
      <c r="AN9" s="689"/>
      <c r="AO9" s="690"/>
      <c r="AP9" s="680" t="s">
        <v>236</v>
      </c>
      <c r="AQ9" s="681"/>
      <c r="AR9" s="681"/>
      <c r="AS9" s="681"/>
      <c r="AT9" s="681"/>
      <c r="AU9" s="681"/>
      <c r="AV9" s="681"/>
      <c r="AW9" s="681"/>
      <c r="AX9" s="681"/>
      <c r="AY9" s="681"/>
      <c r="AZ9" s="681"/>
      <c r="BA9" s="681"/>
      <c r="BB9" s="681"/>
      <c r="BC9" s="681"/>
      <c r="BD9" s="681"/>
      <c r="BE9" s="681"/>
      <c r="BF9" s="682"/>
      <c r="BG9" s="683">
        <v>135819</v>
      </c>
      <c r="BH9" s="684"/>
      <c r="BI9" s="684"/>
      <c r="BJ9" s="684"/>
      <c r="BK9" s="684"/>
      <c r="BL9" s="684"/>
      <c r="BM9" s="684"/>
      <c r="BN9" s="685"/>
      <c r="BO9" s="686">
        <v>22.9</v>
      </c>
      <c r="BP9" s="686"/>
      <c r="BQ9" s="686"/>
      <c r="BR9" s="686"/>
      <c r="BS9" s="692" t="s">
        <v>221</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275359</v>
      </c>
      <c r="CS9" s="684"/>
      <c r="CT9" s="684"/>
      <c r="CU9" s="684"/>
      <c r="CV9" s="684"/>
      <c r="CW9" s="684"/>
      <c r="CX9" s="684"/>
      <c r="CY9" s="685"/>
      <c r="CZ9" s="686">
        <v>7.8</v>
      </c>
      <c r="DA9" s="686"/>
      <c r="DB9" s="686"/>
      <c r="DC9" s="686"/>
      <c r="DD9" s="692">
        <v>10555</v>
      </c>
      <c r="DE9" s="684"/>
      <c r="DF9" s="684"/>
      <c r="DG9" s="684"/>
      <c r="DH9" s="684"/>
      <c r="DI9" s="684"/>
      <c r="DJ9" s="684"/>
      <c r="DK9" s="684"/>
      <c r="DL9" s="684"/>
      <c r="DM9" s="684"/>
      <c r="DN9" s="684"/>
      <c r="DO9" s="684"/>
      <c r="DP9" s="685"/>
      <c r="DQ9" s="692">
        <v>254064</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221</v>
      </c>
      <c r="S10" s="684"/>
      <c r="T10" s="684"/>
      <c r="U10" s="684"/>
      <c r="V10" s="684"/>
      <c r="W10" s="684"/>
      <c r="X10" s="684"/>
      <c r="Y10" s="685"/>
      <c r="Z10" s="686" t="s">
        <v>221</v>
      </c>
      <c r="AA10" s="686"/>
      <c r="AB10" s="686"/>
      <c r="AC10" s="686"/>
      <c r="AD10" s="687" t="s">
        <v>221</v>
      </c>
      <c r="AE10" s="687"/>
      <c r="AF10" s="687"/>
      <c r="AG10" s="687"/>
      <c r="AH10" s="687"/>
      <c r="AI10" s="687"/>
      <c r="AJ10" s="687"/>
      <c r="AK10" s="687"/>
      <c r="AL10" s="688" t="s">
        <v>169</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12376</v>
      </c>
      <c r="BH10" s="684"/>
      <c r="BI10" s="684"/>
      <c r="BJ10" s="684"/>
      <c r="BK10" s="684"/>
      <c r="BL10" s="684"/>
      <c r="BM10" s="684"/>
      <c r="BN10" s="685"/>
      <c r="BO10" s="686">
        <v>2.1</v>
      </c>
      <c r="BP10" s="686"/>
      <c r="BQ10" s="686"/>
      <c r="BR10" s="686"/>
      <c r="BS10" s="692" t="s">
        <v>126</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50</v>
      </c>
      <c r="CS10" s="684"/>
      <c r="CT10" s="684"/>
      <c r="CU10" s="684"/>
      <c r="CV10" s="684"/>
      <c r="CW10" s="684"/>
      <c r="CX10" s="684"/>
      <c r="CY10" s="685"/>
      <c r="CZ10" s="686">
        <v>0</v>
      </c>
      <c r="DA10" s="686"/>
      <c r="DB10" s="686"/>
      <c r="DC10" s="686"/>
      <c r="DD10" s="692" t="s">
        <v>241</v>
      </c>
      <c r="DE10" s="684"/>
      <c r="DF10" s="684"/>
      <c r="DG10" s="684"/>
      <c r="DH10" s="684"/>
      <c r="DI10" s="684"/>
      <c r="DJ10" s="684"/>
      <c r="DK10" s="684"/>
      <c r="DL10" s="684"/>
      <c r="DM10" s="684"/>
      <c r="DN10" s="684"/>
      <c r="DO10" s="684"/>
      <c r="DP10" s="685"/>
      <c r="DQ10" s="692">
        <v>50</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82637</v>
      </c>
      <c r="S11" s="684"/>
      <c r="T11" s="684"/>
      <c r="U11" s="684"/>
      <c r="V11" s="684"/>
      <c r="W11" s="684"/>
      <c r="X11" s="684"/>
      <c r="Y11" s="685"/>
      <c r="Z11" s="688">
        <v>2.2000000000000002</v>
      </c>
      <c r="AA11" s="689"/>
      <c r="AB11" s="689"/>
      <c r="AC11" s="701"/>
      <c r="AD11" s="692">
        <v>82637</v>
      </c>
      <c r="AE11" s="684"/>
      <c r="AF11" s="684"/>
      <c r="AG11" s="684"/>
      <c r="AH11" s="684"/>
      <c r="AI11" s="684"/>
      <c r="AJ11" s="684"/>
      <c r="AK11" s="685"/>
      <c r="AL11" s="688">
        <v>3.2</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16695</v>
      </c>
      <c r="BH11" s="684"/>
      <c r="BI11" s="684"/>
      <c r="BJ11" s="684"/>
      <c r="BK11" s="684"/>
      <c r="BL11" s="684"/>
      <c r="BM11" s="684"/>
      <c r="BN11" s="685"/>
      <c r="BO11" s="686">
        <v>2.8</v>
      </c>
      <c r="BP11" s="686"/>
      <c r="BQ11" s="686"/>
      <c r="BR11" s="686"/>
      <c r="BS11" s="692" t="s">
        <v>126</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293111</v>
      </c>
      <c r="CS11" s="684"/>
      <c r="CT11" s="684"/>
      <c r="CU11" s="684"/>
      <c r="CV11" s="684"/>
      <c r="CW11" s="684"/>
      <c r="CX11" s="684"/>
      <c r="CY11" s="685"/>
      <c r="CZ11" s="686">
        <v>8.3000000000000007</v>
      </c>
      <c r="DA11" s="686"/>
      <c r="DB11" s="686"/>
      <c r="DC11" s="686"/>
      <c r="DD11" s="692">
        <v>100716</v>
      </c>
      <c r="DE11" s="684"/>
      <c r="DF11" s="684"/>
      <c r="DG11" s="684"/>
      <c r="DH11" s="684"/>
      <c r="DI11" s="684"/>
      <c r="DJ11" s="684"/>
      <c r="DK11" s="684"/>
      <c r="DL11" s="684"/>
      <c r="DM11" s="684"/>
      <c r="DN11" s="684"/>
      <c r="DO11" s="684"/>
      <c r="DP11" s="685"/>
      <c r="DQ11" s="692">
        <v>225898</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t="s">
        <v>221</v>
      </c>
      <c r="S12" s="684"/>
      <c r="T12" s="684"/>
      <c r="U12" s="684"/>
      <c r="V12" s="684"/>
      <c r="W12" s="684"/>
      <c r="X12" s="684"/>
      <c r="Y12" s="685"/>
      <c r="Z12" s="686" t="s">
        <v>241</v>
      </c>
      <c r="AA12" s="686"/>
      <c r="AB12" s="686"/>
      <c r="AC12" s="686"/>
      <c r="AD12" s="687" t="s">
        <v>126</v>
      </c>
      <c r="AE12" s="687"/>
      <c r="AF12" s="687"/>
      <c r="AG12" s="687"/>
      <c r="AH12" s="687"/>
      <c r="AI12" s="687"/>
      <c r="AJ12" s="687"/>
      <c r="AK12" s="687"/>
      <c r="AL12" s="688" t="s">
        <v>221</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370537</v>
      </c>
      <c r="BH12" s="684"/>
      <c r="BI12" s="684"/>
      <c r="BJ12" s="684"/>
      <c r="BK12" s="684"/>
      <c r="BL12" s="684"/>
      <c r="BM12" s="684"/>
      <c r="BN12" s="685"/>
      <c r="BO12" s="686">
        <v>62.5</v>
      </c>
      <c r="BP12" s="686"/>
      <c r="BQ12" s="686"/>
      <c r="BR12" s="686"/>
      <c r="BS12" s="692" t="s">
        <v>169</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178941</v>
      </c>
      <c r="CS12" s="684"/>
      <c r="CT12" s="684"/>
      <c r="CU12" s="684"/>
      <c r="CV12" s="684"/>
      <c r="CW12" s="684"/>
      <c r="CX12" s="684"/>
      <c r="CY12" s="685"/>
      <c r="CZ12" s="686">
        <v>5.0999999999999996</v>
      </c>
      <c r="DA12" s="686"/>
      <c r="DB12" s="686"/>
      <c r="DC12" s="686"/>
      <c r="DD12" s="692">
        <v>31808</v>
      </c>
      <c r="DE12" s="684"/>
      <c r="DF12" s="684"/>
      <c r="DG12" s="684"/>
      <c r="DH12" s="684"/>
      <c r="DI12" s="684"/>
      <c r="DJ12" s="684"/>
      <c r="DK12" s="684"/>
      <c r="DL12" s="684"/>
      <c r="DM12" s="684"/>
      <c r="DN12" s="684"/>
      <c r="DO12" s="684"/>
      <c r="DP12" s="685"/>
      <c r="DQ12" s="692">
        <v>165490</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221</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126</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353794</v>
      </c>
      <c r="BH13" s="684"/>
      <c r="BI13" s="684"/>
      <c r="BJ13" s="684"/>
      <c r="BK13" s="684"/>
      <c r="BL13" s="684"/>
      <c r="BM13" s="684"/>
      <c r="BN13" s="685"/>
      <c r="BO13" s="686">
        <v>59.7</v>
      </c>
      <c r="BP13" s="686"/>
      <c r="BQ13" s="686"/>
      <c r="BR13" s="686"/>
      <c r="BS13" s="692" t="s">
        <v>126</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231684</v>
      </c>
      <c r="CS13" s="684"/>
      <c r="CT13" s="684"/>
      <c r="CU13" s="684"/>
      <c r="CV13" s="684"/>
      <c r="CW13" s="684"/>
      <c r="CX13" s="684"/>
      <c r="CY13" s="685"/>
      <c r="CZ13" s="686">
        <v>6.5</v>
      </c>
      <c r="DA13" s="686"/>
      <c r="DB13" s="686"/>
      <c r="DC13" s="686"/>
      <c r="DD13" s="692">
        <v>174023</v>
      </c>
      <c r="DE13" s="684"/>
      <c r="DF13" s="684"/>
      <c r="DG13" s="684"/>
      <c r="DH13" s="684"/>
      <c r="DI13" s="684"/>
      <c r="DJ13" s="684"/>
      <c r="DK13" s="684"/>
      <c r="DL13" s="684"/>
      <c r="DM13" s="684"/>
      <c r="DN13" s="684"/>
      <c r="DO13" s="684"/>
      <c r="DP13" s="685"/>
      <c r="DQ13" s="692">
        <v>92363</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9718</v>
      </c>
      <c r="S14" s="684"/>
      <c r="T14" s="684"/>
      <c r="U14" s="684"/>
      <c r="V14" s="684"/>
      <c r="W14" s="684"/>
      <c r="X14" s="684"/>
      <c r="Y14" s="685"/>
      <c r="Z14" s="686">
        <v>0.3</v>
      </c>
      <c r="AA14" s="686"/>
      <c r="AB14" s="686"/>
      <c r="AC14" s="686"/>
      <c r="AD14" s="687">
        <v>9718</v>
      </c>
      <c r="AE14" s="687"/>
      <c r="AF14" s="687"/>
      <c r="AG14" s="687"/>
      <c r="AH14" s="687"/>
      <c r="AI14" s="687"/>
      <c r="AJ14" s="687"/>
      <c r="AK14" s="687"/>
      <c r="AL14" s="688">
        <v>0.4</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20166</v>
      </c>
      <c r="BH14" s="684"/>
      <c r="BI14" s="684"/>
      <c r="BJ14" s="684"/>
      <c r="BK14" s="684"/>
      <c r="BL14" s="684"/>
      <c r="BM14" s="684"/>
      <c r="BN14" s="685"/>
      <c r="BO14" s="686">
        <v>3.4</v>
      </c>
      <c r="BP14" s="686"/>
      <c r="BQ14" s="686"/>
      <c r="BR14" s="686"/>
      <c r="BS14" s="692" t="s">
        <v>221</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143240</v>
      </c>
      <c r="CS14" s="684"/>
      <c r="CT14" s="684"/>
      <c r="CU14" s="684"/>
      <c r="CV14" s="684"/>
      <c r="CW14" s="684"/>
      <c r="CX14" s="684"/>
      <c r="CY14" s="685"/>
      <c r="CZ14" s="686">
        <v>4</v>
      </c>
      <c r="DA14" s="686"/>
      <c r="DB14" s="686"/>
      <c r="DC14" s="686"/>
      <c r="DD14" s="692">
        <v>8523</v>
      </c>
      <c r="DE14" s="684"/>
      <c r="DF14" s="684"/>
      <c r="DG14" s="684"/>
      <c r="DH14" s="684"/>
      <c r="DI14" s="684"/>
      <c r="DJ14" s="684"/>
      <c r="DK14" s="684"/>
      <c r="DL14" s="684"/>
      <c r="DM14" s="684"/>
      <c r="DN14" s="684"/>
      <c r="DO14" s="684"/>
      <c r="DP14" s="685"/>
      <c r="DQ14" s="692">
        <v>140240</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221</v>
      </c>
      <c r="AA15" s="686"/>
      <c r="AB15" s="686"/>
      <c r="AC15" s="686"/>
      <c r="AD15" s="687" t="s">
        <v>241</v>
      </c>
      <c r="AE15" s="687"/>
      <c r="AF15" s="687"/>
      <c r="AG15" s="687"/>
      <c r="AH15" s="687"/>
      <c r="AI15" s="687"/>
      <c r="AJ15" s="687"/>
      <c r="AK15" s="687"/>
      <c r="AL15" s="688" t="s">
        <v>221</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25292</v>
      </c>
      <c r="BH15" s="684"/>
      <c r="BI15" s="684"/>
      <c r="BJ15" s="684"/>
      <c r="BK15" s="684"/>
      <c r="BL15" s="684"/>
      <c r="BM15" s="684"/>
      <c r="BN15" s="685"/>
      <c r="BO15" s="686">
        <v>4.3</v>
      </c>
      <c r="BP15" s="686"/>
      <c r="BQ15" s="686"/>
      <c r="BR15" s="686"/>
      <c r="BS15" s="692" t="s">
        <v>221</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368186</v>
      </c>
      <c r="CS15" s="684"/>
      <c r="CT15" s="684"/>
      <c r="CU15" s="684"/>
      <c r="CV15" s="684"/>
      <c r="CW15" s="684"/>
      <c r="CX15" s="684"/>
      <c r="CY15" s="685"/>
      <c r="CZ15" s="686">
        <v>10.4</v>
      </c>
      <c r="DA15" s="686"/>
      <c r="DB15" s="686"/>
      <c r="DC15" s="686"/>
      <c r="DD15" s="692">
        <v>42650</v>
      </c>
      <c r="DE15" s="684"/>
      <c r="DF15" s="684"/>
      <c r="DG15" s="684"/>
      <c r="DH15" s="684"/>
      <c r="DI15" s="684"/>
      <c r="DJ15" s="684"/>
      <c r="DK15" s="684"/>
      <c r="DL15" s="684"/>
      <c r="DM15" s="684"/>
      <c r="DN15" s="684"/>
      <c r="DO15" s="684"/>
      <c r="DP15" s="685"/>
      <c r="DQ15" s="692">
        <v>318586</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2854</v>
      </c>
      <c r="S16" s="684"/>
      <c r="T16" s="684"/>
      <c r="U16" s="684"/>
      <c r="V16" s="684"/>
      <c r="W16" s="684"/>
      <c r="X16" s="684"/>
      <c r="Y16" s="685"/>
      <c r="Z16" s="686">
        <v>0.1</v>
      </c>
      <c r="AA16" s="686"/>
      <c r="AB16" s="686"/>
      <c r="AC16" s="686"/>
      <c r="AD16" s="687">
        <v>2854</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241</v>
      </c>
      <c r="BP16" s="686"/>
      <c r="BQ16" s="686"/>
      <c r="BR16" s="686"/>
      <c r="BS16" s="692" t="s">
        <v>228</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t="s">
        <v>221</v>
      </c>
      <c r="CS16" s="684"/>
      <c r="CT16" s="684"/>
      <c r="CU16" s="684"/>
      <c r="CV16" s="684"/>
      <c r="CW16" s="684"/>
      <c r="CX16" s="684"/>
      <c r="CY16" s="685"/>
      <c r="CZ16" s="686" t="s">
        <v>126</v>
      </c>
      <c r="DA16" s="686"/>
      <c r="DB16" s="686"/>
      <c r="DC16" s="686"/>
      <c r="DD16" s="692" t="s">
        <v>126</v>
      </c>
      <c r="DE16" s="684"/>
      <c r="DF16" s="684"/>
      <c r="DG16" s="684"/>
      <c r="DH16" s="684"/>
      <c r="DI16" s="684"/>
      <c r="DJ16" s="684"/>
      <c r="DK16" s="684"/>
      <c r="DL16" s="684"/>
      <c r="DM16" s="684"/>
      <c r="DN16" s="684"/>
      <c r="DO16" s="684"/>
      <c r="DP16" s="685"/>
      <c r="DQ16" s="692" t="s">
        <v>126</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7334</v>
      </c>
      <c r="S17" s="684"/>
      <c r="T17" s="684"/>
      <c r="U17" s="684"/>
      <c r="V17" s="684"/>
      <c r="W17" s="684"/>
      <c r="X17" s="684"/>
      <c r="Y17" s="685"/>
      <c r="Z17" s="686">
        <v>0.2</v>
      </c>
      <c r="AA17" s="686"/>
      <c r="AB17" s="686"/>
      <c r="AC17" s="686"/>
      <c r="AD17" s="687">
        <v>7334</v>
      </c>
      <c r="AE17" s="687"/>
      <c r="AF17" s="687"/>
      <c r="AG17" s="687"/>
      <c r="AH17" s="687"/>
      <c r="AI17" s="687"/>
      <c r="AJ17" s="687"/>
      <c r="AK17" s="687"/>
      <c r="AL17" s="688">
        <v>0.3</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169</v>
      </c>
      <c r="BH17" s="684"/>
      <c r="BI17" s="684"/>
      <c r="BJ17" s="684"/>
      <c r="BK17" s="684"/>
      <c r="BL17" s="684"/>
      <c r="BM17" s="684"/>
      <c r="BN17" s="685"/>
      <c r="BO17" s="686" t="s">
        <v>126</v>
      </c>
      <c r="BP17" s="686"/>
      <c r="BQ17" s="686"/>
      <c r="BR17" s="686"/>
      <c r="BS17" s="692" t="s">
        <v>221</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400517</v>
      </c>
      <c r="CS17" s="684"/>
      <c r="CT17" s="684"/>
      <c r="CU17" s="684"/>
      <c r="CV17" s="684"/>
      <c r="CW17" s="684"/>
      <c r="CX17" s="684"/>
      <c r="CY17" s="685"/>
      <c r="CZ17" s="686">
        <v>11.3</v>
      </c>
      <c r="DA17" s="686"/>
      <c r="DB17" s="686"/>
      <c r="DC17" s="686"/>
      <c r="DD17" s="692" t="s">
        <v>221</v>
      </c>
      <c r="DE17" s="684"/>
      <c r="DF17" s="684"/>
      <c r="DG17" s="684"/>
      <c r="DH17" s="684"/>
      <c r="DI17" s="684"/>
      <c r="DJ17" s="684"/>
      <c r="DK17" s="684"/>
      <c r="DL17" s="684"/>
      <c r="DM17" s="684"/>
      <c r="DN17" s="684"/>
      <c r="DO17" s="684"/>
      <c r="DP17" s="685"/>
      <c r="DQ17" s="692">
        <v>400517</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2646</v>
      </c>
      <c r="S18" s="684"/>
      <c r="T18" s="684"/>
      <c r="U18" s="684"/>
      <c r="V18" s="684"/>
      <c r="W18" s="684"/>
      <c r="X18" s="684"/>
      <c r="Y18" s="685"/>
      <c r="Z18" s="686">
        <v>0.1</v>
      </c>
      <c r="AA18" s="686"/>
      <c r="AB18" s="686"/>
      <c r="AC18" s="686"/>
      <c r="AD18" s="687">
        <v>2646</v>
      </c>
      <c r="AE18" s="687"/>
      <c r="AF18" s="687"/>
      <c r="AG18" s="687"/>
      <c r="AH18" s="687"/>
      <c r="AI18" s="687"/>
      <c r="AJ18" s="687"/>
      <c r="AK18" s="687"/>
      <c r="AL18" s="688">
        <v>0.1</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126</v>
      </c>
      <c r="BP18" s="686"/>
      <c r="BQ18" s="686"/>
      <c r="BR18" s="686"/>
      <c r="BS18" s="692" t="s">
        <v>221</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221</v>
      </c>
      <c r="DA18" s="686"/>
      <c r="DB18" s="686"/>
      <c r="DC18" s="686"/>
      <c r="DD18" s="692" t="s">
        <v>126</v>
      </c>
      <c r="DE18" s="684"/>
      <c r="DF18" s="684"/>
      <c r="DG18" s="684"/>
      <c r="DH18" s="684"/>
      <c r="DI18" s="684"/>
      <c r="DJ18" s="684"/>
      <c r="DK18" s="684"/>
      <c r="DL18" s="684"/>
      <c r="DM18" s="684"/>
      <c r="DN18" s="684"/>
      <c r="DO18" s="684"/>
      <c r="DP18" s="685"/>
      <c r="DQ18" s="692" t="s">
        <v>221</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t="s">
        <v>169</v>
      </c>
      <c r="S19" s="684"/>
      <c r="T19" s="684"/>
      <c r="U19" s="684"/>
      <c r="V19" s="684"/>
      <c r="W19" s="684"/>
      <c r="X19" s="684"/>
      <c r="Y19" s="685"/>
      <c r="Z19" s="686" t="s">
        <v>221</v>
      </c>
      <c r="AA19" s="686"/>
      <c r="AB19" s="686"/>
      <c r="AC19" s="686"/>
      <c r="AD19" s="687" t="s">
        <v>126</v>
      </c>
      <c r="AE19" s="687"/>
      <c r="AF19" s="687"/>
      <c r="AG19" s="687"/>
      <c r="AH19" s="687"/>
      <c r="AI19" s="687"/>
      <c r="AJ19" s="687"/>
      <c r="AK19" s="687"/>
      <c r="AL19" s="688" t="s">
        <v>126</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4561</v>
      </c>
      <c r="BH19" s="684"/>
      <c r="BI19" s="684"/>
      <c r="BJ19" s="684"/>
      <c r="BK19" s="684"/>
      <c r="BL19" s="684"/>
      <c r="BM19" s="684"/>
      <c r="BN19" s="685"/>
      <c r="BO19" s="686">
        <v>0.8</v>
      </c>
      <c r="BP19" s="686"/>
      <c r="BQ19" s="686"/>
      <c r="BR19" s="686"/>
      <c r="BS19" s="692" t="s">
        <v>221</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169</v>
      </c>
      <c r="CS19" s="684"/>
      <c r="CT19" s="684"/>
      <c r="CU19" s="684"/>
      <c r="CV19" s="684"/>
      <c r="CW19" s="684"/>
      <c r="CX19" s="684"/>
      <c r="CY19" s="685"/>
      <c r="CZ19" s="686" t="s">
        <v>221</v>
      </c>
      <c r="DA19" s="686"/>
      <c r="DB19" s="686"/>
      <c r="DC19" s="686"/>
      <c r="DD19" s="692" t="s">
        <v>126</v>
      </c>
      <c r="DE19" s="684"/>
      <c r="DF19" s="684"/>
      <c r="DG19" s="684"/>
      <c r="DH19" s="684"/>
      <c r="DI19" s="684"/>
      <c r="DJ19" s="684"/>
      <c r="DK19" s="684"/>
      <c r="DL19" s="684"/>
      <c r="DM19" s="684"/>
      <c r="DN19" s="684"/>
      <c r="DO19" s="684"/>
      <c r="DP19" s="685"/>
      <c r="DQ19" s="692" t="s">
        <v>221</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t="s">
        <v>228</v>
      </c>
      <c r="S20" s="684"/>
      <c r="T20" s="684"/>
      <c r="U20" s="684"/>
      <c r="V20" s="684"/>
      <c r="W20" s="684"/>
      <c r="X20" s="684"/>
      <c r="Y20" s="685"/>
      <c r="Z20" s="686" t="s">
        <v>126</v>
      </c>
      <c r="AA20" s="686"/>
      <c r="AB20" s="686"/>
      <c r="AC20" s="686"/>
      <c r="AD20" s="687" t="s">
        <v>126</v>
      </c>
      <c r="AE20" s="687"/>
      <c r="AF20" s="687"/>
      <c r="AG20" s="687"/>
      <c r="AH20" s="687"/>
      <c r="AI20" s="687"/>
      <c r="AJ20" s="687"/>
      <c r="AK20" s="687"/>
      <c r="AL20" s="688" t="s">
        <v>221</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4561</v>
      </c>
      <c r="BH20" s="684"/>
      <c r="BI20" s="684"/>
      <c r="BJ20" s="684"/>
      <c r="BK20" s="684"/>
      <c r="BL20" s="684"/>
      <c r="BM20" s="684"/>
      <c r="BN20" s="685"/>
      <c r="BO20" s="686">
        <v>0.8</v>
      </c>
      <c r="BP20" s="686"/>
      <c r="BQ20" s="686"/>
      <c r="BR20" s="686"/>
      <c r="BS20" s="692" t="s">
        <v>221</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3538852</v>
      </c>
      <c r="CS20" s="684"/>
      <c r="CT20" s="684"/>
      <c r="CU20" s="684"/>
      <c r="CV20" s="684"/>
      <c r="CW20" s="684"/>
      <c r="CX20" s="684"/>
      <c r="CY20" s="685"/>
      <c r="CZ20" s="686">
        <v>100</v>
      </c>
      <c r="DA20" s="686"/>
      <c r="DB20" s="686"/>
      <c r="DC20" s="686"/>
      <c r="DD20" s="692">
        <v>542776</v>
      </c>
      <c r="DE20" s="684"/>
      <c r="DF20" s="684"/>
      <c r="DG20" s="684"/>
      <c r="DH20" s="684"/>
      <c r="DI20" s="684"/>
      <c r="DJ20" s="684"/>
      <c r="DK20" s="684"/>
      <c r="DL20" s="684"/>
      <c r="DM20" s="684"/>
      <c r="DN20" s="684"/>
      <c r="DO20" s="684"/>
      <c r="DP20" s="685"/>
      <c r="DQ20" s="692">
        <v>2802221</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4688</v>
      </c>
      <c r="S21" s="684"/>
      <c r="T21" s="684"/>
      <c r="U21" s="684"/>
      <c r="V21" s="684"/>
      <c r="W21" s="684"/>
      <c r="X21" s="684"/>
      <c r="Y21" s="685"/>
      <c r="Z21" s="686">
        <v>0.1</v>
      </c>
      <c r="AA21" s="686"/>
      <c r="AB21" s="686"/>
      <c r="AC21" s="686"/>
      <c r="AD21" s="687">
        <v>4688</v>
      </c>
      <c r="AE21" s="687"/>
      <c r="AF21" s="687"/>
      <c r="AG21" s="687"/>
      <c r="AH21" s="687"/>
      <c r="AI21" s="687"/>
      <c r="AJ21" s="687"/>
      <c r="AK21" s="687"/>
      <c r="AL21" s="688">
        <v>0.2</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4561</v>
      </c>
      <c r="BH21" s="684"/>
      <c r="BI21" s="684"/>
      <c r="BJ21" s="684"/>
      <c r="BK21" s="684"/>
      <c r="BL21" s="684"/>
      <c r="BM21" s="684"/>
      <c r="BN21" s="685"/>
      <c r="BO21" s="686">
        <v>0.8</v>
      </c>
      <c r="BP21" s="686"/>
      <c r="BQ21" s="686"/>
      <c r="BR21" s="686"/>
      <c r="BS21" s="692" t="s">
        <v>221</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1942450</v>
      </c>
      <c r="S22" s="684"/>
      <c r="T22" s="684"/>
      <c r="U22" s="684"/>
      <c r="V22" s="684"/>
      <c r="W22" s="684"/>
      <c r="X22" s="684"/>
      <c r="Y22" s="685"/>
      <c r="Z22" s="686">
        <v>51.2</v>
      </c>
      <c r="AA22" s="686"/>
      <c r="AB22" s="686"/>
      <c r="AC22" s="686"/>
      <c r="AD22" s="687">
        <v>1825126</v>
      </c>
      <c r="AE22" s="687"/>
      <c r="AF22" s="687"/>
      <c r="AG22" s="687"/>
      <c r="AH22" s="687"/>
      <c r="AI22" s="687"/>
      <c r="AJ22" s="687"/>
      <c r="AK22" s="687"/>
      <c r="AL22" s="688">
        <v>70.099999999999994</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241</v>
      </c>
      <c r="BP22" s="686"/>
      <c r="BQ22" s="686"/>
      <c r="BR22" s="686"/>
      <c r="BS22" s="692" t="s">
        <v>126</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1825126</v>
      </c>
      <c r="S23" s="684"/>
      <c r="T23" s="684"/>
      <c r="U23" s="684"/>
      <c r="V23" s="684"/>
      <c r="W23" s="684"/>
      <c r="X23" s="684"/>
      <c r="Y23" s="685"/>
      <c r="Z23" s="686">
        <v>48.1</v>
      </c>
      <c r="AA23" s="686"/>
      <c r="AB23" s="686"/>
      <c r="AC23" s="686"/>
      <c r="AD23" s="687">
        <v>1825126</v>
      </c>
      <c r="AE23" s="687"/>
      <c r="AF23" s="687"/>
      <c r="AG23" s="687"/>
      <c r="AH23" s="687"/>
      <c r="AI23" s="687"/>
      <c r="AJ23" s="687"/>
      <c r="AK23" s="687"/>
      <c r="AL23" s="688">
        <v>70.099999999999994</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221</v>
      </c>
      <c r="BH23" s="684"/>
      <c r="BI23" s="684"/>
      <c r="BJ23" s="684"/>
      <c r="BK23" s="684"/>
      <c r="BL23" s="684"/>
      <c r="BM23" s="684"/>
      <c r="BN23" s="685"/>
      <c r="BO23" s="686" t="s">
        <v>221</v>
      </c>
      <c r="BP23" s="686"/>
      <c r="BQ23" s="686"/>
      <c r="BR23" s="686"/>
      <c r="BS23" s="692" t="s">
        <v>126</v>
      </c>
      <c r="BT23" s="684"/>
      <c r="BU23" s="684"/>
      <c r="BV23" s="684"/>
      <c r="BW23" s="684"/>
      <c r="BX23" s="684"/>
      <c r="BY23" s="684"/>
      <c r="BZ23" s="684"/>
      <c r="CA23" s="684"/>
      <c r="CB23" s="693"/>
      <c r="CD23" s="665" t="s">
        <v>215</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6" t="s">
        <v>282</v>
      </c>
      <c r="DM23" s="717"/>
      <c r="DN23" s="717"/>
      <c r="DO23" s="717"/>
      <c r="DP23" s="717"/>
      <c r="DQ23" s="717"/>
      <c r="DR23" s="717"/>
      <c r="DS23" s="717"/>
      <c r="DT23" s="717"/>
      <c r="DU23" s="717"/>
      <c r="DV23" s="718"/>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117324</v>
      </c>
      <c r="S24" s="684"/>
      <c r="T24" s="684"/>
      <c r="U24" s="684"/>
      <c r="V24" s="684"/>
      <c r="W24" s="684"/>
      <c r="X24" s="684"/>
      <c r="Y24" s="685"/>
      <c r="Z24" s="686">
        <v>3.1</v>
      </c>
      <c r="AA24" s="686"/>
      <c r="AB24" s="686"/>
      <c r="AC24" s="686"/>
      <c r="AD24" s="687" t="s">
        <v>228</v>
      </c>
      <c r="AE24" s="687"/>
      <c r="AF24" s="687"/>
      <c r="AG24" s="687"/>
      <c r="AH24" s="687"/>
      <c r="AI24" s="687"/>
      <c r="AJ24" s="687"/>
      <c r="AK24" s="687"/>
      <c r="AL24" s="688" t="s">
        <v>241</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221</v>
      </c>
      <c r="BH24" s="684"/>
      <c r="BI24" s="684"/>
      <c r="BJ24" s="684"/>
      <c r="BK24" s="684"/>
      <c r="BL24" s="684"/>
      <c r="BM24" s="684"/>
      <c r="BN24" s="685"/>
      <c r="BO24" s="686" t="s">
        <v>126</v>
      </c>
      <c r="BP24" s="686"/>
      <c r="BQ24" s="686"/>
      <c r="BR24" s="686"/>
      <c r="BS24" s="692" t="s">
        <v>221</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1272063</v>
      </c>
      <c r="CS24" s="673"/>
      <c r="CT24" s="673"/>
      <c r="CU24" s="673"/>
      <c r="CV24" s="673"/>
      <c r="CW24" s="673"/>
      <c r="CX24" s="673"/>
      <c r="CY24" s="674"/>
      <c r="CZ24" s="677">
        <v>35.9</v>
      </c>
      <c r="DA24" s="678"/>
      <c r="DB24" s="678"/>
      <c r="DC24" s="697"/>
      <c r="DD24" s="719">
        <v>1139302</v>
      </c>
      <c r="DE24" s="673"/>
      <c r="DF24" s="673"/>
      <c r="DG24" s="673"/>
      <c r="DH24" s="673"/>
      <c r="DI24" s="673"/>
      <c r="DJ24" s="673"/>
      <c r="DK24" s="674"/>
      <c r="DL24" s="719">
        <v>1127068</v>
      </c>
      <c r="DM24" s="673"/>
      <c r="DN24" s="673"/>
      <c r="DO24" s="673"/>
      <c r="DP24" s="673"/>
      <c r="DQ24" s="673"/>
      <c r="DR24" s="673"/>
      <c r="DS24" s="673"/>
      <c r="DT24" s="673"/>
      <c r="DU24" s="673"/>
      <c r="DV24" s="674"/>
      <c r="DW24" s="677">
        <v>41.9</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126</v>
      </c>
      <c r="AE25" s="687"/>
      <c r="AF25" s="687"/>
      <c r="AG25" s="687"/>
      <c r="AH25" s="687"/>
      <c r="AI25" s="687"/>
      <c r="AJ25" s="687"/>
      <c r="AK25" s="687"/>
      <c r="AL25" s="688" t="s">
        <v>126</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228</v>
      </c>
      <c r="BP25" s="686"/>
      <c r="BQ25" s="686"/>
      <c r="BR25" s="686"/>
      <c r="BS25" s="692" t="s">
        <v>126</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703590</v>
      </c>
      <c r="CS25" s="708"/>
      <c r="CT25" s="708"/>
      <c r="CU25" s="708"/>
      <c r="CV25" s="708"/>
      <c r="CW25" s="708"/>
      <c r="CX25" s="708"/>
      <c r="CY25" s="709"/>
      <c r="CZ25" s="688">
        <v>19.899999999999999</v>
      </c>
      <c r="DA25" s="720"/>
      <c r="DB25" s="720"/>
      <c r="DC25" s="722"/>
      <c r="DD25" s="692">
        <v>687441</v>
      </c>
      <c r="DE25" s="708"/>
      <c r="DF25" s="708"/>
      <c r="DG25" s="708"/>
      <c r="DH25" s="708"/>
      <c r="DI25" s="708"/>
      <c r="DJ25" s="708"/>
      <c r="DK25" s="709"/>
      <c r="DL25" s="692">
        <v>676707</v>
      </c>
      <c r="DM25" s="708"/>
      <c r="DN25" s="708"/>
      <c r="DO25" s="708"/>
      <c r="DP25" s="708"/>
      <c r="DQ25" s="708"/>
      <c r="DR25" s="708"/>
      <c r="DS25" s="708"/>
      <c r="DT25" s="708"/>
      <c r="DU25" s="708"/>
      <c r="DV25" s="709"/>
      <c r="DW25" s="688">
        <v>25.2</v>
      </c>
      <c r="DX25" s="720"/>
      <c r="DY25" s="720"/>
      <c r="DZ25" s="720"/>
      <c r="EA25" s="720"/>
      <c r="EB25" s="720"/>
      <c r="EC25" s="721"/>
    </row>
    <row r="26" spans="2:133" ht="11.25" customHeight="1" x14ac:dyDescent="0.15">
      <c r="B26" s="680" t="s">
        <v>290</v>
      </c>
      <c r="C26" s="681"/>
      <c r="D26" s="681"/>
      <c r="E26" s="681"/>
      <c r="F26" s="681"/>
      <c r="G26" s="681"/>
      <c r="H26" s="681"/>
      <c r="I26" s="681"/>
      <c r="J26" s="681"/>
      <c r="K26" s="681"/>
      <c r="L26" s="681"/>
      <c r="M26" s="681"/>
      <c r="N26" s="681"/>
      <c r="O26" s="681"/>
      <c r="P26" s="681"/>
      <c r="Q26" s="682"/>
      <c r="R26" s="683">
        <v>2711789</v>
      </c>
      <c r="S26" s="684"/>
      <c r="T26" s="684"/>
      <c r="U26" s="684"/>
      <c r="V26" s="684"/>
      <c r="W26" s="684"/>
      <c r="X26" s="684"/>
      <c r="Y26" s="685"/>
      <c r="Z26" s="686">
        <v>71.5</v>
      </c>
      <c r="AA26" s="686"/>
      <c r="AB26" s="686"/>
      <c r="AC26" s="686"/>
      <c r="AD26" s="687">
        <v>2594465</v>
      </c>
      <c r="AE26" s="687"/>
      <c r="AF26" s="687"/>
      <c r="AG26" s="687"/>
      <c r="AH26" s="687"/>
      <c r="AI26" s="687"/>
      <c r="AJ26" s="687"/>
      <c r="AK26" s="687"/>
      <c r="AL26" s="688">
        <v>99.6</v>
      </c>
      <c r="AM26" s="689"/>
      <c r="AN26" s="689"/>
      <c r="AO26" s="690"/>
      <c r="AP26" s="702" t="s">
        <v>291</v>
      </c>
      <c r="AQ26" s="723"/>
      <c r="AR26" s="723"/>
      <c r="AS26" s="723"/>
      <c r="AT26" s="723"/>
      <c r="AU26" s="723"/>
      <c r="AV26" s="723"/>
      <c r="AW26" s="723"/>
      <c r="AX26" s="723"/>
      <c r="AY26" s="723"/>
      <c r="AZ26" s="723"/>
      <c r="BA26" s="723"/>
      <c r="BB26" s="723"/>
      <c r="BC26" s="723"/>
      <c r="BD26" s="723"/>
      <c r="BE26" s="723"/>
      <c r="BF26" s="704"/>
      <c r="BG26" s="683" t="s">
        <v>221</v>
      </c>
      <c r="BH26" s="684"/>
      <c r="BI26" s="684"/>
      <c r="BJ26" s="684"/>
      <c r="BK26" s="684"/>
      <c r="BL26" s="684"/>
      <c r="BM26" s="684"/>
      <c r="BN26" s="685"/>
      <c r="BO26" s="686" t="s">
        <v>221</v>
      </c>
      <c r="BP26" s="686"/>
      <c r="BQ26" s="686"/>
      <c r="BR26" s="686"/>
      <c r="BS26" s="692" t="s">
        <v>126</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443209</v>
      </c>
      <c r="CS26" s="684"/>
      <c r="CT26" s="684"/>
      <c r="CU26" s="684"/>
      <c r="CV26" s="684"/>
      <c r="CW26" s="684"/>
      <c r="CX26" s="684"/>
      <c r="CY26" s="685"/>
      <c r="CZ26" s="688">
        <v>12.5</v>
      </c>
      <c r="DA26" s="720"/>
      <c r="DB26" s="720"/>
      <c r="DC26" s="722"/>
      <c r="DD26" s="692">
        <v>432382</v>
      </c>
      <c r="DE26" s="684"/>
      <c r="DF26" s="684"/>
      <c r="DG26" s="684"/>
      <c r="DH26" s="684"/>
      <c r="DI26" s="684"/>
      <c r="DJ26" s="684"/>
      <c r="DK26" s="685"/>
      <c r="DL26" s="692" t="s">
        <v>126</v>
      </c>
      <c r="DM26" s="684"/>
      <c r="DN26" s="684"/>
      <c r="DO26" s="684"/>
      <c r="DP26" s="684"/>
      <c r="DQ26" s="684"/>
      <c r="DR26" s="684"/>
      <c r="DS26" s="684"/>
      <c r="DT26" s="684"/>
      <c r="DU26" s="684"/>
      <c r="DV26" s="685"/>
      <c r="DW26" s="688" t="s">
        <v>169</v>
      </c>
      <c r="DX26" s="720"/>
      <c r="DY26" s="720"/>
      <c r="DZ26" s="720"/>
      <c r="EA26" s="720"/>
      <c r="EB26" s="720"/>
      <c r="EC26" s="721"/>
    </row>
    <row r="27" spans="2:133" ht="11.25" customHeight="1" x14ac:dyDescent="0.15">
      <c r="B27" s="680" t="s">
        <v>293</v>
      </c>
      <c r="C27" s="681"/>
      <c r="D27" s="681"/>
      <c r="E27" s="681"/>
      <c r="F27" s="681"/>
      <c r="G27" s="681"/>
      <c r="H27" s="681"/>
      <c r="I27" s="681"/>
      <c r="J27" s="681"/>
      <c r="K27" s="681"/>
      <c r="L27" s="681"/>
      <c r="M27" s="681"/>
      <c r="N27" s="681"/>
      <c r="O27" s="681"/>
      <c r="P27" s="681"/>
      <c r="Q27" s="682"/>
      <c r="R27" s="683">
        <v>1006</v>
      </c>
      <c r="S27" s="684"/>
      <c r="T27" s="684"/>
      <c r="U27" s="684"/>
      <c r="V27" s="684"/>
      <c r="W27" s="684"/>
      <c r="X27" s="684"/>
      <c r="Y27" s="685"/>
      <c r="Z27" s="686">
        <v>0</v>
      </c>
      <c r="AA27" s="686"/>
      <c r="AB27" s="686"/>
      <c r="AC27" s="686"/>
      <c r="AD27" s="687">
        <v>1006</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592983</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167956</v>
      </c>
      <c r="CS27" s="708"/>
      <c r="CT27" s="708"/>
      <c r="CU27" s="708"/>
      <c r="CV27" s="708"/>
      <c r="CW27" s="708"/>
      <c r="CX27" s="708"/>
      <c r="CY27" s="709"/>
      <c r="CZ27" s="688">
        <v>4.7</v>
      </c>
      <c r="DA27" s="720"/>
      <c r="DB27" s="720"/>
      <c r="DC27" s="722"/>
      <c r="DD27" s="692">
        <v>51344</v>
      </c>
      <c r="DE27" s="708"/>
      <c r="DF27" s="708"/>
      <c r="DG27" s="708"/>
      <c r="DH27" s="708"/>
      <c r="DI27" s="708"/>
      <c r="DJ27" s="708"/>
      <c r="DK27" s="709"/>
      <c r="DL27" s="692">
        <v>49844</v>
      </c>
      <c r="DM27" s="708"/>
      <c r="DN27" s="708"/>
      <c r="DO27" s="708"/>
      <c r="DP27" s="708"/>
      <c r="DQ27" s="708"/>
      <c r="DR27" s="708"/>
      <c r="DS27" s="708"/>
      <c r="DT27" s="708"/>
      <c r="DU27" s="708"/>
      <c r="DV27" s="709"/>
      <c r="DW27" s="688">
        <v>1.9</v>
      </c>
      <c r="DX27" s="720"/>
      <c r="DY27" s="720"/>
      <c r="DZ27" s="720"/>
      <c r="EA27" s="720"/>
      <c r="EB27" s="720"/>
      <c r="EC27" s="721"/>
    </row>
    <row r="28" spans="2:133" ht="11.25" customHeight="1" x14ac:dyDescent="0.15">
      <c r="B28" s="680" t="s">
        <v>296</v>
      </c>
      <c r="C28" s="681"/>
      <c r="D28" s="681"/>
      <c r="E28" s="681"/>
      <c r="F28" s="681"/>
      <c r="G28" s="681"/>
      <c r="H28" s="681"/>
      <c r="I28" s="681"/>
      <c r="J28" s="681"/>
      <c r="K28" s="681"/>
      <c r="L28" s="681"/>
      <c r="M28" s="681"/>
      <c r="N28" s="681"/>
      <c r="O28" s="681"/>
      <c r="P28" s="681"/>
      <c r="Q28" s="682"/>
      <c r="R28" s="683">
        <v>1353</v>
      </c>
      <c r="S28" s="684"/>
      <c r="T28" s="684"/>
      <c r="U28" s="684"/>
      <c r="V28" s="684"/>
      <c r="W28" s="684"/>
      <c r="X28" s="684"/>
      <c r="Y28" s="685"/>
      <c r="Z28" s="686">
        <v>0</v>
      </c>
      <c r="AA28" s="686"/>
      <c r="AB28" s="686"/>
      <c r="AC28" s="686"/>
      <c r="AD28" s="687" t="s">
        <v>169</v>
      </c>
      <c r="AE28" s="687"/>
      <c r="AF28" s="687"/>
      <c r="AG28" s="687"/>
      <c r="AH28" s="687"/>
      <c r="AI28" s="687"/>
      <c r="AJ28" s="687"/>
      <c r="AK28" s="687"/>
      <c r="AL28" s="688" t="s">
        <v>221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400517</v>
      </c>
      <c r="CS28" s="684"/>
      <c r="CT28" s="684"/>
      <c r="CU28" s="684"/>
      <c r="CV28" s="684"/>
      <c r="CW28" s="684"/>
      <c r="CX28" s="684"/>
      <c r="CY28" s="685"/>
      <c r="CZ28" s="688">
        <v>11.3</v>
      </c>
      <c r="DA28" s="720"/>
      <c r="DB28" s="720"/>
      <c r="DC28" s="722"/>
      <c r="DD28" s="692">
        <v>400517</v>
      </c>
      <c r="DE28" s="684"/>
      <c r="DF28" s="684"/>
      <c r="DG28" s="684"/>
      <c r="DH28" s="684"/>
      <c r="DI28" s="684"/>
      <c r="DJ28" s="684"/>
      <c r="DK28" s="685"/>
      <c r="DL28" s="692">
        <v>400517</v>
      </c>
      <c r="DM28" s="684"/>
      <c r="DN28" s="684"/>
      <c r="DO28" s="684"/>
      <c r="DP28" s="684"/>
      <c r="DQ28" s="684"/>
      <c r="DR28" s="684"/>
      <c r="DS28" s="684"/>
      <c r="DT28" s="684"/>
      <c r="DU28" s="684"/>
      <c r="DV28" s="685"/>
      <c r="DW28" s="688">
        <v>14.9</v>
      </c>
      <c r="DX28" s="720"/>
      <c r="DY28" s="720"/>
      <c r="DZ28" s="720"/>
      <c r="EA28" s="720"/>
      <c r="EB28" s="720"/>
      <c r="EC28" s="721"/>
    </row>
    <row r="29" spans="2:133" ht="11.25" customHeight="1" x14ac:dyDescent="0.15">
      <c r="B29" s="680" t="s">
        <v>298</v>
      </c>
      <c r="C29" s="681"/>
      <c r="D29" s="681"/>
      <c r="E29" s="681"/>
      <c r="F29" s="681"/>
      <c r="G29" s="681"/>
      <c r="H29" s="681"/>
      <c r="I29" s="681"/>
      <c r="J29" s="681"/>
      <c r="K29" s="681"/>
      <c r="L29" s="681"/>
      <c r="M29" s="681"/>
      <c r="N29" s="681"/>
      <c r="O29" s="681"/>
      <c r="P29" s="681"/>
      <c r="Q29" s="682"/>
      <c r="R29" s="683">
        <v>19234</v>
      </c>
      <c r="S29" s="684"/>
      <c r="T29" s="684"/>
      <c r="U29" s="684"/>
      <c r="V29" s="684"/>
      <c r="W29" s="684"/>
      <c r="X29" s="684"/>
      <c r="Y29" s="685"/>
      <c r="Z29" s="686">
        <v>0.5</v>
      </c>
      <c r="AA29" s="686"/>
      <c r="AB29" s="686"/>
      <c r="AC29" s="686"/>
      <c r="AD29" s="687">
        <v>8495</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299</v>
      </c>
      <c r="CE29" s="730"/>
      <c r="CF29" s="698" t="s">
        <v>300</v>
      </c>
      <c r="CG29" s="699"/>
      <c r="CH29" s="699"/>
      <c r="CI29" s="699"/>
      <c r="CJ29" s="699"/>
      <c r="CK29" s="699"/>
      <c r="CL29" s="699"/>
      <c r="CM29" s="699"/>
      <c r="CN29" s="699"/>
      <c r="CO29" s="699"/>
      <c r="CP29" s="699"/>
      <c r="CQ29" s="700"/>
      <c r="CR29" s="683">
        <v>400517</v>
      </c>
      <c r="CS29" s="708"/>
      <c r="CT29" s="708"/>
      <c r="CU29" s="708"/>
      <c r="CV29" s="708"/>
      <c r="CW29" s="708"/>
      <c r="CX29" s="708"/>
      <c r="CY29" s="709"/>
      <c r="CZ29" s="688">
        <v>11.3</v>
      </c>
      <c r="DA29" s="720"/>
      <c r="DB29" s="720"/>
      <c r="DC29" s="722"/>
      <c r="DD29" s="692">
        <v>400517</v>
      </c>
      <c r="DE29" s="708"/>
      <c r="DF29" s="708"/>
      <c r="DG29" s="708"/>
      <c r="DH29" s="708"/>
      <c r="DI29" s="708"/>
      <c r="DJ29" s="708"/>
      <c r="DK29" s="709"/>
      <c r="DL29" s="692">
        <v>400517</v>
      </c>
      <c r="DM29" s="708"/>
      <c r="DN29" s="708"/>
      <c r="DO29" s="708"/>
      <c r="DP29" s="708"/>
      <c r="DQ29" s="708"/>
      <c r="DR29" s="708"/>
      <c r="DS29" s="708"/>
      <c r="DT29" s="708"/>
      <c r="DU29" s="708"/>
      <c r="DV29" s="709"/>
      <c r="DW29" s="688">
        <v>14.9</v>
      </c>
      <c r="DX29" s="720"/>
      <c r="DY29" s="720"/>
      <c r="DZ29" s="720"/>
      <c r="EA29" s="720"/>
      <c r="EB29" s="720"/>
      <c r="EC29" s="721"/>
    </row>
    <row r="30" spans="2:133" ht="11.25" customHeight="1" x14ac:dyDescent="0.15">
      <c r="B30" s="680" t="s">
        <v>301</v>
      </c>
      <c r="C30" s="681"/>
      <c r="D30" s="681"/>
      <c r="E30" s="681"/>
      <c r="F30" s="681"/>
      <c r="G30" s="681"/>
      <c r="H30" s="681"/>
      <c r="I30" s="681"/>
      <c r="J30" s="681"/>
      <c r="K30" s="681"/>
      <c r="L30" s="681"/>
      <c r="M30" s="681"/>
      <c r="N30" s="681"/>
      <c r="O30" s="681"/>
      <c r="P30" s="681"/>
      <c r="Q30" s="682"/>
      <c r="R30" s="683">
        <v>2962</v>
      </c>
      <c r="S30" s="684"/>
      <c r="T30" s="684"/>
      <c r="U30" s="684"/>
      <c r="V30" s="684"/>
      <c r="W30" s="684"/>
      <c r="X30" s="684"/>
      <c r="Y30" s="685"/>
      <c r="Z30" s="686">
        <v>0.1</v>
      </c>
      <c r="AA30" s="686"/>
      <c r="AB30" s="686"/>
      <c r="AC30" s="686"/>
      <c r="AD30" s="687" t="s">
        <v>221</v>
      </c>
      <c r="AE30" s="687"/>
      <c r="AF30" s="687"/>
      <c r="AG30" s="687"/>
      <c r="AH30" s="687"/>
      <c r="AI30" s="687"/>
      <c r="AJ30" s="687"/>
      <c r="AK30" s="687"/>
      <c r="AL30" s="688" t="s">
        <v>241</v>
      </c>
      <c r="AM30" s="689"/>
      <c r="AN30" s="689"/>
      <c r="AO30" s="690"/>
      <c r="AP30" s="662" t="s">
        <v>215</v>
      </c>
      <c r="AQ30" s="663"/>
      <c r="AR30" s="663"/>
      <c r="AS30" s="663"/>
      <c r="AT30" s="663"/>
      <c r="AU30" s="663"/>
      <c r="AV30" s="663"/>
      <c r="AW30" s="663"/>
      <c r="AX30" s="663"/>
      <c r="AY30" s="663"/>
      <c r="AZ30" s="663"/>
      <c r="BA30" s="663"/>
      <c r="BB30" s="663"/>
      <c r="BC30" s="663"/>
      <c r="BD30" s="663"/>
      <c r="BE30" s="663"/>
      <c r="BF30" s="664"/>
      <c r="BG30" s="662" t="s">
        <v>302</v>
      </c>
      <c r="BH30" s="727"/>
      <c r="BI30" s="727"/>
      <c r="BJ30" s="727"/>
      <c r="BK30" s="727"/>
      <c r="BL30" s="727"/>
      <c r="BM30" s="727"/>
      <c r="BN30" s="727"/>
      <c r="BO30" s="727"/>
      <c r="BP30" s="727"/>
      <c r="BQ30" s="728"/>
      <c r="BR30" s="662" t="s">
        <v>303</v>
      </c>
      <c r="BS30" s="727"/>
      <c r="BT30" s="727"/>
      <c r="BU30" s="727"/>
      <c r="BV30" s="727"/>
      <c r="BW30" s="727"/>
      <c r="BX30" s="727"/>
      <c r="BY30" s="727"/>
      <c r="BZ30" s="727"/>
      <c r="CA30" s="727"/>
      <c r="CB30" s="728"/>
      <c r="CD30" s="731"/>
      <c r="CE30" s="732"/>
      <c r="CF30" s="698" t="s">
        <v>304</v>
      </c>
      <c r="CG30" s="699"/>
      <c r="CH30" s="699"/>
      <c r="CI30" s="699"/>
      <c r="CJ30" s="699"/>
      <c r="CK30" s="699"/>
      <c r="CL30" s="699"/>
      <c r="CM30" s="699"/>
      <c r="CN30" s="699"/>
      <c r="CO30" s="699"/>
      <c r="CP30" s="699"/>
      <c r="CQ30" s="700"/>
      <c r="CR30" s="683">
        <v>385916</v>
      </c>
      <c r="CS30" s="684"/>
      <c r="CT30" s="684"/>
      <c r="CU30" s="684"/>
      <c r="CV30" s="684"/>
      <c r="CW30" s="684"/>
      <c r="CX30" s="684"/>
      <c r="CY30" s="685"/>
      <c r="CZ30" s="688">
        <v>10.9</v>
      </c>
      <c r="DA30" s="720"/>
      <c r="DB30" s="720"/>
      <c r="DC30" s="722"/>
      <c r="DD30" s="692">
        <v>385916</v>
      </c>
      <c r="DE30" s="684"/>
      <c r="DF30" s="684"/>
      <c r="DG30" s="684"/>
      <c r="DH30" s="684"/>
      <c r="DI30" s="684"/>
      <c r="DJ30" s="684"/>
      <c r="DK30" s="685"/>
      <c r="DL30" s="692">
        <v>385916</v>
      </c>
      <c r="DM30" s="684"/>
      <c r="DN30" s="684"/>
      <c r="DO30" s="684"/>
      <c r="DP30" s="684"/>
      <c r="DQ30" s="684"/>
      <c r="DR30" s="684"/>
      <c r="DS30" s="684"/>
      <c r="DT30" s="684"/>
      <c r="DU30" s="684"/>
      <c r="DV30" s="685"/>
      <c r="DW30" s="688">
        <v>14.3</v>
      </c>
      <c r="DX30" s="720"/>
      <c r="DY30" s="720"/>
      <c r="DZ30" s="720"/>
      <c r="EA30" s="720"/>
      <c r="EB30" s="720"/>
      <c r="EC30" s="721"/>
    </row>
    <row r="31" spans="2:133" ht="11.25" customHeight="1" x14ac:dyDescent="0.15">
      <c r="B31" s="680" t="s">
        <v>305</v>
      </c>
      <c r="C31" s="681"/>
      <c r="D31" s="681"/>
      <c r="E31" s="681"/>
      <c r="F31" s="681"/>
      <c r="G31" s="681"/>
      <c r="H31" s="681"/>
      <c r="I31" s="681"/>
      <c r="J31" s="681"/>
      <c r="K31" s="681"/>
      <c r="L31" s="681"/>
      <c r="M31" s="681"/>
      <c r="N31" s="681"/>
      <c r="O31" s="681"/>
      <c r="P31" s="681"/>
      <c r="Q31" s="682"/>
      <c r="R31" s="683">
        <v>169686</v>
      </c>
      <c r="S31" s="684"/>
      <c r="T31" s="684"/>
      <c r="U31" s="684"/>
      <c r="V31" s="684"/>
      <c r="W31" s="684"/>
      <c r="X31" s="684"/>
      <c r="Y31" s="685"/>
      <c r="Z31" s="686">
        <v>4.5</v>
      </c>
      <c r="AA31" s="686"/>
      <c r="AB31" s="686"/>
      <c r="AC31" s="686"/>
      <c r="AD31" s="687" t="s">
        <v>126</v>
      </c>
      <c r="AE31" s="687"/>
      <c r="AF31" s="687"/>
      <c r="AG31" s="687"/>
      <c r="AH31" s="687"/>
      <c r="AI31" s="687"/>
      <c r="AJ31" s="687"/>
      <c r="AK31" s="687"/>
      <c r="AL31" s="688" t="s">
        <v>126</v>
      </c>
      <c r="AM31" s="689"/>
      <c r="AN31" s="689"/>
      <c r="AO31" s="690"/>
      <c r="AP31" s="740" t="s">
        <v>306</v>
      </c>
      <c r="AQ31" s="741"/>
      <c r="AR31" s="741"/>
      <c r="AS31" s="741"/>
      <c r="AT31" s="746" t="s">
        <v>307</v>
      </c>
      <c r="AU31" s="231"/>
      <c r="AV31" s="231"/>
      <c r="AW31" s="231"/>
      <c r="AX31" s="669" t="s">
        <v>181</v>
      </c>
      <c r="AY31" s="670"/>
      <c r="AZ31" s="670"/>
      <c r="BA31" s="670"/>
      <c r="BB31" s="670"/>
      <c r="BC31" s="670"/>
      <c r="BD31" s="670"/>
      <c r="BE31" s="670"/>
      <c r="BF31" s="671"/>
      <c r="BG31" s="739">
        <v>96.7</v>
      </c>
      <c r="BH31" s="735"/>
      <c r="BI31" s="735"/>
      <c r="BJ31" s="735"/>
      <c r="BK31" s="735"/>
      <c r="BL31" s="735"/>
      <c r="BM31" s="678">
        <v>82.8</v>
      </c>
      <c r="BN31" s="735"/>
      <c r="BO31" s="735"/>
      <c r="BP31" s="735"/>
      <c r="BQ31" s="736"/>
      <c r="BR31" s="739">
        <v>96.4</v>
      </c>
      <c r="BS31" s="735"/>
      <c r="BT31" s="735"/>
      <c r="BU31" s="735"/>
      <c r="BV31" s="735"/>
      <c r="BW31" s="735"/>
      <c r="BX31" s="678">
        <v>60.4</v>
      </c>
      <c r="BY31" s="735"/>
      <c r="BZ31" s="735"/>
      <c r="CA31" s="735"/>
      <c r="CB31" s="736"/>
      <c r="CD31" s="731"/>
      <c r="CE31" s="732"/>
      <c r="CF31" s="698" t="s">
        <v>308</v>
      </c>
      <c r="CG31" s="699"/>
      <c r="CH31" s="699"/>
      <c r="CI31" s="699"/>
      <c r="CJ31" s="699"/>
      <c r="CK31" s="699"/>
      <c r="CL31" s="699"/>
      <c r="CM31" s="699"/>
      <c r="CN31" s="699"/>
      <c r="CO31" s="699"/>
      <c r="CP31" s="699"/>
      <c r="CQ31" s="700"/>
      <c r="CR31" s="683">
        <v>14601</v>
      </c>
      <c r="CS31" s="708"/>
      <c r="CT31" s="708"/>
      <c r="CU31" s="708"/>
      <c r="CV31" s="708"/>
      <c r="CW31" s="708"/>
      <c r="CX31" s="708"/>
      <c r="CY31" s="709"/>
      <c r="CZ31" s="688">
        <v>0.4</v>
      </c>
      <c r="DA31" s="720"/>
      <c r="DB31" s="720"/>
      <c r="DC31" s="722"/>
      <c r="DD31" s="692">
        <v>14601</v>
      </c>
      <c r="DE31" s="708"/>
      <c r="DF31" s="708"/>
      <c r="DG31" s="708"/>
      <c r="DH31" s="708"/>
      <c r="DI31" s="708"/>
      <c r="DJ31" s="708"/>
      <c r="DK31" s="709"/>
      <c r="DL31" s="692">
        <v>14601</v>
      </c>
      <c r="DM31" s="708"/>
      <c r="DN31" s="708"/>
      <c r="DO31" s="708"/>
      <c r="DP31" s="708"/>
      <c r="DQ31" s="708"/>
      <c r="DR31" s="708"/>
      <c r="DS31" s="708"/>
      <c r="DT31" s="708"/>
      <c r="DU31" s="708"/>
      <c r="DV31" s="709"/>
      <c r="DW31" s="688">
        <v>0.5</v>
      </c>
      <c r="DX31" s="720"/>
      <c r="DY31" s="720"/>
      <c r="DZ31" s="720"/>
      <c r="EA31" s="720"/>
      <c r="EB31" s="720"/>
      <c r="EC31" s="721"/>
    </row>
    <row r="32" spans="2:133" ht="11.25" customHeight="1" x14ac:dyDescent="0.15">
      <c r="B32" s="750" t="s">
        <v>309</v>
      </c>
      <c r="C32" s="751"/>
      <c r="D32" s="751"/>
      <c r="E32" s="751"/>
      <c r="F32" s="751"/>
      <c r="G32" s="751"/>
      <c r="H32" s="751"/>
      <c r="I32" s="751"/>
      <c r="J32" s="751"/>
      <c r="K32" s="751"/>
      <c r="L32" s="751"/>
      <c r="M32" s="751"/>
      <c r="N32" s="751"/>
      <c r="O32" s="751"/>
      <c r="P32" s="751"/>
      <c r="Q32" s="752"/>
      <c r="R32" s="683" t="s">
        <v>126</v>
      </c>
      <c r="S32" s="684"/>
      <c r="T32" s="684"/>
      <c r="U32" s="684"/>
      <c r="V32" s="684"/>
      <c r="W32" s="684"/>
      <c r="X32" s="684"/>
      <c r="Y32" s="685"/>
      <c r="Z32" s="686" t="s">
        <v>126</v>
      </c>
      <c r="AA32" s="686"/>
      <c r="AB32" s="686"/>
      <c r="AC32" s="686"/>
      <c r="AD32" s="687" t="s">
        <v>221</v>
      </c>
      <c r="AE32" s="687"/>
      <c r="AF32" s="687"/>
      <c r="AG32" s="687"/>
      <c r="AH32" s="687"/>
      <c r="AI32" s="687"/>
      <c r="AJ32" s="687"/>
      <c r="AK32" s="687"/>
      <c r="AL32" s="688" t="s">
        <v>221</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49">
        <v>98.1</v>
      </c>
      <c r="BH32" s="708"/>
      <c r="BI32" s="708"/>
      <c r="BJ32" s="708"/>
      <c r="BK32" s="708"/>
      <c r="BL32" s="708"/>
      <c r="BM32" s="689">
        <v>92.7</v>
      </c>
      <c r="BN32" s="737"/>
      <c r="BO32" s="737"/>
      <c r="BP32" s="737"/>
      <c r="BQ32" s="738"/>
      <c r="BR32" s="749">
        <v>98.4</v>
      </c>
      <c r="BS32" s="708"/>
      <c r="BT32" s="708"/>
      <c r="BU32" s="708"/>
      <c r="BV32" s="708"/>
      <c r="BW32" s="708"/>
      <c r="BX32" s="689">
        <v>91.6</v>
      </c>
      <c r="BY32" s="737"/>
      <c r="BZ32" s="737"/>
      <c r="CA32" s="737"/>
      <c r="CB32" s="738"/>
      <c r="CD32" s="733"/>
      <c r="CE32" s="734"/>
      <c r="CF32" s="698" t="s">
        <v>312</v>
      </c>
      <c r="CG32" s="699"/>
      <c r="CH32" s="699"/>
      <c r="CI32" s="699"/>
      <c r="CJ32" s="699"/>
      <c r="CK32" s="699"/>
      <c r="CL32" s="699"/>
      <c r="CM32" s="699"/>
      <c r="CN32" s="699"/>
      <c r="CO32" s="699"/>
      <c r="CP32" s="699"/>
      <c r="CQ32" s="700"/>
      <c r="CR32" s="683" t="s">
        <v>126</v>
      </c>
      <c r="CS32" s="684"/>
      <c r="CT32" s="684"/>
      <c r="CU32" s="684"/>
      <c r="CV32" s="684"/>
      <c r="CW32" s="684"/>
      <c r="CX32" s="684"/>
      <c r="CY32" s="685"/>
      <c r="CZ32" s="688" t="s">
        <v>221</v>
      </c>
      <c r="DA32" s="720"/>
      <c r="DB32" s="720"/>
      <c r="DC32" s="722"/>
      <c r="DD32" s="692" t="s">
        <v>221</v>
      </c>
      <c r="DE32" s="684"/>
      <c r="DF32" s="684"/>
      <c r="DG32" s="684"/>
      <c r="DH32" s="684"/>
      <c r="DI32" s="684"/>
      <c r="DJ32" s="684"/>
      <c r="DK32" s="685"/>
      <c r="DL32" s="692" t="s">
        <v>126</v>
      </c>
      <c r="DM32" s="684"/>
      <c r="DN32" s="684"/>
      <c r="DO32" s="684"/>
      <c r="DP32" s="684"/>
      <c r="DQ32" s="684"/>
      <c r="DR32" s="684"/>
      <c r="DS32" s="684"/>
      <c r="DT32" s="684"/>
      <c r="DU32" s="684"/>
      <c r="DV32" s="685"/>
      <c r="DW32" s="688" t="s">
        <v>221</v>
      </c>
      <c r="DX32" s="720"/>
      <c r="DY32" s="720"/>
      <c r="DZ32" s="720"/>
      <c r="EA32" s="720"/>
      <c r="EB32" s="720"/>
      <c r="EC32" s="721"/>
    </row>
    <row r="33" spans="2:133" ht="11.25" customHeight="1" x14ac:dyDescent="0.15">
      <c r="B33" s="680" t="s">
        <v>313</v>
      </c>
      <c r="C33" s="681"/>
      <c r="D33" s="681"/>
      <c r="E33" s="681"/>
      <c r="F33" s="681"/>
      <c r="G33" s="681"/>
      <c r="H33" s="681"/>
      <c r="I33" s="681"/>
      <c r="J33" s="681"/>
      <c r="K33" s="681"/>
      <c r="L33" s="681"/>
      <c r="M33" s="681"/>
      <c r="N33" s="681"/>
      <c r="O33" s="681"/>
      <c r="P33" s="681"/>
      <c r="Q33" s="682"/>
      <c r="R33" s="683">
        <v>176811</v>
      </c>
      <c r="S33" s="684"/>
      <c r="T33" s="684"/>
      <c r="U33" s="684"/>
      <c r="V33" s="684"/>
      <c r="W33" s="684"/>
      <c r="X33" s="684"/>
      <c r="Y33" s="685"/>
      <c r="Z33" s="686">
        <v>4.7</v>
      </c>
      <c r="AA33" s="686"/>
      <c r="AB33" s="686"/>
      <c r="AC33" s="686"/>
      <c r="AD33" s="687" t="s">
        <v>126</v>
      </c>
      <c r="AE33" s="687"/>
      <c r="AF33" s="687"/>
      <c r="AG33" s="687"/>
      <c r="AH33" s="687"/>
      <c r="AI33" s="687"/>
      <c r="AJ33" s="687"/>
      <c r="AK33" s="687"/>
      <c r="AL33" s="688" t="s">
        <v>221</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95.5</v>
      </c>
      <c r="BH33" s="754"/>
      <c r="BI33" s="754"/>
      <c r="BJ33" s="754"/>
      <c r="BK33" s="754"/>
      <c r="BL33" s="754"/>
      <c r="BM33" s="755">
        <v>76.5</v>
      </c>
      <c r="BN33" s="754"/>
      <c r="BO33" s="754"/>
      <c r="BP33" s="754"/>
      <c r="BQ33" s="756"/>
      <c r="BR33" s="753">
        <v>94.9</v>
      </c>
      <c r="BS33" s="754"/>
      <c r="BT33" s="754"/>
      <c r="BU33" s="754"/>
      <c r="BV33" s="754"/>
      <c r="BW33" s="754"/>
      <c r="BX33" s="755">
        <v>48.5</v>
      </c>
      <c r="BY33" s="754"/>
      <c r="BZ33" s="754"/>
      <c r="CA33" s="754"/>
      <c r="CB33" s="756"/>
      <c r="CD33" s="698" t="s">
        <v>315</v>
      </c>
      <c r="CE33" s="699"/>
      <c r="CF33" s="699"/>
      <c r="CG33" s="699"/>
      <c r="CH33" s="699"/>
      <c r="CI33" s="699"/>
      <c r="CJ33" s="699"/>
      <c r="CK33" s="699"/>
      <c r="CL33" s="699"/>
      <c r="CM33" s="699"/>
      <c r="CN33" s="699"/>
      <c r="CO33" s="699"/>
      <c r="CP33" s="699"/>
      <c r="CQ33" s="700"/>
      <c r="CR33" s="683">
        <v>1724013</v>
      </c>
      <c r="CS33" s="708"/>
      <c r="CT33" s="708"/>
      <c r="CU33" s="708"/>
      <c r="CV33" s="708"/>
      <c r="CW33" s="708"/>
      <c r="CX33" s="708"/>
      <c r="CY33" s="709"/>
      <c r="CZ33" s="688">
        <v>48.7</v>
      </c>
      <c r="DA33" s="720"/>
      <c r="DB33" s="720"/>
      <c r="DC33" s="722"/>
      <c r="DD33" s="692">
        <v>1489574</v>
      </c>
      <c r="DE33" s="708"/>
      <c r="DF33" s="708"/>
      <c r="DG33" s="708"/>
      <c r="DH33" s="708"/>
      <c r="DI33" s="708"/>
      <c r="DJ33" s="708"/>
      <c r="DK33" s="709"/>
      <c r="DL33" s="692">
        <v>1185190</v>
      </c>
      <c r="DM33" s="708"/>
      <c r="DN33" s="708"/>
      <c r="DO33" s="708"/>
      <c r="DP33" s="708"/>
      <c r="DQ33" s="708"/>
      <c r="DR33" s="708"/>
      <c r="DS33" s="708"/>
      <c r="DT33" s="708"/>
      <c r="DU33" s="708"/>
      <c r="DV33" s="709"/>
      <c r="DW33" s="688">
        <v>44.1</v>
      </c>
      <c r="DX33" s="720"/>
      <c r="DY33" s="720"/>
      <c r="DZ33" s="720"/>
      <c r="EA33" s="720"/>
      <c r="EB33" s="720"/>
      <c r="EC33" s="721"/>
    </row>
    <row r="34" spans="2:133" ht="11.25" customHeight="1" x14ac:dyDescent="0.15">
      <c r="B34" s="680" t="s">
        <v>316</v>
      </c>
      <c r="C34" s="681"/>
      <c r="D34" s="681"/>
      <c r="E34" s="681"/>
      <c r="F34" s="681"/>
      <c r="G34" s="681"/>
      <c r="H34" s="681"/>
      <c r="I34" s="681"/>
      <c r="J34" s="681"/>
      <c r="K34" s="681"/>
      <c r="L34" s="681"/>
      <c r="M34" s="681"/>
      <c r="N34" s="681"/>
      <c r="O34" s="681"/>
      <c r="P34" s="681"/>
      <c r="Q34" s="682"/>
      <c r="R34" s="683">
        <v>13115</v>
      </c>
      <c r="S34" s="684"/>
      <c r="T34" s="684"/>
      <c r="U34" s="684"/>
      <c r="V34" s="684"/>
      <c r="W34" s="684"/>
      <c r="X34" s="684"/>
      <c r="Y34" s="685"/>
      <c r="Z34" s="686">
        <v>0.3</v>
      </c>
      <c r="AA34" s="686"/>
      <c r="AB34" s="686"/>
      <c r="AC34" s="686"/>
      <c r="AD34" s="687" t="s">
        <v>228</v>
      </c>
      <c r="AE34" s="687"/>
      <c r="AF34" s="687"/>
      <c r="AG34" s="687"/>
      <c r="AH34" s="687"/>
      <c r="AI34" s="687"/>
      <c r="AJ34" s="687"/>
      <c r="AK34" s="687"/>
      <c r="AL34" s="688" t="s">
        <v>126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674234</v>
      </c>
      <c r="CS34" s="684"/>
      <c r="CT34" s="684"/>
      <c r="CU34" s="684"/>
      <c r="CV34" s="684"/>
      <c r="CW34" s="684"/>
      <c r="CX34" s="684"/>
      <c r="CY34" s="685"/>
      <c r="CZ34" s="688">
        <v>19.100000000000001</v>
      </c>
      <c r="DA34" s="720"/>
      <c r="DB34" s="720"/>
      <c r="DC34" s="722"/>
      <c r="DD34" s="692">
        <v>570217</v>
      </c>
      <c r="DE34" s="684"/>
      <c r="DF34" s="684"/>
      <c r="DG34" s="684"/>
      <c r="DH34" s="684"/>
      <c r="DI34" s="684"/>
      <c r="DJ34" s="684"/>
      <c r="DK34" s="685"/>
      <c r="DL34" s="692">
        <v>512062</v>
      </c>
      <c r="DM34" s="684"/>
      <c r="DN34" s="684"/>
      <c r="DO34" s="684"/>
      <c r="DP34" s="684"/>
      <c r="DQ34" s="684"/>
      <c r="DR34" s="684"/>
      <c r="DS34" s="684"/>
      <c r="DT34" s="684"/>
      <c r="DU34" s="684"/>
      <c r="DV34" s="685"/>
      <c r="DW34" s="688">
        <v>19</v>
      </c>
      <c r="DX34" s="720"/>
      <c r="DY34" s="720"/>
      <c r="DZ34" s="720"/>
      <c r="EA34" s="720"/>
      <c r="EB34" s="720"/>
      <c r="EC34" s="721"/>
    </row>
    <row r="35" spans="2:133" ht="11.25" customHeight="1" x14ac:dyDescent="0.15">
      <c r="B35" s="680" t="s">
        <v>318</v>
      </c>
      <c r="C35" s="681"/>
      <c r="D35" s="681"/>
      <c r="E35" s="681"/>
      <c r="F35" s="681"/>
      <c r="G35" s="681"/>
      <c r="H35" s="681"/>
      <c r="I35" s="681"/>
      <c r="J35" s="681"/>
      <c r="K35" s="681"/>
      <c r="L35" s="681"/>
      <c r="M35" s="681"/>
      <c r="N35" s="681"/>
      <c r="O35" s="681"/>
      <c r="P35" s="681"/>
      <c r="Q35" s="682"/>
      <c r="R35" s="683">
        <v>55276</v>
      </c>
      <c r="S35" s="684"/>
      <c r="T35" s="684"/>
      <c r="U35" s="684"/>
      <c r="V35" s="684"/>
      <c r="W35" s="684"/>
      <c r="X35" s="684"/>
      <c r="Y35" s="685"/>
      <c r="Z35" s="686">
        <v>1.5</v>
      </c>
      <c r="AA35" s="686"/>
      <c r="AB35" s="686"/>
      <c r="AC35" s="686"/>
      <c r="AD35" s="687" t="s">
        <v>221</v>
      </c>
      <c r="AE35" s="687"/>
      <c r="AF35" s="687"/>
      <c r="AG35" s="687"/>
      <c r="AH35" s="687"/>
      <c r="AI35" s="687"/>
      <c r="AJ35" s="687"/>
      <c r="AK35" s="687"/>
      <c r="AL35" s="688" t="s">
        <v>228</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48874</v>
      </c>
      <c r="CS35" s="708"/>
      <c r="CT35" s="708"/>
      <c r="CU35" s="708"/>
      <c r="CV35" s="708"/>
      <c r="CW35" s="708"/>
      <c r="CX35" s="708"/>
      <c r="CY35" s="709"/>
      <c r="CZ35" s="688">
        <v>1.4</v>
      </c>
      <c r="DA35" s="720"/>
      <c r="DB35" s="720"/>
      <c r="DC35" s="722"/>
      <c r="DD35" s="692">
        <v>48195</v>
      </c>
      <c r="DE35" s="708"/>
      <c r="DF35" s="708"/>
      <c r="DG35" s="708"/>
      <c r="DH35" s="708"/>
      <c r="DI35" s="708"/>
      <c r="DJ35" s="708"/>
      <c r="DK35" s="709"/>
      <c r="DL35" s="692">
        <v>48195</v>
      </c>
      <c r="DM35" s="708"/>
      <c r="DN35" s="708"/>
      <c r="DO35" s="708"/>
      <c r="DP35" s="708"/>
      <c r="DQ35" s="708"/>
      <c r="DR35" s="708"/>
      <c r="DS35" s="708"/>
      <c r="DT35" s="708"/>
      <c r="DU35" s="708"/>
      <c r="DV35" s="709"/>
      <c r="DW35" s="688">
        <v>1.8</v>
      </c>
      <c r="DX35" s="720"/>
      <c r="DY35" s="720"/>
      <c r="DZ35" s="720"/>
      <c r="EA35" s="720"/>
      <c r="EB35" s="720"/>
      <c r="EC35" s="721"/>
    </row>
    <row r="36" spans="2:133" ht="11.25" customHeight="1" x14ac:dyDescent="0.15">
      <c r="B36" s="680" t="s">
        <v>322</v>
      </c>
      <c r="C36" s="681"/>
      <c r="D36" s="681"/>
      <c r="E36" s="681"/>
      <c r="F36" s="681"/>
      <c r="G36" s="681"/>
      <c r="H36" s="681"/>
      <c r="I36" s="681"/>
      <c r="J36" s="681"/>
      <c r="K36" s="681"/>
      <c r="L36" s="681"/>
      <c r="M36" s="681"/>
      <c r="N36" s="681"/>
      <c r="O36" s="681"/>
      <c r="P36" s="681"/>
      <c r="Q36" s="682"/>
      <c r="R36" s="683">
        <v>51984</v>
      </c>
      <c r="S36" s="684"/>
      <c r="T36" s="684"/>
      <c r="U36" s="684"/>
      <c r="V36" s="684"/>
      <c r="W36" s="684"/>
      <c r="X36" s="684"/>
      <c r="Y36" s="685"/>
      <c r="Z36" s="686">
        <v>1.4</v>
      </c>
      <c r="AA36" s="686"/>
      <c r="AB36" s="686"/>
      <c r="AC36" s="686"/>
      <c r="AD36" s="687" t="s">
        <v>126</v>
      </c>
      <c r="AE36" s="687"/>
      <c r="AF36" s="687"/>
      <c r="AG36" s="687"/>
      <c r="AH36" s="687"/>
      <c r="AI36" s="687"/>
      <c r="AJ36" s="687"/>
      <c r="AK36" s="687"/>
      <c r="AL36" s="688" t="s">
        <v>169</v>
      </c>
      <c r="AM36" s="689"/>
      <c r="AN36" s="689"/>
      <c r="AO36" s="690"/>
      <c r="AP36" s="235"/>
      <c r="AQ36" s="757" t="s">
        <v>323</v>
      </c>
      <c r="AR36" s="758"/>
      <c r="AS36" s="758"/>
      <c r="AT36" s="758"/>
      <c r="AU36" s="758"/>
      <c r="AV36" s="758"/>
      <c r="AW36" s="758"/>
      <c r="AX36" s="758"/>
      <c r="AY36" s="759"/>
      <c r="AZ36" s="672">
        <v>371982</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16504</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463524</v>
      </c>
      <c r="CS36" s="684"/>
      <c r="CT36" s="684"/>
      <c r="CU36" s="684"/>
      <c r="CV36" s="684"/>
      <c r="CW36" s="684"/>
      <c r="CX36" s="684"/>
      <c r="CY36" s="685"/>
      <c r="CZ36" s="688">
        <v>13.1</v>
      </c>
      <c r="DA36" s="720"/>
      <c r="DB36" s="720"/>
      <c r="DC36" s="722"/>
      <c r="DD36" s="692">
        <v>429575</v>
      </c>
      <c r="DE36" s="684"/>
      <c r="DF36" s="684"/>
      <c r="DG36" s="684"/>
      <c r="DH36" s="684"/>
      <c r="DI36" s="684"/>
      <c r="DJ36" s="684"/>
      <c r="DK36" s="685"/>
      <c r="DL36" s="692">
        <v>380922</v>
      </c>
      <c r="DM36" s="684"/>
      <c r="DN36" s="684"/>
      <c r="DO36" s="684"/>
      <c r="DP36" s="684"/>
      <c r="DQ36" s="684"/>
      <c r="DR36" s="684"/>
      <c r="DS36" s="684"/>
      <c r="DT36" s="684"/>
      <c r="DU36" s="684"/>
      <c r="DV36" s="685"/>
      <c r="DW36" s="688">
        <v>14.2</v>
      </c>
      <c r="DX36" s="720"/>
      <c r="DY36" s="720"/>
      <c r="DZ36" s="720"/>
      <c r="EA36" s="720"/>
      <c r="EB36" s="720"/>
      <c r="EC36" s="721"/>
    </row>
    <row r="37" spans="2:133" ht="11.25" customHeight="1" x14ac:dyDescent="0.15">
      <c r="B37" s="680" t="s">
        <v>326</v>
      </c>
      <c r="C37" s="681"/>
      <c r="D37" s="681"/>
      <c r="E37" s="681"/>
      <c r="F37" s="681"/>
      <c r="G37" s="681"/>
      <c r="H37" s="681"/>
      <c r="I37" s="681"/>
      <c r="J37" s="681"/>
      <c r="K37" s="681"/>
      <c r="L37" s="681"/>
      <c r="M37" s="681"/>
      <c r="N37" s="681"/>
      <c r="O37" s="681"/>
      <c r="P37" s="681"/>
      <c r="Q37" s="682"/>
      <c r="R37" s="683">
        <v>108001</v>
      </c>
      <c r="S37" s="684"/>
      <c r="T37" s="684"/>
      <c r="U37" s="684"/>
      <c r="V37" s="684"/>
      <c r="W37" s="684"/>
      <c r="X37" s="684"/>
      <c r="Y37" s="685"/>
      <c r="Z37" s="686">
        <v>2.8</v>
      </c>
      <c r="AA37" s="686"/>
      <c r="AB37" s="686"/>
      <c r="AC37" s="686"/>
      <c r="AD37" s="687" t="s">
        <v>241</v>
      </c>
      <c r="AE37" s="687"/>
      <c r="AF37" s="687"/>
      <c r="AG37" s="687"/>
      <c r="AH37" s="687"/>
      <c r="AI37" s="687"/>
      <c r="AJ37" s="687"/>
      <c r="AK37" s="687"/>
      <c r="AL37" s="688" t="s">
        <v>126</v>
      </c>
      <c r="AM37" s="689"/>
      <c r="AN37" s="689"/>
      <c r="AO37" s="690"/>
      <c r="AQ37" s="761" t="s">
        <v>327</v>
      </c>
      <c r="AR37" s="762"/>
      <c r="AS37" s="762"/>
      <c r="AT37" s="762"/>
      <c r="AU37" s="762"/>
      <c r="AV37" s="762"/>
      <c r="AW37" s="762"/>
      <c r="AX37" s="762"/>
      <c r="AY37" s="763"/>
      <c r="AZ37" s="683">
        <v>82658</v>
      </c>
      <c r="BA37" s="684"/>
      <c r="BB37" s="684"/>
      <c r="BC37" s="684"/>
      <c r="BD37" s="708"/>
      <c r="BE37" s="708"/>
      <c r="BF37" s="738"/>
      <c r="BG37" s="698" t="s">
        <v>328</v>
      </c>
      <c r="BH37" s="699"/>
      <c r="BI37" s="699"/>
      <c r="BJ37" s="699"/>
      <c r="BK37" s="699"/>
      <c r="BL37" s="699"/>
      <c r="BM37" s="699"/>
      <c r="BN37" s="699"/>
      <c r="BO37" s="699"/>
      <c r="BP37" s="699"/>
      <c r="BQ37" s="699"/>
      <c r="BR37" s="699"/>
      <c r="BS37" s="699"/>
      <c r="BT37" s="699"/>
      <c r="BU37" s="700"/>
      <c r="BV37" s="683">
        <v>15551</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260366</v>
      </c>
      <c r="CS37" s="708"/>
      <c r="CT37" s="708"/>
      <c r="CU37" s="708"/>
      <c r="CV37" s="708"/>
      <c r="CW37" s="708"/>
      <c r="CX37" s="708"/>
      <c r="CY37" s="709"/>
      <c r="CZ37" s="688">
        <v>7.4</v>
      </c>
      <c r="DA37" s="720"/>
      <c r="DB37" s="720"/>
      <c r="DC37" s="722"/>
      <c r="DD37" s="692">
        <v>260366</v>
      </c>
      <c r="DE37" s="708"/>
      <c r="DF37" s="708"/>
      <c r="DG37" s="708"/>
      <c r="DH37" s="708"/>
      <c r="DI37" s="708"/>
      <c r="DJ37" s="708"/>
      <c r="DK37" s="709"/>
      <c r="DL37" s="692">
        <v>232472</v>
      </c>
      <c r="DM37" s="708"/>
      <c r="DN37" s="708"/>
      <c r="DO37" s="708"/>
      <c r="DP37" s="708"/>
      <c r="DQ37" s="708"/>
      <c r="DR37" s="708"/>
      <c r="DS37" s="708"/>
      <c r="DT37" s="708"/>
      <c r="DU37" s="708"/>
      <c r="DV37" s="709"/>
      <c r="DW37" s="688">
        <v>8.6</v>
      </c>
      <c r="DX37" s="720"/>
      <c r="DY37" s="720"/>
      <c r="DZ37" s="720"/>
      <c r="EA37" s="720"/>
      <c r="EB37" s="720"/>
      <c r="EC37" s="721"/>
    </row>
    <row r="38" spans="2:133" ht="11.25" customHeight="1" x14ac:dyDescent="0.15">
      <c r="B38" s="680" t="s">
        <v>330</v>
      </c>
      <c r="C38" s="681"/>
      <c r="D38" s="681"/>
      <c r="E38" s="681"/>
      <c r="F38" s="681"/>
      <c r="G38" s="681"/>
      <c r="H38" s="681"/>
      <c r="I38" s="681"/>
      <c r="J38" s="681"/>
      <c r="K38" s="681"/>
      <c r="L38" s="681"/>
      <c r="M38" s="681"/>
      <c r="N38" s="681"/>
      <c r="O38" s="681"/>
      <c r="P38" s="681"/>
      <c r="Q38" s="682"/>
      <c r="R38" s="683">
        <v>140418</v>
      </c>
      <c r="S38" s="684"/>
      <c r="T38" s="684"/>
      <c r="U38" s="684"/>
      <c r="V38" s="684"/>
      <c r="W38" s="684"/>
      <c r="X38" s="684"/>
      <c r="Y38" s="685"/>
      <c r="Z38" s="686">
        <v>3.7</v>
      </c>
      <c r="AA38" s="686"/>
      <c r="AB38" s="686"/>
      <c r="AC38" s="686"/>
      <c r="AD38" s="687">
        <v>567</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16238</v>
      </c>
      <c r="BA38" s="684"/>
      <c r="BB38" s="684"/>
      <c r="BC38" s="684"/>
      <c r="BD38" s="708"/>
      <c r="BE38" s="708"/>
      <c r="BF38" s="738"/>
      <c r="BG38" s="698" t="s">
        <v>332</v>
      </c>
      <c r="BH38" s="699"/>
      <c r="BI38" s="699"/>
      <c r="BJ38" s="699"/>
      <c r="BK38" s="699"/>
      <c r="BL38" s="699"/>
      <c r="BM38" s="699"/>
      <c r="BN38" s="699"/>
      <c r="BO38" s="699"/>
      <c r="BP38" s="699"/>
      <c r="BQ38" s="699"/>
      <c r="BR38" s="699"/>
      <c r="BS38" s="699"/>
      <c r="BT38" s="699"/>
      <c r="BU38" s="700"/>
      <c r="BV38" s="683">
        <v>829</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371982</v>
      </c>
      <c r="CS38" s="684"/>
      <c r="CT38" s="684"/>
      <c r="CU38" s="684"/>
      <c r="CV38" s="684"/>
      <c r="CW38" s="684"/>
      <c r="CX38" s="684"/>
      <c r="CY38" s="685"/>
      <c r="CZ38" s="688">
        <v>10.5</v>
      </c>
      <c r="DA38" s="720"/>
      <c r="DB38" s="720"/>
      <c r="DC38" s="722"/>
      <c r="DD38" s="692">
        <v>329022</v>
      </c>
      <c r="DE38" s="684"/>
      <c r="DF38" s="684"/>
      <c r="DG38" s="684"/>
      <c r="DH38" s="684"/>
      <c r="DI38" s="684"/>
      <c r="DJ38" s="684"/>
      <c r="DK38" s="685"/>
      <c r="DL38" s="692">
        <v>244011</v>
      </c>
      <c r="DM38" s="684"/>
      <c r="DN38" s="684"/>
      <c r="DO38" s="684"/>
      <c r="DP38" s="684"/>
      <c r="DQ38" s="684"/>
      <c r="DR38" s="684"/>
      <c r="DS38" s="684"/>
      <c r="DT38" s="684"/>
      <c r="DU38" s="684"/>
      <c r="DV38" s="685"/>
      <c r="DW38" s="688">
        <v>9.1</v>
      </c>
      <c r="DX38" s="720"/>
      <c r="DY38" s="720"/>
      <c r="DZ38" s="720"/>
      <c r="EA38" s="720"/>
      <c r="EB38" s="720"/>
      <c r="EC38" s="721"/>
    </row>
    <row r="39" spans="2:133" ht="11.25" customHeight="1" x14ac:dyDescent="0.15">
      <c r="B39" s="680" t="s">
        <v>334</v>
      </c>
      <c r="C39" s="681"/>
      <c r="D39" s="681"/>
      <c r="E39" s="681"/>
      <c r="F39" s="681"/>
      <c r="G39" s="681"/>
      <c r="H39" s="681"/>
      <c r="I39" s="681"/>
      <c r="J39" s="681"/>
      <c r="K39" s="681"/>
      <c r="L39" s="681"/>
      <c r="M39" s="681"/>
      <c r="N39" s="681"/>
      <c r="O39" s="681"/>
      <c r="P39" s="681"/>
      <c r="Q39" s="682"/>
      <c r="R39" s="683">
        <v>341200</v>
      </c>
      <c r="S39" s="684"/>
      <c r="T39" s="684"/>
      <c r="U39" s="684"/>
      <c r="V39" s="684"/>
      <c r="W39" s="684"/>
      <c r="X39" s="684"/>
      <c r="Y39" s="685"/>
      <c r="Z39" s="686">
        <v>9</v>
      </c>
      <c r="AA39" s="686"/>
      <c r="AB39" s="686"/>
      <c r="AC39" s="686"/>
      <c r="AD39" s="687" t="s">
        <v>228</v>
      </c>
      <c r="AE39" s="687"/>
      <c r="AF39" s="687"/>
      <c r="AG39" s="687"/>
      <c r="AH39" s="687"/>
      <c r="AI39" s="687"/>
      <c r="AJ39" s="687"/>
      <c r="AK39" s="687"/>
      <c r="AL39" s="688" t="s">
        <v>126</v>
      </c>
      <c r="AM39" s="689"/>
      <c r="AN39" s="689"/>
      <c r="AO39" s="690"/>
      <c r="AQ39" s="761" t="s">
        <v>335</v>
      </c>
      <c r="AR39" s="762"/>
      <c r="AS39" s="762"/>
      <c r="AT39" s="762"/>
      <c r="AU39" s="762"/>
      <c r="AV39" s="762"/>
      <c r="AW39" s="762"/>
      <c r="AX39" s="762"/>
      <c r="AY39" s="763"/>
      <c r="AZ39" s="683" t="s">
        <v>221</v>
      </c>
      <c r="BA39" s="684"/>
      <c r="BB39" s="684"/>
      <c r="BC39" s="684"/>
      <c r="BD39" s="708"/>
      <c r="BE39" s="708"/>
      <c r="BF39" s="738"/>
      <c r="BG39" s="698" t="s">
        <v>336</v>
      </c>
      <c r="BH39" s="699"/>
      <c r="BI39" s="699"/>
      <c r="BJ39" s="699"/>
      <c r="BK39" s="699"/>
      <c r="BL39" s="699"/>
      <c r="BM39" s="699"/>
      <c r="BN39" s="699"/>
      <c r="BO39" s="699"/>
      <c r="BP39" s="699"/>
      <c r="BQ39" s="699"/>
      <c r="BR39" s="699"/>
      <c r="BS39" s="699"/>
      <c r="BT39" s="699"/>
      <c r="BU39" s="700"/>
      <c r="BV39" s="683">
        <v>1627</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165399</v>
      </c>
      <c r="CS39" s="708"/>
      <c r="CT39" s="708"/>
      <c r="CU39" s="708"/>
      <c r="CV39" s="708"/>
      <c r="CW39" s="708"/>
      <c r="CX39" s="708"/>
      <c r="CY39" s="709"/>
      <c r="CZ39" s="688">
        <v>4.7</v>
      </c>
      <c r="DA39" s="720"/>
      <c r="DB39" s="720"/>
      <c r="DC39" s="722"/>
      <c r="DD39" s="692">
        <v>112565</v>
      </c>
      <c r="DE39" s="708"/>
      <c r="DF39" s="708"/>
      <c r="DG39" s="708"/>
      <c r="DH39" s="708"/>
      <c r="DI39" s="708"/>
      <c r="DJ39" s="708"/>
      <c r="DK39" s="709"/>
      <c r="DL39" s="692" t="s">
        <v>126</v>
      </c>
      <c r="DM39" s="708"/>
      <c r="DN39" s="708"/>
      <c r="DO39" s="708"/>
      <c r="DP39" s="708"/>
      <c r="DQ39" s="708"/>
      <c r="DR39" s="708"/>
      <c r="DS39" s="708"/>
      <c r="DT39" s="708"/>
      <c r="DU39" s="708"/>
      <c r="DV39" s="709"/>
      <c r="DW39" s="688" t="s">
        <v>169</v>
      </c>
      <c r="DX39" s="720"/>
      <c r="DY39" s="720"/>
      <c r="DZ39" s="720"/>
      <c r="EA39" s="720"/>
      <c r="EB39" s="720"/>
      <c r="EC39" s="721"/>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221</v>
      </c>
      <c r="AA40" s="686"/>
      <c r="AB40" s="686"/>
      <c r="AC40" s="686"/>
      <c r="AD40" s="687" t="s">
        <v>221</v>
      </c>
      <c r="AE40" s="687"/>
      <c r="AF40" s="687"/>
      <c r="AG40" s="687"/>
      <c r="AH40" s="687"/>
      <c r="AI40" s="687"/>
      <c r="AJ40" s="687"/>
      <c r="AK40" s="687"/>
      <c r="AL40" s="688" t="s">
        <v>221</v>
      </c>
      <c r="AM40" s="689"/>
      <c r="AN40" s="689"/>
      <c r="AO40" s="690"/>
      <c r="AQ40" s="761" t="s">
        <v>339</v>
      </c>
      <c r="AR40" s="762"/>
      <c r="AS40" s="762"/>
      <c r="AT40" s="762"/>
      <c r="AU40" s="762"/>
      <c r="AV40" s="762"/>
      <c r="AW40" s="762"/>
      <c r="AX40" s="762"/>
      <c r="AY40" s="763"/>
      <c r="AZ40" s="683" t="s">
        <v>126</v>
      </c>
      <c r="BA40" s="684"/>
      <c r="BB40" s="684"/>
      <c r="BC40" s="684"/>
      <c r="BD40" s="708"/>
      <c r="BE40" s="708"/>
      <c r="BF40" s="738"/>
      <c r="BG40" s="764" t="s">
        <v>340</v>
      </c>
      <c r="BH40" s="765"/>
      <c r="BI40" s="765"/>
      <c r="BJ40" s="765"/>
      <c r="BK40" s="765"/>
      <c r="BL40" s="236"/>
      <c r="BM40" s="699" t="s">
        <v>341</v>
      </c>
      <c r="BN40" s="699"/>
      <c r="BO40" s="699"/>
      <c r="BP40" s="699"/>
      <c r="BQ40" s="699"/>
      <c r="BR40" s="699"/>
      <c r="BS40" s="699"/>
      <c r="BT40" s="699"/>
      <c r="BU40" s="700"/>
      <c r="BV40" s="683">
        <v>111</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t="s">
        <v>228</v>
      </c>
      <c r="CS40" s="684"/>
      <c r="CT40" s="684"/>
      <c r="CU40" s="684"/>
      <c r="CV40" s="684"/>
      <c r="CW40" s="684"/>
      <c r="CX40" s="684"/>
      <c r="CY40" s="685"/>
      <c r="CZ40" s="688" t="s">
        <v>221</v>
      </c>
      <c r="DA40" s="720"/>
      <c r="DB40" s="720"/>
      <c r="DC40" s="722"/>
      <c r="DD40" s="692" t="s">
        <v>221</v>
      </c>
      <c r="DE40" s="684"/>
      <c r="DF40" s="684"/>
      <c r="DG40" s="684"/>
      <c r="DH40" s="684"/>
      <c r="DI40" s="684"/>
      <c r="DJ40" s="684"/>
      <c r="DK40" s="685"/>
      <c r="DL40" s="692" t="s">
        <v>221</v>
      </c>
      <c r="DM40" s="684"/>
      <c r="DN40" s="684"/>
      <c r="DO40" s="684"/>
      <c r="DP40" s="684"/>
      <c r="DQ40" s="684"/>
      <c r="DR40" s="684"/>
      <c r="DS40" s="684"/>
      <c r="DT40" s="684"/>
      <c r="DU40" s="684"/>
      <c r="DV40" s="685"/>
      <c r="DW40" s="688" t="s">
        <v>126</v>
      </c>
      <c r="DX40" s="720"/>
      <c r="DY40" s="720"/>
      <c r="DZ40" s="720"/>
      <c r="EA40" s="720"/>
      <c r="EB40" s="720"/>
      <c r="EC40" s="721"/>
    </row>
    <row r="41" spans="2:133" ht="11.25" customHeight="1" x14ac:dyDescent="0.15">
      <c r="B41" s="680" t="s">
        <v>343</v>
      </c>
      <c r="C41" s="681"/>
      <c r="D41" s="681"/>
      <c r="E41" s="681"/>
      <c r="F41" s="681"/>
      <c r="G41" s="681"/>
      <c r="H41" s="681"/>
      <c r="I41" s="681"/>
      <c r="J41" s="681"/>
      <c r="K41" s="681"/>
      <c r="L41" s="681"/>
      <c r="M41" s="681"/>
      <c r="N41" s="681"/>
      <c r="O41" s="681"/>
      <c r="P41" s="681"/>
      <c r="Q41" s="682"/>
      <c r="R41" s="683">
        <v>84900</v>
      </c>
      <c r="S41" s="684"/>
      <c r="T41" s="684"/>
      <c r="U41" s="684"/>
      <c r="V41" s="684"/>
      <c r="W41" s="684"/>
      <c r="X41" s="684"/>
      <c r="Y41" s="685"/>
      <c r="Z41" s="686">
        <v>2.2000000000000002</v>
      </c>
      <c r="AA41" s="686"/>
      <c r="AB41" s="686"/>
      <c r="AC41" s="686"/>
      <c r="AD41" s="687" t="s">
        <v>241</v>
      </c>
      <c r="AE41" s="687"/>
      <c r="AF41" s="687"/>
      <c r="AG41" s="687"/>
      <c r="AH41" s="687"/>
      <c r="AI41" s="687"/>
      <c r="AJ41" s="687"/>
      <c r="AK41" s="687"/>
      <c r="AL41" s="688" t="s">
        <v>169</v>
      </c>
      <c r="AM41" s="689"/>
      <c r="AN41" s="689"/>
      <c r="AO41" s="690"/>
      <c r="AQ41" s="761" t="s">
        <v>344</v>
      </c>
      <c r="AR41" s="762"/>
      <c r="AS41" s="762"/>
      <c r="AT41" s="762"/>
      <c r="AU41" s="762"/>
      <c r="AV41" s="762"/>
      <c r="AW41" s="762"/>
      <c r="AX41" s="762"/>
      <c r="AY41" s="763"/>
      <c r="AZ41" s="683">
        <v>75414</v>
      </c>
      <c r="BA41" s="684"/>
      <c r="BB41" s="684"/>
      <c r="BC41" s="684"/>
      <c r="BD41" s="708"/>
      <c r="BE41" s="708"/>
      <c r="BF41" s="738"/>
      <c r="BG41" s="764"/>
      <c r="BH41" s="765"/>
      <c r="BI41" s="765"/>
      <c r="BJ41" s="765"/>
      <c r="BK41" s="765"/>
      <c r="BL41" s="236"/>
      <c r="BM41" s="699" t="s">
        <v>345</v>
      </c>
      <c r="BN41" s="699"/>
      <c r="BO41" s="699"/>
      <c r="BP41" s="699"/>
      <c r="BQ41" s="699"/>
      <c r="BR41" s="699"/>
      <c r="BS41" s="699"/>
      <c r="BT41" s="699"/>
      <c r="BU41" s="700"/>
      <c r="BV41" s="683" t="s">
        <v>221</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126</v>
      </c>
      <c r="CS41" s="708"/>
      <c r="CT41" s="708"/>
      <c r="CU41" s="708"/>
      <c r="CV41" s="708"/>
      <c r="CW41" s="708"/>
      <c r="CX41" s="708"/>
      <c r="CY41" s="709"/>
      <c r="CZ41" s="688" t="s">
        <v>126</v>
      </c>
      <c r="DA41" s="720"/>
      <c r="DB41" s="720"/>
      <c r="DC41" s="722"/>
      <c r="DD41" s="692" t="s">
        <v>126</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3792835</v>
      </c>
      <c r="S42" s="769"/>
      <c r="T42" s="769"/>
      <c r="U42" s="769"/>
      <c r="V42" s="769"/>
      <c r="W42" s="769"/>
      <c r="X42" s="769"/>
      <c r="Y42" s="777"/>
      <c r="Z42" s="778">
        <v>100</v>
      </c>
      <c r="AA42" s="778"/>
      <c r="AB42" s="778"/>
      <c r="AC42" s="778"/>
      <c r="AD42" s="779">
        <v>2604533</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197672</v>
      </c>
      <c r="BA42" s="769"/>
      <c r="BB42" s="769"/>
      <c r="BC42" s="769"/>
      <c r="BD42" s="754"/>
      <c r="BE42" s="754"/>
      <c r="BF42" s="756"/>
      <c r="BG42" s="766"/>
      <c r="BH42" s="767"/>
      <c r="BI42" s="767"/>
      <c r="BJ42" s="767"/>
      <c r="BK42" s="767"/>
      <c r="BL42" s="237"/>
      <c r="BM42" s="711" t="s">
        <v>349</v>
      </c>
      <c r="BN42" s="711"/>
      <c r="BO42" s="711"/>
      <c r="BP42" s="711"/>
      <c r="BQ42" s="711"/>
      <c r="BR42" s="711"/>
      <c r="BS42" s="711"/>
      <c r="BT42" s="711"/>
      <c r="BU42" s="712"/>
      <c r="BV42" s="768">
        <v>307</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542776</v>
      </c>
      <c r="CS42" s="684"/>
      <c r="CT42" s="684"/>
      <c r="CU42" s="684"/>
      <c r="CV42" s="684"/>
      <c r="CW42" s="684"/>
      <c r="CX42" s="684"/>
      <c r="CY42" s="685"/>
      <c r="CZ42" s="688">
        <v>15.3</v>
      </c>
      <c r="DA42" s="689"/>
      <c r="DB42" s="689"/>
      <c r="DC42" s="701"/>
      <c r="DD42" s="692">
        <v>173345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18705</v>
      </c>
      <c r="CS43" s="708"/>
      <c r="CT43" s="708"/>
      <c r="CU43" s="708"/>
      <c r="CV43" s="708"/>
      <c r="CW43" s="708"/>
      <c r="CX43" s="708"/>
      <c r="CY43" s="709"/>
      <c r="CZ43" s="688">
        <v>0.5</v>
      </c>
      <c r="DA43" s="720"/>
      <c r="DB43" s="720"/>
      <c r="DC43" s="722"/>
      <c r="DD43" s="692">
        <v>18705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542776</v>
      </c>
      <c r="CS44" s="684"/>
      <c r="CT44" s="684"/>
      <c r="CU44" s="684"/>
      <c r="CV44" s="684"/>
      <c r="CW44" s="684"/>
      <c r="CX44" s="684"/>
      <c r="CY44" s="685"/>
      <c r="CZ44" s="688">
        <v>15.3</v>
      </c>
      <c r="DA44" s="689"/>
      <c r="DB44" s="689"/>
      <c r="DC44" s="701"/>
      <c r="DD44" s="692">
        <v>173345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206482</v>
      </c>
      <c r="CS45" s="708"/>
      <c r="CT45" s="708"/>
      <c r="CU45" s="708"/>
      <c r="CV45" s="708"/>
      <c r="CW45" s="708"/>
      <c r="CX45" s="708"/>
      <c r="CY45" s="709"/>
      <c r="CZ45" s="688">
        <v>5.8</v>
      </c>
      <c r="DA45" s="720"/>
      <c r="DB45" s="720"/>
      <c r="DC45" s="722"/>
      <c r="DD45" s="692">
        <v>62983</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332655</v>
      </c>
      <c r="CS46" s="684"/>
      <c r="CT46" s="684"/>
      <c r="CU46" s="684"/>
      <c r="CV46" s="684"/>
      <c r="CW46" s="684"/>
      <c r="CX46" s="684"/>
      <c r="CY46" s="685"/>
      <c r="CZ46" s="688">
        <v>9.4</v>
      </c>
      <c r="DA46" s="689"/>
      <c r="DB46" s="689"/>
      <c r="DC46" s="701"/>
      <c r="DD46" s="692">
        <v>106723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126</v>
      </c>
      <c r="CS47" s="708"/>
      <c r="CT47" s="708"/>
      <c r="CU47" s="708"/>
      <c r="CV47" s="708"/>
      <c r="CW47" s="708"/>
      <c r="CX47" s="708"/>
      <c r="CY47" s="709"/>
      <c r="CZ47" s="688" t="s">
        <v>169</v>
      </c>
      <c r="DA47" s="720"/>
      <c r="DB47" s="720"/>
      <c r="DC47" s="722"/>
      <c r="DD47" s="692" t="s">
        <v>221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221</v>
      </c>
      <c r="CS48" s="684"/>
      <c r="CT48" s="684"/>
      <c r="CU48" s="684"/>
      <c r="CV48" s="684"/>
      <c r="CW48" s="684"/>
      <c r="CX48" s="684"/>
      <c r="CY48" s="685"/>
      <c r="CZ48" s="688" t="s">
        <v>221</v>
      </c>
      <c r="DA48" s="689"/>
      <c r="DB48" s="689"/>
      <c r="DC48" s="701"/>
      <c r="DD48" s="692" t="s">
        <v>221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360</v>
      </c>
      <c r="CE49" s="725"/>
      <c r="CF49" s="725"/>
      <c r="CG49" s="725"/>
      <c r="CH49" s="725"/>
      <c r="CI49" s="725"/>
      <c r="CJ49" s="725"/>
      <c r="CK49" s="725"/>
      <c r="CL49" s="725"/>
      <c r="CM49" s="725"/>
      <c r="CN49" s="725"/>
      <c r="CO49" s="725"/>
      <c r="CP49" s="725"/>
      <c r="CQ49" s="726"/>
      <c r="CR49" s="768">
        <v>3538852</v>
      </c>
      <c r="CS49" s="754"/>
      <c r="CT49" s="754"/>
      <c r="CU49" s="754"/>
      <c r="CV49" s="754"/>
      <c r="CW49" s="754"/>
      <c r="CX49" s="754"/>
      <c r="CY49" s="785"/>
      <c r="CZ49" s="780">
        <v>100</v>
      </c>
      <c r="DA49" s="786"/>
      <c r="DB49" s="786"/>
      <c r="DC49" s="787"/>
      <c r="DD49" s="788">
        <v>2802221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M4/+tGomm5sk/ImWy+xh9rxBvLt27kDKrKh0cCOQk9KXDoIh+DWwQpxH41uukMxWKBfeWZE+fU+uOMfbAluSg==" saltValue="2L0ISzt6v+XtziOprdLlH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3794</v>
      </c>
      <c r="R7" s="819"/>
      <c r="S7" s="819"/>
      <c r="T7" s="819"/>
      <c r="U7" s="819"/>
      <c r="V7" s="819">
        <v>3540</v>
      </c>
      <c r="W7" s="819"/>
      <c r="X7" s="819"/>
      <c r="Y7" s="819"/>
      <c r="Z7" s="819"/>
      <c r="AA7" s="819">
        <v>254</v>
      </c>
      <c r="AB7" s="819"/>
      <c r="AC7" s="819"/>
      <c r="AD7" s="819"/>
      <c r="AE7" s="820"/>
      <c r="AF7" s="821">
        <v>238</v>
      </c>
      <c r="AG7" s="822"/>
      <c r="AH7" s="822"/>
      <c r="AI7" s="822"/>
      <c r="AJ7" s="823"/>
      <c r="AK7" s="858" t="s">
        <v>572</v>
      </c>
      <c r="AL7" s="859"/>
      <c r="AM7" s="859"/>
      <c r="AN7" s="859"/>
      <c r="AO7" s="859"/>
      <c r="AP7" s="859">
        <v>5043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3793</v>
      </c>
      <c r="R23" s="878"/>
      <c r="S23" s="878"/>
      <c r="T23" s="878"/>
      <c r="U23" s="878"/>
      <c r="V23" s="878">
        <v>3539</v>
      </c>
      <c r="W23" s="878"/>
      <c r="X23" s="878"/>
      <c r="Y23" s="878"/>
      <c r="Z23" s="878"/>
      <c r="AA23" s="878">
        <v>254</v>
      </c>
      <c r="AB23" s="878"/>
      <c r="AC23" s="878"/>
      <c r="AD23" s="878"/>
      <c r="AE23" s="879"/>
      <c r="AF23" s="880">
        <v>238</v>
      </c>
      <c r="AG23" s="878"/>
      <c r="AH23" s="878"/>
      <c r="AI23" s="878"/>
      <c r="AJ23" s="881"/>
      <c r="AK23" s="882"/>
      <c r="AL23" s="883"/>
      <c r="AM23" s="883"/>
      <c r="AN23" s="883"/>
      <c r="AO23" s="883"/>
      <c r="AP23" s="878">
        <v>5043</v>
      </c>
      <c r="AQ23" s="878"/>
      <c r="AR23" s="878"/>
      <c r="AS23" s="878"/>
      <c r="AT23" s="878"/>
      <c r="AU23" s="884"/>
      <c r="AV23" s="884"/>
      <c r="AW23" s="884"/>
      <c r="AX23" s="884"/>
      <c r="AY23" s="885"/>
      <c r="AZ23" s="893" t="s">
        <v>590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389</v>
      </c>
      <c r="R26" s="802"/>
      <c r="S26" s="802"/>
      <c r="T26" s="802"/>
      <c r="U26" s="803"/>
      <c r="V26" s="801" t="s">
        <v>390</v>
      </c>
      <c r="W26" s="802"/>
      <c r="X26" s="802"/>
      <c r="Y26" s="802"/>
      <c r="Z26" s="803"/>
      <c r="AA26" s="801" t="s">
        <v>391</v>
      </c>
      <c r="AB26" s="802"/>
      <c r="AC26" s="802"/>
      <c r="AD26" s="802"/>
      <c r="AE26" s="802"/>
      <c r="AF26" s="896" t="s">
        <v>392</v>
      </c>
      <c r="AG26" s="897"/>
      <c r="AH26" s="897"/>
      <c r="AI26" s="897"/>
      <c r="AJ26" s="898"/>
      <c r="AK26" s="802" t="s">
        <v>393</v>
      </c>
      <c r="AL26" s="802"/>
      <c r="AM26" s="802"/>
      <c r="AN26" s="802"/>
      <c r="AO26" s="803"/>
      <c r="AP26" s="801" t="s">
        <v>394</v>
      </c>
      <c r="AQ26" s="802"/>
      <c r="AR26" s="802"/>
      <c r="AS26" s="802"/>
      <c r="AT26" s="803"/>
      <c r="AU26" s="801" t="s">
        <v>395</v>
      </c>
      <c r="AV26" s="802"/>
      <c r="AW26" s="802"/>
      <c r="AX26" s="802"/>
      <c r="AY26" s="803"/>
      <c r="AZ26" s="801" t="s">
        <v>396</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397</v>
      </c>
      <c r="C28" s="816"/>
      <c r="D28" s="816"/>
      <c r="E28" s="816"/>
      <c r="F28" s="816"/>
      <c r="G28" s="816"/>
      <c r="H28" s="816"/>
      <c r="I28" s="816"/>
      <c r="J28" s="816"/>
      <c r="K28" s="816"/>
      <c r="L28" s="816"/>
      <c r="M28" s="816"/>
      <c r="N28" s="816"/>
      <c r="O28" s="816"/>
      <c r="P28" s="817"/>
      <c r="Q28" s="906">
        <v>781</v>
      </c>
      <c r="R28" s="907"/>
      <c r="S28" s="907"/>
      <c r="T28" s="907"/>
      <c r="U28" s="907"/>
      <c r="V28" s="907">
        <v>764</v>
      </c>
      <c r="W28" s="907"/>
      <c r="X28" s="907"/>
      <c r="Y28" s="907"/>
      <c r="Z28" s="907"/>
      <c r="AA28" s="907">
        <v>17</v>
      </c>
      <c r="AB28" s="907"/>
      <c r="AC28" s="907"/>
      <c r="AD28" s="907"/>
      <c r="AE28" s="908"/>
      <c r="AF28" s="909">
        <v>17</v>
      </c>
      <c r="AG28" s="907"/>
      <c r="AH28" s="907"/>
      <c r="AI28" s="907"/>
      <c r="AJ28" s="910"/>
      <c r="AK28" s="911">
        <v>52</v>
      </c>
      <c r="AL28" s="902"/>
      <c r="AM28" s="902"/>
      <c r="AN28" s="902"/>
      <c r="AO28" s="902"/>
      <c r="AP28" s="902" t="s">
        <v>572</v>
      </c>
      <c r="AQ28" s="902"/>
      <c r="AR28" s="902"/>
      <c r="AS28" s="902"/>
      <c r="AT28" s="902"/>
      <c r="AU28" s="902" t="s">
        <v>507</v>
      </c>
      <c r="AV28" s="902"/>
      <c r="AW28" s="902"/>
      <c r="AX28" s="902"/>
      <c r="AY28" s="902"/>
      <c r="AZ28" s="903" t="s">
        <v>572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398</v>
      </c>
      <c r="C29" s="840"/>
      <c r="D29" s="840"/>
      <c r="E29" s="840"/>
      <c r="F29" s="840"/>
      <c r="G29" s="840"/>
      <c r="H29" s="840"/>
      <c r="I29" s="840"/>
      <c r="J29" s="840"/>
      <c r="K29" s="840"/>
      <c r="L29" s="840"/>
      <c r="M29" s="840"/>
      <c r="N29" s="840"/>
      <c r="O29" s="840"/>
      <c r="P29" s="841"/>
      <c r="Q29" s="842">
        <v>580</v>
      </c>
      <c r="R29" s="843"/>
      <c r="S29" s="843"/>
      <c r="T29" s="843"/>
      <c r="U29" s="843"/>
      <c r="V29" s="843">
        <v>554</v>
      </c>
      <c r="W29" s="843"/>
      <c r="X29" s="843"/>
      <c r="Y29" s="843"/>
      <c r="Z29" s="843"/>
      <c r="AA29" s="843">
        <v>27</v>
      </c>
      <c r="AB29" s="843"/>
      <c r="AC29" s="843"/>
      <c r="AD29" s="843"/>
      <c r="AE29" s="844"/>
      <c r="AF29" s="845">
        <v>27</v>
      </c>
      <c r="AG29" s="846"/>
      <c r="AH29" s="846"/>
      <c r="AI29" s="846"/>
      <c r="AJ29" s="847"/>
      <c r="AK29" s="914">
        <v>83</v>
      </c>
      <c r="AL29" s="915"/>
      <c r="AM29" s="915"/>
      <c r="AN29" s="915"/>
      <c r="AO29" s="915"/>
      <c r="AP29" s="915" t="s">
        <v>507</v>
      </c>
      <c r="AQ29" s="915"/>
      <c r="AR29" s="915"/>
      <c r="AS29" s="915"/>
      <c r="AT29" s="915"/>
      <c r="AU29" s="915" t="s">
        <v>507</v>
      </c>
      <c r="AV29" s="915"/>
      <c r="AW29" s="915"/>
      <c r="AX29" s="915"/>
      <c r="AY29" s="915"/>
      <c r="AZ29" s="916" t="s">
        <v>572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60</v>
      </c>
      <c r="R30" s="843"/>
      <c r="S30" s="843"/>
      <c r="T30" s="843"/>
      <c r="U30" s="843"/>
      <c r="V30" s="843">
        <v>59</v>
      </c>
      <c r="W30" s="843"/>
      <c r="X30" s="843"/>
      <c r="Y30" s="843"/>
      <c r="Z30" s="843"/>
      <c r="AA30" s="843">
        <v>1</v>
      </c>
      <c r="AB30" s="843"/>
      <c r="AC30" s="843"/>
      <c r="AD30" s="843"/>
      <c r="AE30" s="844"/>
      <c r="AF30" s="845">
        <v>1</v>
      </c>
      <c r="AG30" s="846"/>
      <c r="AH30" s="846"/>
      <c r="AI30" s="846"/>
      <c r="AJ30" s="847"/>
      <c r="AK30" s="914">
        <v>21</v>
      </c>
      <c r="AL30" s="915"/>
      <c r="AM30" s="915"/>
      <c r="AN30" s="915"/>
      <c r="AO30" s="915"/>
      <c r="AP30" s="915" t="s">
        <v>507</v>
      </c>
      <c r="AQ30" s="915"/>
      <c r="AR30" s="915"/>
      <c r="AS30" s="915"/>
      <c r="AT30" s="915"/>
      <c r="AU30" s="915" t="s">
        <v>507</v>
      </c>
      <c r="AV30" s="915"/>
      <c r="AW30" s="915"/>
      <c r="AX30" s="915"/>
      <c r="AY30" s="915"/>
      <c r="AZ30" s="916" t="s">
        <v>573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400</v>
      </c>
      <c r="C31" s="840"/>
      <c r="D31" s="840"/>
      <c r="E31" s="840"/>
      <c r="F31" s="840"/>
      <c r="G31" s="840"/>
      <c r="H31" s="840"/>
      <c r="I31" s="840"/>
      <c r="J31" s="840"/>
      <c r="K31" s="840"/>
      <c r="L31" s="840"/>
      <c r="M31" s="840"/>
      <c r="N31" s="840"/>
      <c r="O31" s="840"/>
      <c r="P31" s="841"/>
      <c r="Q31" s="842">
        <v>84</v>
      </c>
      <c r="R31" s="843"/>
      <c r="S31" s="843"/>
      <c r="T31" s="843"/>
      <c r="U31" s="843"/>
      <c r="V31" s="843">
        <v>84</v>
      </c>
      <c r="W31" s="843"/>
      <c r="X31" s="843"/>
      <c r="Y31" s="843"/>
      <c r="Z31" s="843"/>
      <c r="AA31" s="843">
        <v>1</v>
      </c>
      <c r="AB31" s="843"/>
      <c r="AC31" s="843"/>
      <c r="AD31" s="843"/>
      <c r="AE31" s="844"/>
      <c r="AF31" s="845">
        <v>1</v>
      </c>
      <c r="AG31" s="846"/>
      <c r="AH31" s="846"/>
      <c r="AI31" s="846"/>
      <c r="AJ31" s="847"/>
      <c r="AK31" s="914">
        <v>16</v>
      </c>
      <c r="AL31" s="915"/>
      <c r="AM31" s="915"/>
      <c r="AN31" s="915"/>
      <c r="AO31" s="915"/>
      <c r="AP31" s="915">
        <v>118</v>
      </c>
      <c r="AQ31" s="915"/>
      <c r="AR31" s="915"/>
      <c r="AS31" s="915"/>
      <c r="AT31" s="915"/>
      <c r="AU31" s="915">
        <v>63</v>
      </c>
      <c r="AV31" s="915"/>
      <c r="AW31" s="915"/>
      <c r="AX31" s="915"/>
      <c r="AY31" s="915"/>
      <c r="AZ31" s="916" t="s">
        <v>572</v>
      </c>
      <c r="BA31" s="916"/>
      <c r="BB31" s="916"/>
      <c r="BC31" s="916"/>
      <c r="BD31" s="916"/>
      <c r="BE31" s="912" t="s">
        <v>401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402</v>
      </c>
      <c r="C32" s="840"/>
      <c r="D32" s="840"/>
      <c r="E32" s="840"/>
      <c r="F32" s="840"/>
      <c r="G32" s="840"/>
      <c r="H32" s="840"/>
      <c r="I32" s="840"/>
      <c r="J32" s="840"/>
      <c r="K32" s="840"/>
      <c r="L32" s="840"/>
      <c r="M32" s="840"/>
      <c r="N32" s="840"/>
      <c r="O32" s="840"/>
      <c r="P32" s="841"/>
      <c r="Q32" s="842">
        <v>108</v>
      </c>
      <c r="R32" s="843"/>
      <c r="S32" s="843"/>
      <c r="T32" s="843"/>
      <c r="U32" s="843"/>
      <c r="V32" s="843">
        <v>102</v>
      </c>
      <c r="W32" s="843"/>
      <c r="X32" s="843"/>
      <c r="Y32" s="843"/>
      <c r="Z32" s="843"/>
      <c r="AA32" s="843">
        <v>6</v>
      </c>
      <c r="AB32" s="843"/>
      <c r="AC32" s="843"/>
      <c r="AD32" s="843"/>
      <c r="AE32" s="844"/>
      <c r="AF32" s="845">
        <v>6</v>
      </c>
      <c r="AG32" s="846"/>
      <c r="AH32" s="846"/>
      <c r="AI32" s="846"/>
      <c r="AJ32" s="847"/>
      <c r="AK32" s="914">
        <v>83</v>
      </c>
      <c r="AL32" s="915"/>
      <c r="AM32" s="915"/>
      <c r="AN32" s="915"/>
      <c r="AO32" s="915"/>
      <c r="AP32" s="915">
        <v>290</v>
      </c>
      <c r="AQ32" s="915"/>
      <c r="AR32" s="915"/>
      <c r="AS32" s="915"/>
      <c r="AT32" s="915"/>
      <c r="AU32" s="915">
        <v>290</v>
      </c>
      <c r="AV32" s="915"/>
      <c r="AW32" s="915"/>
      <c r="AX32" s="915"/>
      <c r="AY32" s="915"/>
      <c r="AZ32" s="916" t="s">
        <v>574</v>
      </c>
      <c r="BA32" s="916"/>
      <c r="BB32" s="916"/>
      <c r="BC32" s="916"/>
      <c r="BD32" s="916"/>
      <c r="BE32" s="912" t="s">
        <v>401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51</v>
      </c>
      <c r="AG63" s="926"/>
      <c r="AH63" s="926"/>
      <c r="AI63" s="926"/>
      <c r="AJ63" s="927"/>
      <c r="AK63" s="928"/>
      <c r="AL63" s="923"/>
      <c r="AM63" s="923"/>
      <c r="AN63" s="923"/>
      <c r="AO63" s="923"/>
      <c r="AP63" s="926">
        <v>408</v>
      </c>
      <c r="AQ63" s="926"/>
      <c r="AR63" s="926"/>
      <c r="AS63" s="926"/>
      <c r="AT63" s="926"/>
      <c r="AU63" s="926">
        <v>353</v>
      </c>
      <c r="AV63" s="926"/>
      <c r="AW63" s="926"/>
      <c r="AX63" s="926"/>
      <c r="AY63" s="926"/>
      <c r="AZ63" s="930"/>
      <c r="BA63" s="930"/>
      <c r="BB63" s="930"/>
      <c r="BC63" s="930"/>
      <c r="BD63" s="930"/>
      <c r="BE63" s="931"/>
      <c r="BF63" s="931"/>
      <c r="BG63" s="931"/>
      <c r="BH63" s="931"/>
      <c r="BI63" s="932"/>
      <c r="BJ63" s="933">
        <v>-10.9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407</v>
      </c>
      <c r="B66" s="825"/>
      <c r="C66" s="825"/>
      <c r="D66" s="825"/>
      <c r="E66" s="825"/>
      <c r="F66" s="825"/>
      <c r="G66" s="825"/>
      <c r="H66" s="825"/>
      <c r="I66" s="825"/>
      <c r="J66" s="825"/>
      <c r="K66" s="825"/>
      <c r="L66" s="825"/>
      <c r="M66" s="825"/>
      <c r="N66" s="825"/>
      <c r="O66" s="825"/>
      <c r="P66" s="826"/>
      <c r="Q66" s="801" t="s">
        <v>389</v>
      </c>
      <c r="R66" s="802"/>
      <c r="S66" s="802"/>
      <c r="T66" s="802"/>
      <c r="U66" s="803"/>
      <c r="V66" s="801" t="s">
        <v>408</v>
      </c>
      <c r="W66" s="802"/>
      <c r="X66" s="802"/>
      <c r="Y66" s="802"/>
      <c r="Z66" s="803"/>
      <c r="AA66" s="801" t="s">
        <v>391</v>
      </c>
      <c r="AB66" s="802"/>
      <c r="AC66" s="802"/>
      <c r="AD66" s="802"/>
      <c r="AE66" s="803"/>
      <c r="AF66" s="936" t="s">
        <v>392</v>
      </c>
      <c r="AG66" s="897"/>
      <c r="AH66" s="897"/>
      <c r="AI66" s="897"/>
      <c r="AJ66" s="937"/>
      <c r="AK66" s="801" t="s">
        <v>409</v>
      </c>
      <c r="AL66" s="825"/>
      <c r="AM66" s="825"/>
      <c r="AN66" s="825"/>
      <c r="AO66" s="826"/>
      <c r="AP66" s="801" t="s">
        <v>410</v>
      </c>
      <c r="AQ66" s="802"/>
      <c r="AR66" s="802"/>
      <c r="AS66" s="802"/>
      <c r="AT66" s="803"/>
      <c r="AU66" s="801" t="s">
        <v>411</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246</v>
      </c>
      <c r="R68" s="950"/>
      <c r="S68" s="950"/>
      <c r="T68" s="950"/>
      <c r="U68" s="950"/>
      <c r="V68" s="950">
        <v>231</v>
      </c>
      <c r="W68" s="950"/>
      <c r="X68" s="950"/>
      <c r="Y68" s="950"/>
      <c r="Z68" s="950"/>
      <c r="AA68" s="950">
        <v>15</v>
      </c>
      <c r="AB68" s="950"/>
      <c r="AC68" s="950"/>
      <c r="AD68" s="950"/>
      <c r="AE68" s="950"/>
      <c r="AF68" s="950">
        <v>15</v>
      </c>
      <c r="AG68" s="950"/>
      <c r="AH68" s="950"/>
      <c r="AI68" s="950"/>
      <c r="AJ68" s="950"/>
      <c r="AK68" s="950" t="s">
        <v>589</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2005</v>
      </c>
      <c r="R69" s="915"/>
      <c r="S69" s="915"/>
      <c r="T69" s="915"/>
      <c r="U69" s="915"/>
      <c r="V69" s="915">
        <v>1978</v>
      </c>
      <c r="W69" s="915"/>
      <c r="X69" s="915"/>
      <c r="Y69" s="915"/>
      <c r="Z69" s="915"/>
      <c r="AA69" s="915">
        <v>27</v>
      </c>
      <c r="AB69" s="915"/>
      <c r="AC69" s="915"/>
      <c r="AD69" s="915"/>
      <c r="AE69" s="915"/>
      <c r="AF69" s="915">
        <v>27</v>
      </c>
      <c r="AG69" s="915"/>
      <c r="AH69" s="915"/>
      <c r="AI69" s="915"/>
      <c r="AJ69" s="915"/>
      <c r="AK69" s="915">
        <v>58</v>
      </c>
      <c r="AL69" s="915"/>
      <c r="AM69" s="915"/>
      <c r="AN69" s="915"/>
      <c r="AO69" s="915"/>
      <c r="AP69" s="915">
        <v>1314</v>
      </c>
      <c r="AQ69" s="915"/>
      <c r="AR69" s="915"/>
      <c r="AS69" s="915"/>
      <c r="AT69" s="915"/>
      <c r="AU69" s="915">
        <v>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625</v>
      </c>
      <c r="R70" s="915"/>
      <c r="S70" s="915"/>
      <c r="T70" s="915"/>
      <c r="U70" s="915"/>
      <c r="V70" s="915">
        <v>622</v>
      </c>
      <c r="W70" s="915"/>
      <c r="X70" s="915"/>
      <c r="Y70" s="915"/>
      <c r="Z70" s="915"/>
      <c r="AA70" s="915">
        <v>3</v>
      </c>
      <c r="AB70" s="915"/>
      <c r="AC70" s="915"/>
      <c r="AD70" s="915"/>
      <c r="AE70" s="915"/>
      <c r="AF70" s="915">
        <v>3</v>
      </c>
      <c r="AG70" s="915"/>
      <c r="AH70" s="915"/>
      <c r="AI70" s="915"/>
      <c r="AJ70" s="915"/>
      <c r="AK70" s="915">
        <v>50</v>
      </c>
      <c r="AL70" s="915"/>
      <c r="AM70" s="915"/>
      <c r="AN70" s="915"/>
      <c r="AO70" s="915"/>
      <c r="AP70" s="915">
        <v>96</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188</v>
      </c>
      <c r="R71" s="915"/>
      <c r="S71" s="915"/>
      <c r="T71" s="915"/>
      <c r="U71" s="915"/>
      <c r="V71" s="915">
        <v>154</v>
      </c>
      <c r="W71" s="915"/>
      <c r="X71" s="915"/>
      <c r="Y71" s="915"/>
      <c r="Z71" s="915"/>
      <c r="AA71" s="915">
        <v>34</v>
      </c>
      <c r="AB71" s="915"/>
      <c r="AC71" s="915"/>
      <c r="AD71" s="915"/>
      <c r="AE71" s="915"/>
      <c r="AF71" s="915">
        <v>34</v>
      </c>
      <c r="AG71" s="915"/>
      <c r="AH71" s="915"/>
      <c r="AI71" s="915"/>
      <c r="AJ71" s="915"/>
      <c r="AK71" s="915">
        <v>40</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5521</v>
      </c>
      <c r="R72" s="915"/>
      <c r="S72" s="915"/>
      <c r="T72" s="915"/>
      <c r="U72" s="915"/>
      <c r="V72" s="915">
        <v>4998</v>
      </c>
      <c r="W72" s="915"/>
      <c r="X72" s="915"/>
      <c r="Y72" s="915"/>
      <c r="Z72" s="915"/>
      <c r="AA72" s="915">
        <v>523</v>
      </c>
      <c r="AB72" s="915"/>
      <c r="AC72" s="915"/>
      <c r="AD72" s="915"/>
      <c r="AE72" s="915"/>
      <c r="AF72" s="915">
        <v>523</v>
      </c>
      <c r="AG72" s="915"/>
      <c r="AH72" s="915"/>
      <c r="AI72" s="915"/>
      <c r="AJ72" s="915"/>
      <c r="AK72" s="915">
        <v>750</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95</v>
      </c>
      <c r="R73" s="915"/>
      <c r="S73" s="915"/>
      <c r="T73" s="915"/>
      <c r="U73" s="915"/>
      <c r="V73" s="915">
        <v>85</v>
      </c>
      <c r="W73" s="915"/>
      <c r="X73" s="915"/>
      <c r="Y73" s="915"/>
      <c r="Z73" s="915"/>
      <c r="AA73" s="915">
        <v>10</v>
      </c>
      <c r="AB73" s="915"/>
      <c r="AC73" s="915"/>
      <c r="AD73" s="915"/>
      <c r="AE73" s="915"/>
      <c r="AF73" s="915">
        <v>10</v>
      </c>
      <c r="AG73" s="915"/>
      <c r="AH73" s="915"/>
      <c r="AI73" s="915"/>
      <c r="AJ73" s="915"/>
      <c r="AK73" s="915" t="s">
        <v>589</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244880</v>
      </c>
      <c r="R74" s="915"/>
      <c r="S74" s="915"/>
      <c r="T74" s="915"/>
      <c r="U74" s="915"/>
      <c r="V74" s="915">
        <v>239644</v>
      </c>
      <c r="W74" s="915"/>
      <c r="X74" s="915"/>
      <c r="Y74" s="915"/>
      <c r="Z74" s="915"/>
      <c r="AA74" s="915">
        <v>5236</v>
      </c>
      <c r="AB74" s="915"/>
      <c r="AC74" s="915"/>
      <c r="AD74" s="915"/>
      <c r="AE74" s="915"/>
      <c r="AF74" s="915">
        <v>5236</v>
      </c>
      <c r="AG74" s="915"/>
      <c r="AH74" s="915"/>
      <c r="AI74" s="915"/>
      <c r="AJ74" s="915"/>
      <c r="AK74" s="915">
        <v>1477</v>
      </c>
      <c r="AL74" s="915"/>
      <c r="AM74" s="915"/>
      <c r="AN74" s="915"/>
      <c r="AO74" s="915"/>
      <c r="AP74" s="915" t="s">
        <v>589</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5849</v>
      </c>
      <c r="AG88" s="926"/>
      <c r="AH88" s="926"/>
      <c r="AI88" s="926"/>
      <c r="AJ88" s="926"/>
      <c r="AK88" s="923"/>
      <c r="AL88" s="923"/>
      <c r="AM88" s="923"/>
      <c r="AN88" s="923"/>
      <c r="AO88" s="923"/>
      <c r="AP88" s="926">
        <v>1410</v>
      </c>
      <c r="AQ88" s="926"/>
      <c r="AR88" s="926"/>
      <c r="AS88" s="926"/>
      <c r="AT88" s="926"/>
      <c r="AU88" s="926">
        <v>89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303</v>
      </c>
      <c r="AG109" s="979"/>
      <c r="AH109" s="979"/>
      <c r="AI109" s="979"/>
      <c r="AJ109" s="980"/>
      <c r="AK109" s="978" t="s">
        <v>302</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303</v>
      </c>
      <c r="BW109" s="979"/>
      <c r="BX109" s="979"/>
      <c r="BY109" s="979"/>
      <c r="BZ109" s="980"/>
      <c r="CA109" s="978" t="s">
        <v>302</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303</v>
      </c>
      <c r="DM109" s="979"/>
      <c r="DN109" s="979"/>
      <c r="DO109" s="979"/>
      <c r="DP109" s="980"/>
      <c r="DQ109" s="978" t="s">
        <v>302</v>
      </c>
      <c r="DR109" s="979"/>
      <c r="DS109" s="979"/>
      <c r="DT109" s="979"/>
      <c r="DU109" s="980"/>
      <c r="DV109" s="978" t="s">
        <v>422</v>
      </c>
      <c r="DW109" s="979"/>
      <c r="DX109" s="979"/>
      <c r="DY109" s="979"/>
      <c r="DZ109" s="981"/>
    </row>
    <row r="110" spans="1:131" s="247" customFormat="1" ht="26.25" customHeight="1" x14ac:dyDescent="0.15">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284286</v>
      </c>
      <c r="AB110" s="986"/>
      <c r="AC110" s="986"/>
      <c r="AD110" s="986"/>
      <c r="AE110" s="987"/>
      <c r="AF110" s="988">
        <v>307603</v>
      </c>
      <c r="AG110" s="986"/>
      <c r="AH110" s="986"/>
      <c r="AI110" s="986"/>
      <c r="AJ110" s="987"/>
      <c r="AK110" s="988">
        <v>400517</v>
      </c>
      <c r="AL110" s="986"/>
      <c r="AM110" s="986"/>
      <c r="AN110" s="986"/>
      <c r="AO110" s="987"/>
      <c r="AP110" s="989">
        <v>17.399999999999999</v>
      </c>
      <c r="AQ110" s="990"/>
      <c r="AR110" s="990"/>
      <c r="AS110" s="990"/>
      <c r="AT110" s="991"/>
      <c r="AU110" s="992" t="s">
        <v>71</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4769859</v>
      </c>
      <c r="BR110" s="1021"/>
      <c r="BS110" s="1021"/>
      <c r="BT110" s="1021"/>
      <c r="BU110" s="1021"/>
      <c r="BV110" s="1021">
        <v>5087747</v>
      </c>
      <c r="BW110" s="1021"/>
      <c r="BX110" s="1021"/>
      <c r="BY110" s="1021"/>
      <c r="BZ110" s="1021"/>
      <c r="CA110" s="1021">
        <v>5043031</v>
      </c>
      <c r="CB110" s="1021"/>
      <c r="CC110" s="1021"/>
      <c r="CD110" s="1021"/>
      <c r="CE110" s="1021"/>
      <c r="CF110" s="1035">
        <v>219.3</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405</v>
      </c>
      <c r="DM110" s="1021"/>
      <c r="DN110" s="1021"/>
      <c r="DO110" s="1021"/>
      <c r="DP110" s="1021"/>
      <c r="DQ110" s="1021" t="s">
        <v>428</v>
      </c>
      <c r="DR110" s="1021"/>
      <c r="DS110" s="1021"/>
      <c r="DT110" s="1021"/>
      <c r="DU110" s="1021"/>
      <c r="DV110" s="1022" t="s">
        <v>405</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126</v>
      </c>
      <c r="AL111" s="1028"/>
      <c r="AM111" s="1028"/>
      <c r="AN111" s="1028"/>
      <c r="AO111" s="1029"/>
      <c r="AP111" s="1031" t="s">
        <v>126</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v>11378</v>
      </c>
      <c r="BR111" s="1014"/>
      <c r="BS111" s="1014"/>
      <c r="BT111" s="1014"/>
      <c r="BU111" s="1014"/>
      <c r="BV111" s="1014">
        <v>9321</v>
      </c>
      <c r="BW111" s="1014"/>
      <c r="BX111" s="1014"/>
      <c r="BY111" s="1014"/>
      <c r="BZ111" s="1014"/>
      <c r="CA111" s="1014">
        <v>7436</v>
      </c>
      <c r="CB111" s="1014"/>
      <c r="CC111" s="1014"/>
      <c r="CD111" s="1014"/>
      <c r="CE111" s="1014"/>
      <c r="CF111" s="1008">
        <v>0.3</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126</v>
      </c>
      <c r="DH111" s="1014"/>
      <c r="DI111" s="1014"/>
      <c r="DJ111" s="1014"/>
      <c r="DK111" s="1014"/>
      <c r="DL111" s="1014" t="s">
        <v>405</v>
      </c>
      <c r="DM111" s="1014"/>
      <c r="DN111" s="1014"/>
      <c r="DO111" s="1014"/>
      <c r="DP111" s="1014"/>
      <c r="DQ111" s="1014" t="s">
        <v>126</v>
      </c>
      <c r="DR111" s="1014"/>
      <c r="DS111" s="1014"/>
      <c r="DT111" s="1014"/>
      <c r="DU111" s="1014"/>
      <c r="DV111" s="1015" t="s">
        <v>126</v>
      </c>
      <c r="DW111" s="1015"/>
      <c r="DX111" s="1015"/>
      <c r="DY111" s="1015"/>
      <c r="DZ111" s="1016"/>
    </row>
    <row r="112" spans="1:131" s="247" customFormat="1" ht="26.25" customHeight="1" x14ac:dyDescent="0.15">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428</v>
      </c>
      <c r="AB112" s="1053"/>
      <c r="AC112" s="1053"/>
      <c r="AD112" s="1053"/>
      <c r="AE112" s="1054"/>
      <c r="AF112" s="1055" t="s">
        <v>405</v>
      </c>
      <c r="AG112" s="1053"/>
      <c r="AH112" s="1053"/>
      <c r="AI112" s="1053"/>
      <c r="AJ112" s="1054"/>
      <c r="AK112" s="1055" t="s">
        <v>405</v>
      </c>
      <c r="AL112" s="1053"/>
      <c r="AM112" s="1053"/>
      <c r="AN112" s="1053"/>
      <c r="AO112" s="1054"/>
      <c r="AP112" s="1056" t="s">
        <v>405</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555441</v>
      </c>
      <c r="BR112" s="1014"/>
      <c r="BS112" s="1014"/>
      <c r="BT112" s="1014"/>
      <c r="BU112" s="1014"/>
      <c r="BV112" s="1014">
        <v>383179</v>
      </c>
      <c r="BW112" s="1014"/>
      <c r="BX112" s="1014"/>
      <c r="BY112" s="1014"/>
      <c r="BZ112" s="1014"/>
      <c r="CA112" s="1014">
        <v>353049</v>
      </c>
      <c r="CB112" s="1014"/>
      <c r="CC112" s="1014"/>
      <c r="CD112" s="1014"/>
      <c r="CE112" s="1014"/>
      <c r="CF112" s="1008">
        <v>15.4</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126</v>
      </c>
      <c r="DM112" s="1014"/>
      <c r="DN112" s="1014"/>
      <c r="DO112" s="1014"/>
      <c r="DP112" s="1014"/>
      <c r="DQ112" s="1014" t="s">
        <v>405</v>
      </c>
      <c r="DR112" s="1014"/>
      <c r="DS112" s="1014"/>
      <c r="DT112" s="1014"/>
      <c r="DU112" s="1014"/>
      <c r="DV112" s="1015" t="s">
        <v>126</v>
      </c>
      <c r="DW112" s="1015"/>
      <c r="DX112" s="1015"/>
      <c r="DY112" s="1015"/>
      <c r="DZ112" s="1016"/>
    </row>
    <row r="113" spans="1:130" s="247" customFormat="1" ht="26.25" customHeight="1" x14ac:dyDescent="0.15">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61547</v>
      </c>
      <c r="AB113" s="1028"/>
      <c r="AC113" s="1028"/>
      <c r="AD113" s="1028"/>
      <c r="AE113" s="1029"/>
      <c r="AF113" s="1030">
        <v>104348</v>
      </c>
      <c r="AG113" s="1028"/>
      <c r="AH113" s="1028"/>
      <c r="AI113" s="1028"/>
      <c r="AJ113" s="1029"/>
      <c r="AK113" s="1030">
        <v>39773</v>
      </c>
      <c r="AL113" s="1028"/>
      <c r="AM113" s="1028"/>
      <c r="AN113" s="1028"/>
      <c r="AO113" s="1029"/>
      <c r="AP113" s="1031">
        <v>1.7</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v>98539</v>
      </c>
      <c r="BR113" s="1014"/>
      <c r="BS113" s="1014"/>
      <c r="BT113" s="1014"/>
      <c r="BU113" s="1014"/>
      <c r="BV113" s="1014">
        <v>95331</v>
      </c>
      <c r="BW113" s="1014"/>
      <c r="BX113" s="1014"/>
      <c r="BY113" s="1014"/>
      <c r="BZ113" s="1014"/>
      <c r="CA113" s="1014">
        <v>88937</v>
      </c>
      <c r="CB113" s="1014"/>
      <c r="CC113" s="1014"/>
      <c r="CD113" s="1014"/>
      <c r="CE113" s="1014"/>
      <c r="CF113" s="1008">
        <v>3.9</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405</v>
      </c>
      <c r="DH113" s="1053"/>
      <c r="DI113" s="1053"/>
      <c r="DJ113" s="1053"/>
      <c r="DK113" s="1054"/>
      <c r="DL113" s="1055" t="s">
        <v>126</v>
      </c>
      <c r="DM113" s="1053"/>
      <c r="DN113" s="1053"/>
      <c r="DO113" s="1053"/>
      <c r="DP113" s="1054"/>
      <c r="DQ113" s="1055" t="s">
        <v>126</v>
      </c>
      <c r="DR113" s="1053"/>
      <c r="DS113" s="1053"/>
      <c r="DT113" s="1053"/>
      <c r="DU113" s="1054"/>
      <c r="DV113" s="1056" t="s">
        <v>405</v>
      </c>
      <c r="DW113" s="1057"/>
      <c r="DX113" s="1057"/>
      <c r="DY113" s="1057"/>
      <c r="DZ113" s="1058"/>
    </row>
    <row r="114" spans="1:130" s="247" customFormat="1" ht="26.25" customHeight="1" x14ac:dyDescent="0.15">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5984</v>
      </c>
      <c r="AB114" s="1053"/>
      <c r="AC114" s="1053"/>
      <c r="AD114" s="1053"/>
      <c r="AE114" s="1054"/>
      <c r="AF114" s="1055">
        <v>9003</v>
      </c>
      <c r="AG114" s="1053"/>
      <c r="AH114" s="1053"/>
      <c r="AI114" s="1053"/>
      <c r="AJ114" s="1054"/>
      <c r="AK114" s="1055">
        <v>17002</v>
      </c>
      <c r="AL114" s="1053"/>
      <c r="AM114" s="1053"/>
      <c r="AN114" s="1053"/>
      <c r="AO114" s="1054"/>
      <c r="AP114" s="1056">
        <v>0.7</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422961</v>
      </c>
      <c r="BR114" s="1014"/>
      <c r="BS114" s="1014"/>
      <c r="BT114" s="1014"/>
      <c r="BU114" s="1014"/>
      <c r="BV114" s="1014">
        <v>298914</v>
      </c>
      <c r="BW114" s="1014"/>
      <c r="BX114" s="1014"/>
      <c r="BY114" s="1014"/>
      <c r="BZ114" s="1014"/>
      <c r="CA114" s="1014">
        <v>597437</v>
      </c>
      <c r="CB114" s="1014"/>
      <c r="CC114" s="1014"/>
      <c r="CD114" s="1014"/>
      <c r="CE114" s="1014"/>
      <c r="CF114" s="1008">
        <v>26</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405</v>
      </c>
      <c r="DM114" s="1053"/>
      <c r="DN114" s="1053"/>
      <c r="DO114" s="1053"/>
      <c r="DP114" s="1054"/>
      <c r="DQ114" s="1055" t="s">
        <v>405</v>
      </c>
      <c r="DR114" s="1053"/>
      <c r="DS114" s="1053"/>
      <c r="DT114" s="1053"/>
      <c r="DU114" s="1054"/>
      <c r="DV114" s="1056" t="s">
        <v>405</v>
      </c>
      <c r="DW114" s="1057"/>
      <c r="DX114" s="1057"/>
      <c r="DY114" s="1057"/>
      <c r="DZ114" s="1058"/>
    </row>
    <row r="115" spans="1:130" s="247" customFormat="1" ht="26.25" customHeight="1" x14ac:dyDescent="0.15">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723</v>
      </c>
      <c r="AB115" s="1028"/>
      <c r="AC115" s="1028"/>
      <c r="AD115" s="1028"/>
      <c r="AE115" s="1029"/>
      <c r="AF115" s="1030">
        <v>494</v>
      </c>
      <c r="AG115" s="1028"/>
      <c r="AH115" s="1028"/>
      <c r="AI115" s="1028"/>
      <c r="AJ115" s="1029"/>
      <c r="AK115" s="1030">
        <v>318</v>
      </c>
      <c r="AL115" s="1028"/>
      <c r="AM115" s="1028"/>
      <c r="AN115" s="1028"/>
      <c r="AO115" s="1029"/>
      <c r="AP115" s="1031">
        <v>0</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t="s">
        <v>126</v>
      </c>
      <c r="BR115" s="1014"/>
      <c r="BS115" s="1014"/>
      <c r="BT115" s="1014"/>
      <c r="BU115" s="1014"/>
      <c r="BV115" s="1014">
        <v>4843</v>
      </c>
      <c r="BW115" s="1014"/>
      <c r="BX115" s="1014"/>
      <c r="BY115" s="1014"/>
      <c r="BZ115" s="1014"/>
      <c r="CA115" s="1014">
        <v>900</v>
      </c>
      <c r="CB115" s="1014"/>
      <c r="CC115" s="1014"/>
      <c r="CD115" s="1014"/>
      <c r="CE115" s="1014"/>
      <c r="CF115" s="1008">
        <v>0</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405</v>
      </c>
      <c r="DH115" s="1053"/>
      <c r="DI115" s="1053"/>
      <c r="DJ115" s="1053"/>
      <c r="DK115" s="1054"/>
      <c r="DL115" s="1055" t="s">
        <v>126</v>
      </c>
      <c r="DM115" s="1053"/>
      <c r="DN115" s="1053"/>
      <c r="DO115" s="1053"/>
      <c r="DP115" s="1054"/>
      <c r="DQ115" s="1055" t="s">
        <v>126</v>
      </c>
      <c r="DR115" s="1053"/>
      <c r="DS115" s="1053"/>
      <c r="DT115" s="1053"/>
      <c r="DU115" s="1054"/>
      <c r="DV115" s="1056" t="s">
        <v>126</v>
      </c>
      <c r="DW115" s="1057"/>
      <c r="DX115" s="1057"/>
      <c r="DY115" s="1057"/>
      <c r="DZ115" s="1058"/>
    </row>
    <row r="116" spans="1:130" s="247" customFormat="1" ht="26.25" customHeight="1" x14ac:dyDescent="0.15">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405</v>
      </c>
      <c r="AB116" s="1053"/>
      <c r="AC116" s="1053"/>
      <c r="AD116" s="1053"/>
      <c r="AE116" s="1054"/>
      <c r="AF116" s="1055" t="s">
        <v>126</v>
      </c>
      <c r="AG116" s="1053"/>
      <c r="AH116" s="1053"/>
      <c r="AI116" s="1053"/>
      <c r="AJ116" s="1054"/>
      <c r="AK116" s="1055" t="s">
        <v>126</v>
      </c>
      <c r="AL116" s="1053"/>
      <c r="AM116" s="1053"/>
      <c r="AN116" s="1053"/>
      <c r="AO116" s="1054"/>
      <c r="AP116" s="1056" t="s">
        <v>405</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405</v>
      </c>
      <c r="BR116" s="1014"/>
      <c r="BS116" s="1014"/>
      <c r="BT116" s="1014"/>
      <c r="BU116" s="1014"/>
      <c r="BV116" s="1014" t="s">
        <v>405</v>
      </c>
      <c r="BW116" s="1014"/>
      <c r="BX116" s="1014"/>
      <c r="BY116" s="1014"/>
      <c r="BZ116" s="1014"/>
      <c r="CA116" s="1014" t="s">
        <v>405</v>
      </c>
      <c r="CB116" s="1014"/>
      <c r="CC116" s="1014"/>
      <c r="CD116" s="1014"/>
      <c r="CE116" s="1014"/>
      <c r="CF116" s="1008" t="s">
        <v>126</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405</v>
      </c>
      <c r="DH116" s="1053"/>
      <c r="DI116" s="1053"/>
      <c r="DJ116" s="1053"/>
      <c r="DK116" s="1054"/>
      <c r="DL116" s="1055" t="s">
        <v>405</v>
      </c>
      <c r="DM116" s="1053"/>
      <c r="DN116" s="1053"/>
      <c r="DO116" s="1053"/>
      <c r="DP116" s="1054"/>
      <c r="DQ116" s="1055" t="s">
        <v>405</v>
      </c>
      <c r="DR116" s="1053"/>
      <c r="DS116" s="1053"/>
      <c r="DT116" s="1053"/>
      <c r="DU116" s="1054"/>
      <c r="DV116" s="1056" t="s">
        <v>126</v>
      </c>
      <c r="DW116" s="1057"/>
      <c r="DX116" s="1057"/>
      <c r="DY116" s="1057"/>
      <c r="DZ116" s="1058"/>
    </row>
    <row r="117" spans="1:130" s="247" customFormat="1" ht="26.25" customHeight="1" x14ac:dyDescent="0.15">
      <c r="A117" s="998" t="s">
        <v>181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352540</v>
      </c>
      <c r="AB117" s="1071"/>
      <c r="AC117" s="1071"/>
      <c r="AD117" s="1071"/>
      <c r="AE117" s="1072"/>
      <c r="AF117" s="1073">
        <v>421448</v>
      </c>
      <c r="AG117" s="1071"/>
      <c r="AH117" s="1071"/>
      <c r="AI117" s="1071"/>
      <c r="AJ117" s="1072"/>
      <c r="AK117" s="1073">
        <v>457610</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15">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303</v>
      </c>
      <c r="AG118" s="979"/>
      <c r="AH118" s="979"/>
      <c r="AI118" s="979"/>
      <c r="AJ118" s="980"/>
      <c r="AK118" s="978" t="s">
        <v>302</v>
      </c>
      <c r="AL118" s="979"/>
      <c r="AM118" s="979"/>
      <c r="AN118" s="979"/>
      <c r="AO118" s="980"/>
      <c r="AP118" s="1065" t="s">
        <v>422</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405</v>
      </c>
      <c r="BR118" s="1092"/>
      <c r="BS118" s="1092"/>
      <c r="BT118" s="1092"/>
      <c r="BU118" s="1092"/>
      <c r="BV118" s="1092" t="s">
        <v>405</v>
      </c>
      <c r="BW118" s="1092"/>
      <c r="BX118" s="1092"/>
      <c r="BY118" s="1092"/>
      <c r="BZ118" s="1092"/>
      <c r="CA118" s="1092" t="s">
        <v>405</v>
      </c>
      <c r="CB118" s="1092"/>
      <c r="CC118" s="1092"/>
      <c r="CD118" s="1092"/>
      <c r="CE118" s="1092"/>
      <c r="CF118" s="1008" t="s">
        <v>405</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405</v>
      </c>
      <c r="DH118" s="1053"/>
      <c r="DI118" s="1053"/>
      <c r="DJ118" s="1053"/>
      <c r="DK118" s="1054"/>
      <c r="DL118" s="1055" t="s">
        <v>405</v>
      </c>
      <c r="DM118" s="1053"/>
      <c r="DN118" s="1053"/>
      <c r="DO118" s="1053"/>
      <c r="DP118" s="1054"/>
      <c r="DQ118" s="1055" t="s">
        <v>405</v>
      </c>
      <c r="DR118" s="1053"/>
      <c r="DS118" s="1053"/>
      <c r="DT118" s="1053"/>
      <c r="DU118" s="1054"/>
      <c r="DV118" s="1056" t="s">
        <v>405</v>
      </c>
      <c r="DW118" s="1057"/>
      <c r="DX118" s="1057"/>
      <c r="DY118" s="1057"/>
      <c r="DZ118" s="1058"/>
    </row>
    <row r="119" spans="1:130" s="247" customFormat="1" ht="26.25" customHeight="1" x14ac:dyDescent="0.15">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405</v>
      </c>
      <c r="AB119" s="986"/>
      <c r="AC119" s="986"/>
      <c r="AD119" s="986"/>
      <c r="AE119" s="987"/>
      <c r="AF119" s="988" t="s">
        <v>405</v>
      </c>
      <c r="AG119" s="986"/>
      <c r="AH119" s="986"/>
      <c r="AI119" s="986"/>
      <c r="AJ119" s="987"/>
      <c r="AK119" s="988" t="s">
        <v>405</v>
      </c>
      <c r="AL119" s="986"/>
      <c r="AM119" s="986"/>
      <c r="AN119" s="986"/>
      <c r="AO119" s="987"/>
      <c r="AP119" s="989" t="s">
        <v>405</v>
      </c>
      <c r="AQ119" s="990"/>
      <c r="AR119" s="990"/>
      <c r="AS119" s="990"/>
      <c r="AT119" s="991"/>
      <c r="AU119" s="996"/>
      <c r="AV119" s="997"/>
      <c r="AW119" s="997"/>
      <c r="AX119" s="997"/>
      <c r="AY119" s="997"/>
      <c r="AZ119" s="278" t="s">
        <v>181</v>
      </c>
      <c r="BA119" s="278"/>
      <c r="BB119" s="278"/>
      <c r="BC119" s="278"/>
      <c r="BD119" s="278"/>
      <c r="BE119" s="278"/>
      <c r="BF119" s="278"/>
      <c r="BG119" s="278"/>
      <c r="BH119" s="278"/>
      <c r="BI119" s="278"/>
      <c r="BJ119" s="278"/>
      <c r="BK119" s="278"/>
      <c r="BL119" s="278"/>
      <c r="BM119" s="278"/>
      <c r="BN119" s="278"/>
      <c r="BO119" s="1069" t="s">
        <v>453</v>
      </c>
      <c r="BP119" s="1100"/>
      <c r="BQ119" s="1091">
        <v>5858178</v>
      </c>
      <c r="BR119" s="1092"/>
      <c r="BS119" s="1092"/>
      <c r="BT119" s="1092"/>
      <c r="BU119" s="1092"/>
      <c r="BV119" s="1092">
        <v>5879335</v>
      </c>
      <c r="BW119" s="1092"/>
      <c r="BX119" s="1092"/>
      <c r="BY119" s="1092"/>
      <c r="BZ119" s="1092"/>
      <c r="CA119" s="1092">
        <v>6090790</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11378</v>
      </c>
      <c r="DH119" s="1078"/>
      <c r="DI119" s="1078"/>
      <c r="DJ119" s="1078"/>
      <c r="DK119" s="1079"/>
      <c r="DL119" s="1077">
        <v>9321</v>
      </c>
      <c r="DM119" s="1078"/>
      <c r="DN119" s="1078"/>
      <c r="DO119" s="1078"/>
      <c r="DP119" s="1079"/>
      <c r="DQ119" s="1077">
        <v>7436</v>
      </c>
      <c r="DR119" s="1078"/>
      <c r="DS119" s="1078"/>
      <c r="DT119" s="1078"/>
      <c r="DU119" s="1079"/>
      <c r="DV119" s="1080">
        <v>0.3</v>
      </c>
      <c r="DW119" s="1081"/>
      <c r="DX119" s="1081"/>
      <c r="DY119" s="1081"/>
      <c r="DZ119" s="1082"/>
    </row>
    <row r="120" spans="1:130" s="247" customFormat="1" ht="26.25" customHeight="1" x14ac:dyDescent="0.15">
      <c r="A120" s="1153"/>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455</v>
      </c>
      <c r="AB120" s="1053"/>
      <c r="AC120" s="1053"/>
      <c r="AD120" s="1053"/>
      <c r="AE120" s="1054"/>
      <c r="AF120" s="1055" t="s">
        <v>455</v>
      </c>
      <c r="AG120" s="1053"/>
      <c r="AH120" s="1053"/>
      <c r="AI120" s="1053"/>
      <c r="AJ120" s="1054"/>
      <c r="AK120" s="1055" t="s">
        <v>455</v>
      </c>
      <c r="AL120" s="1053"/>
      <c r="AM120" s="1053"/>
      <c r="AN120" s="1053"/>
      <c r="AO120" s="1054"/>
      <c r="AP120" s="1056" t="s">
        <v>455</v>
      </c>
      <c r="AQ120" s="1057"/>
      <c r="AR120" s="1057"/>
      <c r="AS120" s="1057"/>
      <c r="AT120" s="1058"/>
      <c r="AU120" s="1083" t="s">
        <v>456</v>
      </c>
      <c r="AV120" s="1084"/>
      <c r="AW120" s="1084"/>
      <c r="AX120" s="1084"/>
      <c r="AY120" s="1085"/>
      <c r="AZ120" s="1034" t="s">
        <v>457</v>
      </c>
      <c r="BA120" s="983"/>
      <c r="BB120" s="983"/>
      <c r="BC120" s="983"/>
      <c r="BD120" s="983"/>
      <c r="BE120" s="983"/>
      <c r="BF120" s="983"/>
      <c r="BG120" s="983"/>
      <c r="BH120" s="983"/>
      <c r="BI120" s="983"/>
      <c r="BJ120" s="983"/>
      <c r="BK120" s="983"/>
      <c r="BL120" s="983"/>
      <c r="BM120" s="983"/>
      <c r="BN120" s="983"/>
      <c r="BO120" s="983"/>
      <c r="BP120" s="984"/>
      <c r="BQ120" s="1020">
        <v>1503918</v>
      </c>
      <c r="BR120" s="1021"/>
      <c r="BS120" s="1021"/>
      <c r="BT120" s="1021"/>
      <c r="BU120" s="1021"/>
      <c r="BV120" s="1021">
        <v>1498812</v>
      </c>
      <c r="BW120" s="1021"/>
      <c r="BX120" s="1021"/>
      <c r="BY120" s="1021"/>
      <c r="BZ120" s="1021"/>
      <c r="CA120" s="1021">
        <v>1826284</v>
      </c>
      <c r="CB120" s="1021"/>
      <c r="CC120" s="1021"/>
      <c r="CD120" s="1021"/>
      <c r="CE120" s="1021"/>
      <c r="CF120" s="1035">
        <v>79.400000000000006</v>
      </c>
      <c r="CG120" s="1036"/>
      <c r="CH120" s="1036"/>
      <c r="CI120" s="1036"/>
      <c r="CJ120" s="1036"/>
      <c r="CK120" s="1101" t="s">
        <v>458</v>
      </c>
      <c r="CL120" s="1102"/>
      <c r="CM120" s="1102"/>
      <c r="CN120" s="1102"/>
      <c r="CO120" s="1103"/>
      <c r="CP120" s="1109" t="s">
        <v>459</v>
      </c>
      <c r="CQ120" s="1110"/>
      <c r="CR120" s="1110"/>
      <c r="CS120" s="1110"/>
      <c r="CT120" s="1110"/>
      <c r="CU120" s="1110"/>
      <c r="CV120" s="1110"/>
      <c r="CW120" s="1110"/>
      <c r="CX120" s="1110"/>
      <c r="CY120" s="1110"/>
      <c r="CZ120" s="1110"/>
      <c r="DA120" s="1110"/>
      <c r="DB120" s="1110"/>
      <c r="DC120" s="1110"/>
      <c r="DD120" s="1110"/>
      <c r="DE120" s="1110"/>
      <c r="DF120" s="1111"/>
      <c r="DG120" s="1020">
        <v>336211</v>
      </c>
      <c r="DH120" s="1021"/>
      <c r="DI120" s="1021"/>
      <c r="DJ120" s="1021"/>
      <c r="DK120" s="1021"/>
      <c r="DL120" s="1021">
        <v>313140</v>
      </c>
      <c r="DM120" s="1021"/>
      <c r="DN120" s="1021"/>
      <c r="DO120" s="1021"/>
      <c r="DP120" s="1021"/>
      <c r="DQ120" s="1021">
        <v>289643</v>
      </c>
      <c r="DR120" s="1021"/>
      <c r="DS120" s="1021"/>
      <c r="DT120" s="1021"/>
      <c r="DU120" s="1021"/>
      <c r="DV120" s="1022">
        <v>12.6</v>
      </c>
      <c r="DW120" s="1022"/>
      <c r="DX120" s="1022"/>
      <c r="DY120" s="1022"/>
      <c r="DZ120" s="1023"/>
    </row>
    <row r="121" spans="1:130" s="247" customFormat="1" ht="26.25" customHeight="1" x14ac:dyDescent="0.15">
      <c r="A121" s="1153"/>
      <c r="B121" s="1040"/>
      <c r="C121" s="1061" t="s">
        <v>460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455</v>
      </c>
      <c r="AB121" s="1053"/>
      <c r="AC121" s="1053"/>
      <c r="AD121" s="1053"/>
      <c r="AE121" s="1054"/>
      <c r="AF121" s="1055" t="s">
        <v>455</v>
      </c>
      <c r="AG121" s="1053"/>
      <c r="AH121" s="1053"/>
      <c r="AI121" s="1053"/>
      <c r="AJ121" s="1054"/>
      <c r="AK121" s="1055" t="s">
        <v>455</v>
      </c>
      <c r="AL121" s="1053"/>
      <c r="AM121" s="1053"/>
      <c r="AN121" s="1053"/>
      <c r="AO121" s="1054"/>
      <c r="AP121" s="1056" t="s">
        <v>455</v>
      </c>
      <c r="AQ121" s="1057"/>
      <c r="AR121" s="1057"/>
      <c r="AS121" s="1057"/>
      <c r="AT121" s="1058"/>
      <c r="AU121" s="1086"/>
      <c r="AV121" s="1087"/>
      <c r="AW121" s="1087"/>
      <c r="AX121" s="1087"/>
      <c r="AY121" s="1088"/>
      <c r="AZ121" s="1043" t="s">
        <v>461</v>
      </c>
      <c r="BA121" s="1044"/>
      <c r="BB121" s="1044"/>
      <c r="BC121" s="1044"/>
      <c r="BD121" s="1044"/>
      <c r="BE121" s="1044"/>
      <c r="BF121" s="1044"/>
      <c r="BG121" s="1044"/>
      <c r="BH121" s="1044"/>
      <c r="BI121" s="1044"/>
      <c r="BJ121" s="1044"/>
      <c r="BK121" s="1044"/>
      <c r="BL121" s="1044"/>
      <c r="BM121" s="1044"/>
      <c r="BN121" s="1044"/>
      <c r="BO121" s="1044"/>
      <c r="BP121" s="1045"/>
      <c r="BQ121" s="1013" t="s">
        <v>455</v>
      </c>
      <c r="BR121" s="1014"/>
      <c r="BS121" s="1014"/>
      <c r="BT121" s="1014"/>
      <c r="BU121" s="1014"/>
      <c r="BV121" s="1014" t="s">
        <v>455</v>
      </c>
      <c r="BW121" s="1014"/>
      <c r="BX121" s="1014"/>
      <c r="BY121" s="1014"/>
      <c r="BZ121" s="1014"/>
      <c r="CA121" s="1014" t="s">
        <v>455</v>
      </c>
      <c r="CB121" s="1014"/>
      <c r="CC121" s="1014"/>
      <c r="CD121" s="1014"/>
      <c r="CE121" s="1014"/>
      <c r="CF121" s="1008" t="s">
        <v>455</v>
      </c>
      <c r="CG121" s="1009"/>
      <c r="CH121" s="1009"/>
      <c r="CI121" s="1009"/>
      <c r="CJ121" s="1009"/>
      <c r="CK121" s="1104"/>
      <c r="CL121" s="1105"/>
      <c r="CM121" s="1105"/>
      <c r="CN121" s="1105"/>
      <c r="CO121" s="1106"/>
      <c r="CP121" s="1114" t="s">
        <v>462</v>
      </c>
      <c r="CQ121" s="1115"/>
      <c r="CR121" s="1115"/>
      <c r="CS121" s="1115"/>
      <c r="CT121" s="1115"/>
      <c r="CU121" s="1115"/>
      <c r="CV121" s="1115"/>
      <c r="CW121" s="1115"/>
      <c r="CX121" s="1115"/>
      <c r="CY121" s="1115"/>
      <c r="CZ121" s="1115"/>
      <c r="DA121" s="1115"/>
      <c r="DB121" s="1115"/>
      <c r="DC121" s="1115"/>
      <c r="DD121" s="1115"/>
      <c r="DE121" s="1115"/>
      <c r="DF121" s="1116"/>
      <c r="DG121" s="1013">
        <v>77743</v>
      </c>
      <c r="DH121" s="1014"/>
      <c r="DI121" s="1014"/>
      <c r="DJ121" s="1014"/>
      <c r="DK121" s="1014"/>
      <c r="DL121" s="1014">
        <v>70039</v>
      </c>
      <c r="DM121" s="1014"/>
      <c r="DN121" s="1014"/>
      <c r="DO121" s="1014"/>
      <c r="DP121" s="1014"/>
      <c r="DQ121" s="1014">
        <v>63406</v>
      </c>
      <c r="DR121" s="1014"/>
      <c r="DS121" s="1014"/>
      <c r="DT121" s="1014"/>
      <c r="DU121" s="1014"/>
      <c r="DV121" s="1015">
        <v>2.8</v>
      </c>
      <c r="DW121" s="1015"/>
      <c r="DX121" s="1015"/>
      <c r="DY121" s="1015"/>
      <c r="DZ121" s="1016"/>
    </row>
    <row r="122" spans="1:130" s="247" customFormat="1" ht="26.25" customHeight="1" x14ac:dyDescent="0.15">
      <c r="A122" s="1153"/>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455</v>
      </c>
      <c r="AB122" s="1053"/>
      <c r="AC122" s="1053"/>
      <c r="AD122" s="1053"/>
      <c r="AE122" s="1054"/>
      <c r="AF122" s="1055" t="s">
        <v>455</v>
      </c>
      <c r="AG122" s="1053"/>
      <c r="AH122" s="1053"/>
      <c r="AI122" s="1053"/>
      <c r="AJ122" s="1054"/>
      <c r="AK122" s="1055" t="s">
        <v>455</v>
      </c>
      <c r="AL122" s="1053"/>
      <c r="AM122" s="1053"/>
      <c r="AN122" s="1053"/>
      <c r="AO122" s="1054"/>
      <c r="AP122" s="1056" t="s">
        <v>455</v>
      </c>
      <c r="AQ122" s="1057"/>
      <c r="AR122" s="1057"/>
      <c r="AS122" s="1057"/>
      <c r="AT122" s="1058"/>
      <c r="AU122" s="1086"/>
      <c r="AV122" s="1087"/>
      <c r="AW122" s="1087"/>
      <c r="AX122" s="1087"/>
      <c r="AY122" s="1088"/>
      <c r="AZ122" s="1068" t="s">
        <v>463</v>
      </c>
      <c r="BA122" s="1059"/>
      <c r="BB122" s="1059"/>
      <c r="BC122" s="1059"/>
      <c r="BD122" s="1059"/>
      <c r="BE122" s="1059"/>
      <c r="BF122" s="1059"/>
      <c r="BG122" s="1059"/>
      <c r="BH122" s="1059"/>
      <c r="BI122" s="1059"/>
      <c r="BJ122" s="1059"/>
      <c r="BK122" s="1059"/>
      <c r="BL122" s="1059"/>
      <c r="BM122" s="1059"/>
      <c r="BN122" s="1059"/>
      <c r="BO122" s="1059"/>
      <c r="BP122" s="1060"/>
      <c r="BQ122" s="1091">
        <v>4286857</v>
      </c>
      <c r="BR122" s="1092"/>
      <c r="BS122" s="1092"/>
      <c r="BT122" s="1092"/>
      <c r="BU122" s="1092"/>
      <c r="BV122" s="1092">
        <v>4339153</v>
      </c>
      <c r="BW122" s="1092"/>
      <c r="BX122" s="1092"/>
      <c r="BY122" s="1092"/>
      <c r="BZ122" s="1092"/>
      <c r="CA122" s="1092">
        <v>4250815</v>
      </c>
      <c r="CB122" s="1092"/>
      <c r="CC122" s="1092"/>
      <c r="CD122" s="1092"/>
      <c r="CE122" s="1092"/>
      <c r="CF122" s="1112">
        <v>184.9</v>
      </c>
      <c r="CG122" s="1113"/>
      <c r="CH122" s="1113"/>
      <c r="CI122" s="1113"/>
      <c r="CJ122" s="1113"/>
      <c r="CK122" s="1104"/>
      <c r="CL122" s="1105"/>
      <c r="CM122" s="1105"/>
      <c r="CN122" s="1105"/>
      <c r="CO122" s="1106"/>
      <c r="CP122" s="1114" t="s">
        <v>464</v>
      </c>
      <c r="CQ122" s="1115"/>
      <c r="CR122" s="1115"/>
      <c r="CS122" s="1115"/>
      <c r="CT122" s="1115"/>
      <c r="CU122" s="1115"/>
      <c r="CV122" s="1115"/>
      <c r="CW122" s="1115"/>
      <c r="CX122" s="1115"/>
      <c r="CY122" s="1115"/>
      <c r="CZ122" s="1115"/>
      <c r="DA122" s="1115"/>
      <c r="DB122" s="1115"/>
      <c r="DC122" s="1115"/>
      <c r="DD122" s="1115"/>
      <c r="DE122" s="1115"/>
      <c r="DF122" s="1116"/>
      <c r="DG122" s="1013" t="s">
        <v>455</v>
      </c>
      <c r="DH122" s="1014"/>
      <c r="DI122" s="1014"/>
      <c r="DJ122" s="1014"/>
      <c r="DK122" s="1014"/>
      <c r="DL122" s="1014" t="s">
        <v>455</v>
      </c>
      <c r="DM122" s="1014"/>
      <c r="DN122" s="1014"/>
      <c r="DO122" s="1014"/>
      <c r="DP122" s="1014"/>
      <c r="DQ122" s="1014" t="s">
        <v>455</v>
      </c>
      <c r="DR122" s="1014"/>
      <c r="DS122" s="1014"/>
      <c r="DT122" s="1014"/>
      <c r="DU122" s="1014"/>
      <c r="DV122" s="1015" t="s">
        <v>455</v>
      </c>
      <c r="DW122" s="1015"/>
      <c r="DX122" s="1015"/>
      <c r="DY122" s="1015"/>
      <c r="DZ122" s="1016"/>
    </row>
    <row r="123" spans="1:130" s="247" customFormat="1" ht="26.25" customHeight="1" x14ac:dyDescent="0.15">
      <c r="A123" s="1153"/>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455</v>
      </c>
      <c r="AB123" s="1053"/>
      <c r="AC123" s="1053"/>
      <c r="AD123" s="1053"/>
      <c r="AE123" s="1054"/>
      <c r="AF123" s="1055" t="s">
        <v>455</v>
      </c>
      <c r="AG123" s="1053"/>
      <c r="AH123" s="1053"/>
      <c r="AI123" s="1053"/>
      <c r="AJ123" s="1054"/>
      <c r="AK123" s="1055" t="s">
        <v>455</v>
      </c>
      <c r="AL123" s="1053"/>
      <c r="AM123" s="1053"/>
      <c r="AN123" s="1053"/>
      <c r="AO123" s="1054"/>
      <c r="AP123" s="1056" t="s">
        <v>455</v>
      </c>
      <c r="AQ123" s="1057"/>
      <c r="AR123" s="1057"/>
      <c r="AS123" s="1057"/>
      <c r="AT123" s="1058"/>
      <c r="AU123" s="1089"/>
      <c r="AV123" s="1090"/>
      <c r="AW123" s="1090"/>
      <c r="AX123" s="1090"/>
      <c r="AY123" s="1090"/>
      <c r="AZ123" s="278" t="s">
        <v>181</v>
      </c>
      <c r="BA123" s="278"/>
      <c r="BB123" s="278"/>
      <c r="BC123" s="278"/>
      <c r="BD123" s="278"/>
      <c r="BE123" s="278"/>
      <c r="BF123" s="278"/>
      <c r="BG123" s="278"/>
      <c r="BH123" s="278"/>
      <c r="BI123" s="278"/>
      <c r="BJ123" s="278"/>
      <c r="BK123" s="278"/>
      <c r="BL123" s="278"/>
      <c r="BM123" s="278"/>
      <c r="BN123" s="278"/>
      <c r="BO123" s="1069" t="s">
        <v>465</v>
      </c>
      <c r="BP123" s="1100"/>
      <c r="BQ123" s="1159">
        <v>5790775</v>
      </c>
      <c r="BR123" s="1160"/>
      <c r="BS123" s="1160"/>
      <c r="BT123" s="1160"/>
      <c r="BU123" s="1160"/>
      <c r="BV123" s="1160">
        <v>5837965</v>
      </c>
      <c r="BW123" s="1160"/>
      <c r="BX123" s="1160"/>
      <c r="BY123" s="1160"/>
      <c r="BZ123" s="1160"/>
      <c r="CA123" s="1160">
        <v>6077099</v>
      </c>
      <c r="CB123" s="1160"/>
      <c r="CC123" s="1160"/>
      <c r="CD123" s="1160"/>
      <c r="CE123" s="1160"/>
      <c r="CF123" s="1093"/>
      <c r="CG123" s="1094"/>
      <c r="CH123" s="1094"/>
      <c r="CI123" s="1094"/>
      <c r="CJ123" s="1095"/>
      <c r="CK123" s="1104"/>
      <c r="CL123" s="1105"/>
      <c r="CM123" s="1105"/>
      <c r="CN123" s="1105"/>
      <c r="CO123" s="1106"/>
      <c r="CP123" s="1114" t="s">
        <v>466</v>
      </c>
      <c r="CQ123" s="1115"/>
      <c r="CR123" s="1115"/>
      <c r="CS123" s="1115"/>
      <c r="CT123" s="1115"/>
      <c r="CU123" s="1115"/>
      <c r="CV123" s="1115"/>
      <c r="CW123" s="1115"/>
      <c r="CX123" s="1115"/>
      <c r="CY123" s="1115"/>
      <c r="CZ123" s="1115"/>
      <c r="DA123" s="1115"/>
      <c r="DB123" s="1115"/>
      <c r="DC123" s="1115"/>
      <c r="DD123" s="1115"/>
      <c r="DE123" s="1115"/>
      <c r="DF123" s="1116"/>
      <c r="DG123" s="1052" t="s">
        <v>455</v>
      </c>
      <c r="DH123" s="1053"/>
      <c r="DI123" s="1053"/>
      <c r="DJ123" s="1053"/>
      <c r="DK123" s="1054"/>
      <c r="DL123" s="1055" t="s">
        <v>455</v>
      </c>
      <c r="DM123" s="1053"/>
      <c r="DN123" s="1053"/>
      <c r="DO123" s="1053"/>
      <c r="DP123" s="1054"/>
      <c r="DQ123" s="1055" t="s">
        <v>455</v>
      </c>
      <c r="DR123" s="1053"/>
      <c r="DS123" s="1053"/>
      <c r="DT123" s="1053"/>
      <c r="DU123" s="1054"/>
      <c r="DV123" s="1056" t="s">
        <v>455</v>
      </c>
      <c r="DW123" s="1057"/>
      <c r="DX123" s="1057"/>
      <c r="DY123" s="1057"/>
      <c r="DZ123" s="1058"/>
    </row>
    <row r="124" spans="1:130" s="247" customFormat="1" ht="26.25" customHeight="1" thickBot="1" x14ac:dyDescent="0.2">
      <c r="A124" s="1153"/>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455</v>
      </c>
      <c r="AB124" s="1053"/>
      <c r="AC124" s="1053"/>
      <c r="AD124" s="1053"/>
      <c r="AE124" s="1054"/>
      <c r="AF124" s="1055" t="s">
        <v>455</v>
      </c>
      <c r="AG124" s="1053"/>
      <c r="AH124" s="1053"/>
      <c r="AI124" s="1053"/>
      <c r="AJ124" s="1054"/>
      <c r="AK124" s="1055" t="s">
        <v>455</v>
      </c>
      <c r="AL124" s="1053"/>
      <c r="AM124" s="1053"/>
      <c r="AN124" s="1053"/>
      <c r="AO124" s="1054"/>
      <c r="AP124" s="1056" t="s">
        <v>455</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2.8</v>
      </c>
      <c r="BR124" s="1122"/>
      <c r="BS124" s="1122"/>
      <c r="BT124" s="1122"/>
      <c r="BU124" s="1122"/>
      <c r="BV124" s="1122">
        <v>1.8</v>
      </c>
      <c r="BW124" s="1122"/>
      <c r="BX124" s="1122"/>
      <c r="BY124" s="1122"/>
      <c r="BZ124" s="1122"/>
      <c r="CA124" s="1122">
        <v>0.5</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v>141487</v>
      </c>
      <c r="DH124" s="1078"/>
      <c r="DI124" s="1078"/>
      <c r="DJ124" s="1078"/>
      <c r="DK124" s="1079"/>
      <c r="DL124" s="1077" t="s">
        <v>126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15">
      <c r="A125" s="1153"/>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472</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723</v>
      </c>
      <c r="AB127" s="1053"/>
      <c r="AC127" s="1053"/>
      <c r="AD127" s="1053"/>
      <c r="AE127" s="1054"/>
      <c r="AF127" s="1055">
        <v>494</v>
      </c>
      <c r="AG127" s="1053"/>
      <c r="AH127" s="1053"/>
      <c r="AI127" s="1053"/>
      <c r="AJ127" s="1054"/>
      <c r="AK127" s="1055">
        <v>318</v>
      </c>
      <c r="AL127" s="1053"/>
      <c r="AM127" s="1053"/>
      <c r="AN127" s="1053"/>
      <c r="AO127" s="1054"/>
      <c r="AP127" s="1056">
        <v>0</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t="s">
        <v>126</v>
      </c>
      <c r="AB128" s="1142"/>
      <c r="AC128" s="1142"/>
      <c r="AD128" s="1142"/>
      <c r="AE128" s="1143"/>
      <c r="AF128" s="1144" t="s">
        <v>126</v>
      </c>
      <c r="AG128" s="1142"/>
      <c r="AH128" s="1142"/>
      <c r="AI128" s="1142"/>
      <c r="AJ128" s="1143"/>
      <c r="AK128" s="1144" t="s">
        <v>126</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482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472</v>
      </c>
      <c r="DH128" s="1134"/>
      <c r="DI128" s="1134"/>
      <c r="DJ128" s="1134"/>
      <c r="DK128" s="1134"/>
      <c r="DL128" s="1134">
        <v>4843</v>
      </c>
      <c r="DM128" s="1134"/>
      <c r="DN128" s="1134"/>
      <c r="DO128" s="1134"/>
      <c r="DP128" s="1134"/>
      <c r="DQ128" s="1134">
        <v>900</v>
      </c>
      <c r="DR128" s="1134"/>
      <c r="DS128" s="1134"/>
      <c r="DT128" s="1134"/>
      <c r="DU128" s="1134"/>
      <c r="DV128" s="1135">
        <v>0</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2660119</v>
      </c>
      <c r="AB129" s="1053"/>
      <c r="AC129" s="1053"/>
      <c r="AD129" s="1053"/>
      <c r="AE129" s="1054"/>
      <c r="AF129" s="1055">
        <v>2615925</v>
      </c>
      <c r="AG129" s="1053"/>
      <c r="AH129" s="1053"/>
      <c r="AI129" s="1053"/>
      <c r="AJ129" s="1054"/>
      <c r="AK129" s="1055">
        <v>2652789</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486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303697</v>
      </c>
      <c r="AB130" s="1053"/>
      <c r="AC130" s="1053"/>
      <c r="AD130" s="1053"/>
      <c r="AE130" s="1054"/>
      <c r="AF130" s="1055">
        <v>321366</v>
      </c>
      <c r="AG130" s="1053"/>
      <c r="AH130" s="1053"/>
      <c r="AI130" s="1053"/>
      <c r="AJ130" s="1054"/>
      <c r="AK130" s="1055">
        <v>353313</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3.6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2356422</v>
      </c>
      <c r="AB131" s="1078"/>
      <c r="AC131" s="1078"/>
      <c r="AD131" s="1078"/>
      <c r="AE131" s="1079"/>
      <c r="AF131" s="1077">
        <v>2294559</v>
      </c>
      <c r="AG131" s="1078"/>
      <c r="AH131" s="1078"/>
      <c r="AI131" s="1078"/>
      <c r="AJ131" s="1079"/>
      <c r="AK131" s="1077">
        <v>2299476</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2.0727611609999999</v>
      </c>
      <c r="AB132" s="1194"/>
      <c r="AC132" s="1194"/>
      <c r="AD132" s="1194"/>
      <c r="AE132" s="1195"/>
      <c r="AF132" s="1196">
        <v>4.3617095920000004</v>
      </c>
      <c r="AG132" s="1194"/>
      <c r="AH132" s="1194"/>
      <c r="AI132" s="1194"/>
      <c r="AJ132" s="1195"/>
      <c r="AK132" s="1196">
        <v>4.5356855210000004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1.5</v>
      </c>
      <c r="AB133" s="1177"/>
      <c r="AC133" s="1177"/>
      <c r="AD133" s="1177"/>
      <c r="AE133" s="1178"/>
      <c r="AF133" s="1176">
        <v>2.6</v>
      </c>
      <c r="AG133" s="1177"/>
      <c r="AH133" s="1177"/>
      <c r="AI133" s="1177"/>
      <c r="AJ133" s="1178"/>
      <c r="AK133" s="1176">
        <v>3.6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YO7DJTzLOf00BBS8QHwj+df5OXN8KulzhFEw7kD0A3+7skF5dhmdTKeBK72hAeY6Wpg1vCr+Io39rVXQtkVEg==" saltValue="StLbJLsirF66AuuZdDV3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8QoBw9tXOPWxDsmg5HSlfhfbQBYTicJtPLT+viRoLEVMkMYHLekQ64c/+0ZdDMcn7kB7GxRlwJsADHjHnZtSw==" saltValue="SIjXdDYm8KXX7n0oQ++a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lg/68DOj4P+lKlo/j7H6tFTI6YlWyr3ew6OYHS+XzrX2tgZZhdqE6hH3s45g/u131SWDp1Jj39mqMyI27S/lg==" saltValue="N363jD8M1DKkzTN62VIK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703590</v>
      </c>
      <c r="AP9" s="313">
        <v>160968</v>
      </c>
      <c r="AQ9" s="314">
        <v>198046</v>
      </c>
      <c r="AR9" s="315">
        <v>-18.7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83870</v>
      </c>
      <c r="AP10" s="316">
        <v>19188</v>
      </c>
      <c r="AQ10" s="317">
        <v>23470</v>
      </c>
      <c r="AR10" s="318">
        <v>-18.2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143178</v>
      </c>
      <c r="AP11" s="316">
        <v>32756</v>
      </c>
      <c r="AQ11" s="317">
        <v>31217</v>
      </c>
      <c r="AR11" s="318">
        <v>4.9000000000000004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3147</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58025</v>
      </c>
      <c r="AP14" s="316">
        <v>13275</v>
      </c>
      <c r="AQ14" s="317">
        <v>10757</v>
      </c>
      <c r="AR14" s="318">
        <v>23.4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18705</v>
      </c>
      <c r="AP15" s="316">
        <v>4279</v>
      </c>
      <c r="AQ15" s="317">
        <v>4810</v>
      </c>
      <c r="AR15" s="318">
        <v>-11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-67541</v>
      </c>
      <c r="AP16" s="316">
        <v>-15452</v>
      </c>
      <c r="AQ16" s="317">
        <v>-18847</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181</v>
      </c>
      <c r="AL17" s="1220"/>
      <c r="AM17" s="1220"/>
      <c r="AN17" s="1221"/>
      <c r="AO17" s="316">
        <v>939827</v>
      </c>
      <c r="AP17" s="316">
        <v>215014</v>
      </c>
      <c r="AQ17" s="317">
        <v>252599</v>
      </c>
      <c r="AR17" s="318">
        <v>-14.9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17.39</v>
      </c>
      <c r="AP21" s="329">
        <v>22.36</v>
      </c>
      <c r="AQ21" s="330">
        <v>-4.97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95.6</v>
      </c>
      <c r="AP22" s="334">
        <v>95.6</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400517</v>
      </c>
      <c r="AP32" s="343">
        <v>91631</v>
      </c>
      <c r="AQ32" s="344">
        <v>139617</v>
      </c>
      <c r="AR32" s="345">
        <v>-34.4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39773</v>
      </c>
      <c r="AP35" s="343">
        <v>9099</v>
      </c>
      <c r="AQ35" s="344">
        <v>32699</v>
      </c>
      <c r="AR35" s="345">
        <v>-72.2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17002</v>
      </c>
      <c r="AP36" s="343">
        <v>3890</v>
      </c>
      <c r="AQ36" s="344">
        <v>4068</v>
      </c>
      <c r="AR36" s="345">
        <v>-4.4000000000000004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318</v>
      </c>
      <c r="AP37" s="343">
        <v>73</v>
      </c>
      <c r="AQ37" s="344">
        <v>1263</v>
      </c>
      <c r="AR37" s="345">
        <v>-94.2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23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t="s">
        <v>507</v>
      </c>
      <c r="AP39" s="343" t="s">
        <v>507</v>
      </c>
      <c r="AQ39" s="344">
        <v>-8148</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-353313</v>
      </c>
      <c r="AP40" s="343">
        <v>-80831</v>
      </c>
      <c r="AQ40" s="344">
        <v>-124721</v>
      </c>
      <c r="AR40" s="345">
        <v>-35.200000000000003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104297</v>
      </c>
      <c r="AP41" s="343">
        <v>23861</v>
      </c>
      <c r="AQ41" s="344">
        <v>44807</v>
      </c>
      <c r="AR41" s="345">
        <v>-46.7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1574989</v>
      </c>
      <c r="AN51" s="365">
        <v>332838</v>
      </c>
      <c r="AO51" s="366">
        <v>66.099999999999994</v>
      </c>
      <c r="AP51" s="367">
        <v>280458</v>
      </c>
      <c r="AQ51" s="368">
        <v>-15.8</v>
      </c>
      <c r="AR51" s="369">
        <v>81.900000000000006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425247</v>
      </c>
      <c r="AN52" s="373">
        <v>89866</v>
      </c>
      <c r="AO52" s="374">
        <v>-32.799999999999997</v>
      </c>
      <c r="AP52" s="375">
        <v>127286</v>
      </c>
      <c r="AQ52" s="376">
        <v>0.4</v>
      </c>
      <c r="AR52" s="377">
        <v>-33.200000000000003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1428341</v>
      </c>
      <c r="AN53" s="365">
        <v>308564</v>
      </c>
      <c r="AO53" s="366">
        <v>-7.3</v>
      </c>
      <c r="AP53" s="367">
        <v>291945</v>
      </c>
      <c r="AQ53" s="368">
        <v>4.0999999999999996</v>
      </c>
      <c r="AR53" s="369">
        <v>-11.4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317057</v>
      </c>
      <c r="AN54" s="373">
        <v>68494</v>
      </c>
      <c r="AO54" s="374">
        <v>-23.8</v>
      </c>
      <c r="AP54" s="375">
        <v>127651</v>
      </c>
      <c r="AQ54" s="376">
        <v>0.3</v>
      </c>
      <c r="AR54" s="377">
        <v>-24.1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1409025</v>
      </c>
      <c r="AN55" s="365">
        <v>309404</v>
      </c>
      <c r="AO55" s="366">
        <v>0.3</v>
      </c>
      <c r="AP55" s="367">
        <v>291173</v>
      </c>
      <c r="AQ55" s="368">
        <v>-0.3</v>
      </c>
      <c r="AR55" s="369">
        <v>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352277</v>
      </c>
      <c r="AN56" s="373">
        <v>77356</v>
      </c>
      <c r="AO56" s="374">
        <v>12.9</v>
      </c>
      <c r="AP56" s="375">
        <v>119071</v>
      </c>
      <c r="AQ56" s="376">
        <v>-6.7</v>
      </c>
      <c r="AR56" s="377">
        <v>19.600000000000001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1290675</v>
      </c>
      <c r="AN57" s="365">
        <v>290562</v>
      </c>
      <c r="AO57" s="366">
        <v>-6.1</v>
      </c>
      <c r="AP57" s="367">
        <v>271581</v>
      </c>
      <c r="AQ57" s="368">
        <v>-6.7</v>
      </c>
      <c r="AR57" s="369">
        <v>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275762</v>
      </c>
      <c r="AN58" s="373">
        <v>62081</v>
      </c>
      <c r="AO58" s="374">
        <v>-19.7</v>
      </c>
      <c r="AP58" s="375">
        <v>117844</v>
      </c>
      <c r="AQ58" s="376">
        <v>-1</v>
      </c>
      <c r="AR58" s="377">
        <v>-18.7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542776</v>
      </c>
      <c r="AN59" s="365">
        <v>124177</v>
      </c>
      <c r="AO59" s="366">
        <v>-57.3</v>
      </c>
      <c r="AP59" s="367">
        <v>268375</v>
      </c>
      <c r="AQ59" s="368">
        <v>-1.2</v>
      </c>
      <c r="AR59" s="369">
        <v>-56.1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332655</v>
      </c>
      <c r="AN60" s="373">
        <v>76105</v>
      </c>
      <c r="AO60" s="374">
        <v>22.6</v>
      </c>
      <c r="AP60" s="375">
        <v>119602</v>
      </c>
      <c r="AQ60" s="376">
        <v>1.5</v>
      </c>
      <c r="AR60" s="377">
        <v>21.1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1249161</v>
      </c>
      <c r="AN61" s="380">
        <v>273109</v>
      </c>
      <c r="AO61" s="381">
        <v>-0.9</v>
      </c>
      <c r="AP61" s="382">
        <v>280706</v>
      </c>
      <c r="AQ61" s="383">
        <v>-4</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340600</v>
      </c>
      <c r="AN62" s="373">
        <v>74780</v>
      </c>
      <c r="AO62" s="374">
        <v>-8.1999999999999993</v>
      </c>
      <c r="AP62" s="375">
        <v>122291</v>
      </c>
      <c r="AQ62" s="376">
        <v>-1.1000000000000001</v>
      </c>
      <c r="AR62" s="377">
        <v>-7.1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6ykDxJ6X0RAH/iEvk5EGu6AdfxAbED2L3gjACbaJMLf7G7HQULbR2h5GkDILvKBCjNZ8ipgQC6O4aJMQLCbAw==" saltValue="TuaTfS4I5AV6Zr2+yyeU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N0Ojx/b5wYDR+SzfwQMvWtQMv8Zs1jnVF/WjH/1DtQ1smeztI5htFFW6/76PKD8dOQAG2ryiW/vQv6T6k7MDIg==" saltValue="bd95/s6gi0KcgIiqKNEo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yB9hDCM9XxbkmE0y+igm4f3y2eQm+ZYLyLRIaEDVAA5KqT4LOfEiDDbOUR6x1MlgMlXhmca0ejvmvR0wrrFFPw==" saltValue="tMqS5Ta4AGaCu4v2ohrm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36.46</v>
      </c>
      <c r="G47" s="12">
        <v>32.229999999999997</v>
      </c>
      <c r="H47" s="12">
        <v>39.72</v>
      </c>
      <c r="I47" s="12">
        <v>42.21</v>
      </c>
      <c r="J47" s="13">
        <v>49.33</v>
      </c>
    </row>
    <row r="48" spans="2:10" ht="57.75" customHeight="1" x14ac:dyDescent="0.15">
      <c r="B48" s="14"/>
      <c r="C48" s="1238" t="s">
        <v>4</v>
      </c>
      <c r="D48" s="1238"/>
      <c r="E48" s="1239"/>
      <c r="F48" s="15">
        <v>10.9</v>
      </c>
      <c r="G48" s="16">
        <v>7.73</v>
      </c>
      <c r="H48" s="16">
        <v>8.65</v>
      </c>
      <c r="I48" s="16">
        <v>7</v>
      </c>
      <c r="J48" s="17">
        <v>8.98</v>
      </c>
    </row>
    <row r="49" spans="2:10" ht="57.75" customHeight="1" thickBot="1" x14ac:dyDescent="0.2">
      <c r="B49" s="18"/>
      <c r="C49" s="1240" t="s">
        <v>5</v>
      </c>
      <c r="D49" s="1240"/>
      <c r="E49" s="1241"/>
      <c r="F49" s="19" t="s">
        <v>554</v>
      </c>
      <c r="G49" s="20" t="s">
        <v>555</v>
      </c>
      <c r="H49" s="20">
        <v>3.52</v>
      </c>
      <c r="I49" s="20" t="s">
        <v>556</v>
      </c>
      <c r="J49" s="21">
        <v>6.01</v>
      </c>
    </row>
    <row r="50" spans="2:10" ht="13.5" customHeight="1" x14ac:dyDescent="0.15"/>
  </sheetData>
  <sheetProtection algorithmName="SHA-512" hashValue="ucvpQJ4y3NEwxx4ERve6QXzefVz9YW1VwhOaIlRXGNpOG6whDrZ8Fi6K7umxPVJ2XiMh9xLNr2eE971tRoc4Nw==" saltValue="+AJVUzQ4ygwzBOG77r6B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2021-09-28T03:06:00Z</cp:lastPrinted>
  <dcterms:created xsi:type="dcterms:W3CDTF">2021-02-05T01:38:13Z</dcterms:created>
  <dcterms:modified xsi:type="dcterms:W3CDTF">2021-10-27T01:16:37Z</dcterms:modified>
  <cp:category/>
</cp:coreProperties>
</file>