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0.37.1.57\FileServer\総務課\財政係\zaisei\3_財務\3_0_庶務\3_0_1_調査・照会\3_0_1_1_財政調査・照会\県照会\00_財政状況資料集関係\R01財政状況資料集\R030916【県市町村課】令和元年度財政状況資料集の作成について（2回目）\"/>
    </mc:Choice>
  </mc:AlternateContent>
  <xr:revisionPtr revIDLastSave="0" documentId="8_{543A4081-E9A8-49C9-8D10-64BB7F89F729}" xr6:coauthVersionLast="44" xr6:coauthVersionMax="44" xr10:uidLastSave="{00000000-0000-0000-0000-000000000000}"/>
  <bookViews>
    <workbookView xWindow="-120" yWindow="-120" windowWidth="29040" windowHeight="1584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Q102" i="12" l="1"/>
  <c r="DL102" i="12"/>
  <c r="CW102" i="12"/>
  <c r="CR102" i="12"/>
  <c r="AU88" i="12" l="1"/>
  <c r="AU63" i="12"/>
  <c r="AP63"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AM35" i="10"/>
  <c r="C35" i="10"/>
  <c r="U34" i="10"/>
  <c r="U35" i="10" s="1"/>
  <c r="U36" i="10" s="1"/>
  <c r="C34" i="10"/>
  <c r="AM34" i="10" l="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<sst xmlns="http://schemas.openxmlformats.org/spreadsheetml/2006/main" count="1124" uniqueCount="600">
  <si>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</si>
  <si>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</si>
  <si>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</si>
  <si>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</si>
  <si>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</si>
  <si>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</si>
  <si>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</si>
  <si>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</si>
  <si>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</si>
  <si>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</si>
  <si>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</si>
  <si>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</si>
  <si>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</si>
  <si>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</si>
  <si>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</si>
  <si>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</si>
  <si>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</si>
  <si>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</si>
  <si>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</si>
  <si>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</si>
  <si>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</si>
  <si>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</si>
  <si>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</si>
  <si>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</si>
  <si>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</si>
  <si>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</si>
  <si>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</si>
  <si>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</si>
  <si>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</si>
  <si>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</si>
  <si>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</si>
  <si>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</si>
  <si>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</si>
  <si>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</si>
  <si>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</si>
  <si>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</si>
  <si>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</si>
  <si>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</si>
  <si>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</si>
  <si>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</si>
  <si>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</si>
  <si>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</si>
  <si>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</si>
  <si>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</si>
  <si>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</si>
  <si>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</si>
  <si>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</si>
  <si>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</si>
  <si>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</si>
  <si>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</si>
  <si>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</si>
  <si>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</si>
  <si>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</si>
  <si>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</si>
  <si>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</si>
  <si>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</si>
  <si>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</si>
  <si>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</si>
  <si>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</si>
  <si>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</si>
  <si>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</si>
  <si>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</si>
  <si>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</si>
  <si>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</si>
  <si>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</si>
  <si>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</si>
  <si>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</si>
  <si>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</si>
  <si>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</si>
  <si>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</si>
  <si>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</si>
  <si>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</si>
  <si>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</si>
  <si>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</si>
  <si>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</si>
  <si>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</si>
  <si>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</si>
  <si>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</si>
  <si>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</si>
  <si>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</si>
  <si>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</si>
  <si>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</si>
  <si>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</si>
  <si>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</si>
  <si>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</si>
  <si>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</si>
  <si>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</si>
  <si>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</si>
  <si>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</si>
  <si>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</si>
  <si>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</si>
  <si>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</si>
  <si>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</si>
  <si>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</si>
  <si>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</si>
  <si>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</si>
  <si>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</si>
  <si>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下仁田町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</si>
  <si>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</si>
  <si>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</si>
  <si>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</si>
  <si>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</si>
  <si>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</si>
  <si>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</si>
  <si>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</si>
  <si>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</si>
  <si>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</si>
  <si>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</si>
  <si>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</si>
  <si>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</si>
  <si>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</si>
  <si>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</si>
  <si>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</si>
  <si>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</si>
  <si>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</si>
  <si>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</si>
  <si>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</si>
  <si>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</si>
  <si>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</si>
  <si>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</si>
  <si>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</si>
  <si>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</si>
  <si>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</si>
  <si>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</si>
  <si>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</si>
  <si>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</si>
  <si>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</si>
  <si>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</si>
  <si>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</si>
  <si>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</si>
  <si>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</si>
  <si>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</si>
  <si>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</si>
  <si>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</si>
  <si>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</si>
  <si>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</si>
  <si>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</si>
  <si>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</si>
  <si>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</si>
  <si>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</si>
  <si>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</si>
  <si>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</si>
  <si>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</si>
  <si>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</si>
  <si>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</si>
  <si>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</si>
  <si>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</si>
  <si>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</si>
  <si>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</si>
  <si>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</si>
  <si>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</si>
  <si>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</si>
  <si>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</si>
  <si>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</si>
  <si>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</si>
  <si>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</si>
  <si>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</si>
  <si>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</si>
  <si>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</si>
  <si>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</si>
  <si>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</si>
  <si>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</si>
  <si>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</si>
  <si>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</si>
  <si>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</si>
  <si>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</si>
  <si>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</si>
  <si>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</si>
  <si>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</si>
  <si>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</si>
  <si>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</si>
  <si>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</si>
  <si>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</si>
  <si>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</si>
  <si>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</si>
  <si>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</si>
  <si>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</si>
  <si>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</si>
  <si>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</si>
  <si>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</si>
  <si>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</si>
  <si>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</si>
  <si>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</si>
  <si>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</si>
  <si>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</si>
  <si>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</si>
  <si>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</si>
  <si>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</si>
  <si>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</si>
  <si>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</si>
  <si>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</si>
  <si>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</si>
  <si>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</si>
  <si>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</si>
  <si>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</si>
  <si>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</si>
  <si>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</si>
  <si>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</si>
  <si>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</si>
  <si>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</si>
  <si>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</si>
  <si>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</si>
  <si>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</si>
  <si>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</si>
  <si>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</si>
  <si>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</si>
  <si>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</si>
  <si>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群馬県下仁田町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</si>
  <si>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</si>
  <si>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</si>
  <si>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</si>
  <si>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</si>
  <si>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</si>
  <si>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</si>
  <si>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</si>
  <si>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</si>
  <si>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</si>
  <si>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</si>
  <si>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</si>
  <si>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</si>
  <si>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</si>
  <si>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</si>
  <si>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</si>
  <si>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</si>
  <si>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</si>
  <si>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</si>
  <si>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</si>
  <si>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</si>
  <si>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</si>
  <si>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</si>
  <si>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</si>
  <si>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</si>
  <si>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</si>
  <si>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</si>
  <si>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</si>
  <si>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</si>
  <si>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</si>
  <si>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</si>
  <si>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</si>
  <si>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</si>
  <si>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</si>
  <si>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</si>
  <si>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</si>
  <si>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</si>
  <si>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</si>
  <si>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</si>
  <si>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</si>
  <si>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</si>
  <si>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</si>
  <si>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</si>
  <si>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</si>
  <si>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</si>
  <si>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</si>
  <si>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</si>
  <si>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</si>
  <si>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</si>
  <si>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</si>
  <si>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</si>
  <si>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</si>
  <si>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</si>
  <si>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</si>
  <si>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</si>
  <si>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</si>
  <si>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</si>
  <si>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</si>
  <si>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</si>
  <si>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</si>
  <si>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</si>
  <si>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</si>
  <si>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</si>
  <si>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</si>
  <si>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</si>
  <si>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</si>
  <si>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</si>
  <si>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</si>
  <si>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</si>
  <si>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</si>
  <si>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</si>
  <si>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</si>
  <si>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</si>
  <si>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</si>
  <si>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</si>
  <si>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</si>
  <si>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</si>
  <si>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</si>
  <si>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</si>
  <si>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</si>
  <si>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</si>
  <si>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</si>
  <si>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</si>
  <si>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</si>
  <si>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</si>
  <si>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</si>
  <si>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</si>
  <si>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</si>
  <si>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</si>
  <si>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</si>
  <si>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</si>
  <si>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</si>
  <si>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</si>
  <si>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</si>
  <si>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</si>
  <si>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</si>
  <si>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</si>
  <si>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</si>
  <si>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</si>
  <si>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</si>
  <si>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</si>
  <si>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</si>
  <si>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</si>
  <si>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</si>
  <si>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</si>
  <si>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</si>
  <si>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</si>
  <si>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</si>
  <si>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</si>
  <si>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</si>
  <si>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</si>
  <si>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</si>
  <si>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</si>
  <si>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</si>
  <si>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</si>
  <si>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</si>
  <si>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</si>
  <si>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</si>
  <si>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</si>
  <si>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</si>
  <si>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</si>
  <si>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</si>
  <si>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</si>
  <si>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</si>
  <si>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</si>
  <si>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</si>
  <si>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</si>
  <si>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</si>
  <si>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</si>
  <si>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</si>
  <si>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</si>
  <si>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</si>
  <si>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</si>
  <si>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</si>
  <si>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</si>
  <si>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</si>
  <si>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</si>
  <si>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</si>
  <si>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</si>
  <si>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</si>
  <si>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</si>
  <si>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</si>
  <si>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</si>
  <si>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</si>
  <si>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</si>
  <si>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</si>
  <si>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</si>
  <si>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</si>
  <si>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</si>
  <si>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</si>
  <si>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</si>
  <si>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</si>
  <si>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</si>
  <si>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群馬県下仁田町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</si>
  <si>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</si>
  <si>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</si>
  <si>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</si>
  <si>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</si>
  <si>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</si>
  <si>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</si>
  <si>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</si>
  <si>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</si>
  <si>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</si>
  <si>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</si>
  <si>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</si>
  <si>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</si>
  <si>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</si>
  <si>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</si>
  <si>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</si>
  <si>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</si>
  <si>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</si>
  <si>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</si>
  <si>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</si>
  <si>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</si>
  <si>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</si>
  <si>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</si>
  <si>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</si>
  <si>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</si>
  <si>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</si>
  <si>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</si>
  <si>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</si>
  <si>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</si>
  <si>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</si>
  <si>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</si>
  <si>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</si>
  <si>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</si>
  <si>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</si>
  <si>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</si>
  <si>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</si>
  <si>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</si>
  <si>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</si>
  <si>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</si>
  <si>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</si>
  <si>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</si>
  <si>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</si>
  <si>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</si>
  <si>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</si>
  <si>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</si>
  <si>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</si>
  <si>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</si>
  <si>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</si>
  <si>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</si>
  <si>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</si>
  <si>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</si>
  <si>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</si>
  <si>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</si>
  <si>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</si>
  <si>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</si>
  <si>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</si>
  <si>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</si>
  <si>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</si>
  <si>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</si>
  <si>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</si>
  <si>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</si>
  <si>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</si>
  <si>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</si>
  <si>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</si>
  <si>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</si>
  <si>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</si>
  <si>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</si>
  <si>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</si>
  <si>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</si>
  <si>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</si>
  <si>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</si>
  <si>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</si>
  <si>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</si>
  <si>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</si>
  <si>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</si>
  <si>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</si>
  <si>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</si>
  <si>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</si>
  <si>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</si>
  <si>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</si>
  <si>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</si>
  <si>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</si>
  <si>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</si>
  <si>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</si>
  <si>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</si>
  <si>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</si>
  <si>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</si>
  <si>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</si>
  <si>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</si>
  <si>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</si>
  <si>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</si>
  <si>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</si>
  <si>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</si>
  <si>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</si>
  <si>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</si>
  <si>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</si>
  <si>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</si>
  <si>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</si>
  <si>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</si>
  <si>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</si>
  <si>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</si>
  <si>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</si>
  <si>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</si>
  <si>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</si>
  <si>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</si>
  <si>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</si>
  <si>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</si>
  <si>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</si>
  <si>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</si>
  <si>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</si>
  <si>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</si>
  <si>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</si>
  <si>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</si>
  <si>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</si>
  <si>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</si>
  <si>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</si>
  <si>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</si>
  <si>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</si>
  <si>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</si>
  <si>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</si>
  <si>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</si>
  <si>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</si>
  <si>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</si>
  <si>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</si>
  <si>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</si>
  <si>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</si>
  <si>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</si>
  <si>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</si>
  <si>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</si>
  <si>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</si>
  <si>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</si>
  <si>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</si>
  <si>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</si>
  <si>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</si>
  <si>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</si>
  <si>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</si>
  <si>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</si>
  <si>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</si>
  <si>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</si>
  <si>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</si>
  <si>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</si>
  <si>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</si>
  <si>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</si>
  <si>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</si>
  <si>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</si>
  <si>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</si>
  <si>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</si>
  <si>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</si>
  <si>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</si>
  <si>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</si>
  <si>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</si>
  <si>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</si>
  <si>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</si>
  <si>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</si>
  <si>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</si>
  <si>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</si>
  <si>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</si>
  <si>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</si>
  <si>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</si>
  <si>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</si>
  <si>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</si>
  <si>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</si>
  <si>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</si>
  <si>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</si>
  <si>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</si>
  <si>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</si>
  <si>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</si>
  <si>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</si>
  <si>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</si>
  <si>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</si>
  <si>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</si>
  <si>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</si>
  <si>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</si>
  <si>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</si>
  <si>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</si>
  <si>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</si>
  <si>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</si>
  <si>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</si>
  <si>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</si>
  <si>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</si>
  <si>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</si>
  <si>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</si>
  <si>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</si>
  <si>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</si>
  <si>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</si>
  <si>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</si>
  <si>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</si>
  <si>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</si>
  <si>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</si>
  <si>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</si>
  <si>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</si>
  <si>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</si>
  <si>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</si>
  <si>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1.92</t>
  </si>
  <si>
    <t>▲ 5.72</t>
  </si>
  <si>
    <t>水道事業会計</t>
  </si>
  <si>
    <t>一般会計</t>
  </si>
  <si>
    <t>介護保険特別会計</t>
  </si>
  <si>
    <t>国民健康保険特別会計</t>
  </si>
  <si>
    <t>後期高齢者医療特別会計</t>
  </si>
  <si>
    <t>浄化槽整備事業特別会計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</si>
  <si>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</si>
  <si>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</si>
  <si>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</si>
  <si>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</si>
  <si>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</si>
  <si>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</si>
  <si>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</si>
  <si>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</si>
  <si>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</si>
  <si>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甘楽西部環境衛生施設組合</t>
  </si>
  <si>
    <t>下仁田南牧医療事務組合</t>
  </si>
  <si>
    <t>富岡甘楽広域市町村圏振興整備組合</t>
  </si>
  <si>
    <t>群馬県後期高齢者医療広域連合（一般会計）</t>
  </si>
  <si>
    <t>群馬県後期高齢者医療広域連合（事業会計）</t>
  </si>
  <si>
    <t>群馬県市町村総合事務組合</t>
  </si>
  <si>
    <t>群馬県市町村会館管理組合</t>
  </si>
  <si>
    <t>　　　　－</t>
  </si>
  <si>
    <t>産業開発しもにた</t>
    <rPh sb="0" eb="2">
      <t>サンギョウ</t>
    </rPh>
    <rPh sb="2" eb="4">
      <t>カイハツ</t>
    </rPh>
    <phoneticPr fontId="18"/>
  </si>
  <si>
    <t>社会福祉法人しもにた会</t>
    <rPh sb="0" eb="2">
      <t>シャカイ</t>
    </rPh>
    <rPh sb="2" eb="4">
      <t>フクシ</t>
    </rPh>
    <rPh sb="4" eb="6">
      <t>ホウジン</t>
    </rPh>
    <rPh sb="10" eb="11">
      <t>カイ</t>
    </rPh>
    <phoneticPr fontId="18"/>
  </si>
  <si>
    <t>○</t>
  </si>
  <si>
    <t>甘楽郡土地開発公社</t>
    <rPh sb="0" eb="2">
      <t>カンラ</t>
    </rPh>
    <rPh sb="2" eb="3">
      <t>グン</t>
    </rPh>
    <rPh sb="3" eb="5">
      <t>トチ</t>
    </rPh>
    <rPh sb="5" eb="7">
      <t>カイハツ</t>
    </rPh>
    <rPh sb="7" eb="9">
      <t>コウシャ</t>
    </rPh>
    <phoneticPr fontId="18"/>
  </si>
  <si>
    <t>下仁田町公共施設等整備基金</t>
    <rPh sb="0" eb="4">
      <t>シモニタマチ</t>
    </rPh>
    <rPh sb="4" eb="6">
      <t>コウキョウ</t>
    </rPh>
    <rPh sb="6" eb="8">
      <t>シセツ</t>
    </rPh>
    <rPh sb="8" eb="9">
      <t>トウ</t>
    </rPh>
    <rPh sb="9" eb="11">
      <t>セイビ</t>
    </rPh>
    <rPh sb="11" eb="13">
      <t>キキン</t>
    </rPh>
    <phoneticPr fontId="5"/>
  </si>
  <si>
    <t>ねぎとこんにゃく下仁田奨学金事業基金</t>
    <rPh sb="8" eb="11">
      <t>シモニタ</t>
    </rPh>
    <rPh sb="11" eb="14">
      <t>ショウガクキン</t>
    </rPh>
    <rPh sb="15" eb="17">
      <t>キキン</t>
    </rPh>
    <phoneticPr fontId="18"/>
  </si>
  <si>
    <t>下仁田町都市計画区域公共施設等整備基金</t>
    <rPh sb="0" eb="4">
      <t>シモニタマチ</t>
    </rPh>
    <rPh sb="4" eb="6">
      <t>トシ</t>
    </rPh>
    <rPh sb="6" eb="8">
      <t>ケイカク</t>
    </rPh>
    <rPh sb="8" eb="10">
      <t>クイキ</t>
    </rPh>
    <rPh sb="10" eb="12">
      <t>コウキョウ</t>
    </rPh>
    <rPh sb="12" eb="14">
      <t>シセツ</t>
    </rPh>
    <rPh sb="14" eb="15">
      <t>トウ</t>
    </rPh>
    <rPh sb="15" eb="17">
      <t>セイビ</t>
    </rPh>
    <rPh sb="17" eb="19">
      <t>キキン</t>
    </rPh>
    <phoneticPr fontId="5"/>
  </si>
  <si>
    <t>ふるさと下仁田応援基金</t>
    <rPh sb="4" eb="7">
      <t>シモニタ</t>
    </rPh>
    <rPh sb="7" eb="9">
      <t>オウエン</t>
    </rPh>
    <phoneticPr fontId="11"/>
  </si>
  <si>
    <t>荒船風穴基金</t>
    <rPh sb="0" eb="2">
      <t>アラフネ</t>
    </rPh>
    <rPh sb="2" eb="4">
      <t>カザアナ</t>
    </rPh>
    <phoneticPr fontId="18"/>
  </si>
  <si>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</si>
  <si>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</si>
  <si>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</si>
  <si>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</si>
  <si>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</si>
  <si>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</si>
  <si>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</si>
  <si>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</si>
  <si>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</si>
  <si>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</si>
  <si>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</si>
  <si>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類似団体と比べてやや高い水準で推移しているが、平成28年度実施の学校給食共同調理場建設や「道の駅しもにた」再整備工事のほか、令和元年度の台風19号による災害復旧事業に伴う起債により一般会計に係る起債の元利償還金の増加が見込まれることなどから、上昇していくことが考えられる。将来負担比率については類似団体と比べて高い水準にあるが、平成30年度から令和元年度にかけては、一般職に属する職員に対する退職手当支給予定額が対前年度比で70,410千円減少したことと、公共施設等整備基金や森林環境譲与税基金等の新設により充当可能基金が前年度比で409,272千円増加したことなどにより数値が改善した。ただ、今後は一般会計に係る起債現在高の増加が見込まれることなどから上昇すると考えられる。このため、これまで以上に公債費の適正化に取り組むとともに、財政調整基金やふるさと下仁田応援基金等を中心に更なる基金の積立を行っていく必要がある。</t>
    <rPh sb="13" eb="14">
      <t>クラ</t>
    </rPh>
    <rPh sb="18" eb="19">
      <t>タカ</t>
    </rPh>
    <rPh sb="70" eb="74">
      <t>レイワガンネン</t>
    </rPh>
    <rPh sb="74" eb="75">
      <t>ド</t>
    </rPh>
    <rPh sb="180" eb="182">
      <t>レイワ</t>
    </rPh>
    <rPh sb="182" eb="183">
      <t>ガン</t>
    </rPh>
    <rPh sb="191" eb="194">
      <t>イッパンショク</t>
    </rPh>
    <rPh sb="195" eb="196">
      <t>ゾク</t>
    </rPh>
    <rPh sb="198" eb="200">
      <t>ショクイン</t>
    </rPh>
    <rPh sb="201" eb="202">
      <t>タイ</t>
    </rPh>
    <rPh sb="204" eb="208">
      <t>タイショクテアテ</t>
    </rPh>
    <rPh sb="208" eb="213">
      <t>シキュウヨテイガク</t>
    </rPh>
    <rPh sb="236" eb="240">
      <t>コウキョウシセツ</t>
    </rPh>
    <rPh sb="240" eb="241">
      <t>トウ</t>
    </rPh>
    <rPh sb="241" eb="245">
      <t>セイビキキン</t>
    </rPh>
    <rPh sb="246" eb="255">
      <t>シンリンカンキョウジョウヨゼイキキン</t>
    </rPh>
    <rPh sb="255" eb="256">
      <t>トウ</t>
    </rPh>
    <rPh sb="257" eb="259">
      <t>シンセツ</t>
    </rPh>
    <rPh sb="262" eb="268">
      <t>ジュウトウカノウキキン</t>
    </rPh>
    <rPh sb="283" eb="285">
      <t>ゾウカ</t>
    </rPh>
    <rPh sb="401" eb="403">
      <t>キキン</t>
    </rPh>
    <phoneticPr fontId="5"/>
  </si>
  <si>
    <t>将来負担比率については、対前年度比で12.6ポイント減となったものの、類似団体と比べて以前高い水準にある。ただ、大規模事業が終了した事などにより、今後はさらに減少傾向になると思われる。有形固定資産の減価償却率も、類似団体と比べて高い水準にあるが、各施設ごとに適正な管理計画を立てていく方針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</si>
</sst>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4EE4C78-B617-4EAB-9C25-24BD4B11C2B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86F0-4D49-AC0A-63DB64A2DA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102895</c:v>
                </c:pt>
                <c:pt idx="1">
                  <c:v>121933</c:v>
                </c:pt>
                <c:pt idx="2">
                  <c:v>139502</c:v>
                </c:pt>
                <c:pt idx="3">
                  <c:v>101216</c:v>
                </c:pt>
                <c:pt idx="4">
                  <c:v>66754</c:v>
                </c:pt>
              </c:numCache>
            </c:numRef>
          </c:val>
          <c:smooth val="0"/>
          <c:extLst>
            <c:ext xmlns:c16="http://schemas.microsoft.com/office/drawing/2014/chart" uri="{C3380CC4-5D6E-409C-BE32-E72D297353CC}">
              <c16:uniqueId val="{00000001-86F0-4D49-AC0A-63DB64A2DA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2.2799999999999998</c:v>
                </c:pt>
                <c:pt idx="1">
                  <c:v>1.77</c:v>
                </c:pt>
                <c:pt idx="2">
                  <c:v>0.5</c:v>
                </c:pt>
                <c:pt idx="3">
                  <c:v>2.2999999999999998</c:v>
                </c:pt>
                <c:pt idx="4">
                  <c:v>2.15</c:v>
                </c:pt>
              </c:numCache>
            </c:numRef>
          </c:val>
          <c:extLst>
            <c:ext xmlns:c16="http://schemas.microsoft.com/office/drawing/2014/chart" uri="{C3380CC4-5D6E-409C-BE32-E72D297353CC}">
              <c16:uniqueId val="{00000000-906C-4428-A2C2-50CADFBA96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35.22</c:v>
                </c:pt>
                <c:pt idx="1">
                  <c:v>36.68</c:v>
                </c:pt>
                <c:pt idx="2">
                  <c:v>35.03</c:v>
                </c:pt>
                <c:pt idx="3">
                  <c:v>35.049999999999997</c:v>
                </c:pt>
                <c:pt idx="4">
                  <c:v>35.380000000000003</c:v>
                </c:pt>
              </c:numCache>
            </c:numRef>
          </c:val>
          <c:extLst>
            <c:ext xmlns:c16="http://schemas.microsoft.com/office/drawing/2014/chart" uri="{C3380CC4-5D6E-409C-BE32-E72D297353CC}">
              <c16:uniqueId val="{00000001-906C-4428-A2C2-50CADFBA962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2.5299999999999998</c:v>
                </c:pt>
                <c:pt idx="1">
                  <c:v>-1.92</c:v>
                </c:pt>
                <c:pt idx="2">
                  <c:v>-5.72</c:v>
                </c:pt>
                <c:pt idx="3">
                  <c:v>2.39</c:v>
                </c:pt>
                <c:pt idx="4">
                  <c:v>0.54</c:v>
                </c:pt>
              </c:numCache>
            </c:numRef>
          </c:val>
          <c:smooth val="0"/>
          <c:extLst>
            <c:ext xmlns:c16="http://schemas.microsoft.com/office/drawing/2014/chart" uri="{C3380CC4-5D6E-409C-BE32-E72D297353CC}">
              <c16:uniqueId val="{00000002-906C-4428-A2C2-50CADFBA962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3.97</c:v>
                </c:pt>
                <c:pt idx="2">
                  <c:v>#N/A</c:v>
                </c:pt>
                <c:pt idx="3">
                  <c:v>4.93</c:v>
                </c:pt>
                <c:pt idx="4">
                  <c:v>#N/A</c:v>
                </c:pt>
                <c:pt idx="5">
                  <c:v>5.74</c:v>
                </c:pt>
                <c:pt idx="6">
                  <c:v>#N/A</c:v>
                </c:pt>
                <c:pt idx="7">
                  <c:v>4.22</c:v>
                </c:pt>
                <c:pt idx="8">
                  <c:v>0</c:v>
                </c:pt>
                <c:pt idx="9">
                  <c:v>0</c:v>
                </c:pt>
              </c:numCache>
            </c:numRef>
          </c:val>
          <c:extLst>
            <c:ext xmlns:c16="http://schemas.microsoft.com/office/drawing/2014/chart" uri="{C3380CC4-5D6E-409C-BE32-E72D297353CC}">
              <c16:uniqueId val="{00000000-8265-4825-9042-50838C8834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65-4825-9042-50838C88348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265-4825-9042-50838C88348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265-4825-9042-50838C883482}"/>
            </c:ext>
          </c:extLst>
        </c:ser>
        <c:ser>
          <c:idx val="4"/>
          <c:order val="4"/>
          <c:tx>
            <c:strRef>
              <c:f>データシート!$A$31</c:f>
              <c:strCache>
                <c:ptCount val="1"/>
                <c:pt idx="0">
                  <c:v>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8265-4825-9042-50838C88348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0.05</c:v>
                </c:pt>
                <c:pt idx="4">
                  <c:v>#N/A</c:v>
                </c:pt>
                <c:pt idx="5">
                  <c:v>0.03</c:v>
                </c:pt>
                <c:pt idx="6">
                  <c:v>#N/A</c:v>
                </c:pt>
                <c:pt idx="7">
                  <c:v>0.08</c:v>
                </c:pt>
                <c:pt idx="8">
                  <c:v>#N/A</c:v>
                </c:pt>
                <c:pt idx="9">
                  <c:v>0.04</c:v>
                </c:pt>
              </c:numCache>
            </c:numRef>
          </c:val>
          <c:extLst>
            <c:ext xmlns:c16="http://schemas.microsoft.com/office/drawing/2014/chart" uri="{C3380CC4-5D6E-409C-BE32-E72D297353CC}">
              <c16:uniqueId val="{00000005-8265-4825-9042-50838C88348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0.17</c:v>
                </c:pt>
                <c:pt idx="2">
                  <c:v>#N/A</c:v>
                </c:pt>
                <c:pt idx="3">
                  <c:v>0.06</c:v>
                </c:pt>
                <c:pt idx="4">
                  <c:v>#N/A</c:v>
                </c:pt>
                <c:pt idx="5">
                  <c:v>0.04</c:v>
                </c:pt>
                <c:pt idx="6">
                  <c:v>#N/A</c:v>
                </c:pt>
                <c:pt idx="7">
                  <c:v>0.04</c:v>
                </c:pt>
                <c:pt idx="8">
                  <c:v>#N/A</c:v>
                </c:pt>
                <c:pt idx="9">
                  <c:v>7.0000000000000007E-2</c:v>
                </c:pt>
              </c:numCache>
            </c:numRef>
          </c:val>
          <c:extLst>
            <c:ext xmlns:c16="http://schemas.microsoft.com/office/drawing/2014/chart" uri="{C3380CC4-5D6E-409C-BE32-E72D297353CC}">
              <c16:uniqueId val="{00000006-8265-4825-9042-50838C88348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1.1599999999999999</c:v>
                </c:pt>
                <c:pt idx="2">
                  <c:v>#N/A</c:v>
                </c:pt>
                <c:pt idx="3">
                  <c:v>1.24</c:v>
                </c:pt>
                <c:pt idx="4">
                  <c:v>#N/A</c:v>
                </c:pt>
                <c:pt idx="5">
                  <c:v>1.06</c:v>
                </c:pt>
                <c:pt idx="6">
                  <c:v>#N/A</c:v>
                </c:pt>
                <c:pt idx="7">
                  <c:v>0.8</c:v>
                </c:pt>
                <c:pt idx="8">
                  <c:v>#N/A</c:v>
                </c:pt>
                <c:pt idx="9">
                  <c:v>0.14000000000000001</c:v>
                </c:pt>
              </c:numCache>
            </c:numRef>
          </c:val>
          <c:extLst>
            <c:ext xmlns:c16="http://schemas.microsoft.com/office/drawing/2014/chart" uri="{C3380CC4-5D6E-409C-BE32-E72D297353CC}">
              <c16:uniqueId val="{00000007-8265-4825-9042-50838C88348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2.27</c:v>
                </c:pt>
                <c:pt idx="2">
                  <c:v>#N/A</c:v>
                </c:pt>
                <c:pt idx="3">
                  <c:v>1.76</c:v>
                </c:pt>
                <c:pt idx="4">
                  <c:v>#N/A</c:v>
                </c:pt>
                <c:pt idx="5">
                  <c:v>0.49</c:v>
                </c:pt>
                <c:pt idx="6">
                  <c:v>#N/A</c:v>
                </c:pt>
                <c:pt idx="7">
                  <c:v>2.29</c:v>
                </c:pt>
                <c:pt idx="8">
                  <c:v>#N/A</c:v>
                </c:pt>
                <c:pt idx="9">
                  <c:v>2.15</c:v>
                </c:pt>
              </c:numCache>
            </c:numRef>
          </c:val>
          <c:extLst>
            <c:ext xmlns:c16="http://schemas.microsoft.com/office/drawing/2014/chart" uri="{C3380CC4-5D6E-409C-BE32-E72D297353CC}">
              <c16:uniqueId val="{00000008-8265-4825-9042-50838C88348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4.32</c:v>
                </c:pt>
                <c:pt idx="2">
                  <c:v>#N/A</c:v>
                </c:pt>
                <c:pt idx="3">
                  <c:v>4.68</c:v>
                </c:pt>
                <c:pt idx="4">
                  <c:v>#N/A</c:v>
                </c:pt>
                <c:pt idx="5">
                  <c:v>4.9400000000000004</c:v>
                </c:pt>
                <c:pt idx="6">
                  <c:v>#N/A</c:v>
                </c:pt>
                <c:pt idx="7">
                  <c:v>4.76</c:v>
                </c:pt>
                <c:pt idx="8">
                  <c:v>#N/A</c:v>
                </c:pt>
                <c:pt idx="9">
                  <c:v>4.1399999999999997</c:v>
                </c:pt>
              </c:numCache>
            </c:numRef>
          </c:val>
          <c:extLst>
            <c:ext xmlns:c16="http://schemas.microsoft.com/office/drawing/2014/chart" uri="{C3380CC4-5D6E-409C-BE32-E72D297353CC}">
              <c16:uniqueId val="{00000009-8265-4825-9042-50838C88348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583</c:v>
                </c:pt>
                <c:pt idx="5">
                  <c:v>554</c:v>
                </c:pt>
                <c:pt idx="8">
                  <c:v>536</c:v>
                </c:pt>
                <c:pt idx="11">
                  <c:v>569</c:v>
                </c:pt>
                <c:pt idx="14">
                  <c:v>585</c:v>
                </c:pt>
              </c:numCache>
            </c:numRef>
          </c:val>
          <c:extLst>
            <c:ext xmlns:c16="http://schemas.microsoft.com/office/drawing/2014/chart" uri="{C3380CC4-5D6E-409C-BE32-E72D297353CC}">
              <c16:uniqueId val="{00000000-85EE-4C69-BD81-0B9AF24746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EE-4C69-BD81-0B9AF24746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5EE-4C69-BD81-0B9AF24746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157</c:v>
                </c:pt>
                <c:pt idx="3">
                  <c:v>118</c:v>
                </c:pt>
                <c:pt idx="6">
                  <c:v>124</c:v>
                </c:pt>
                <c:pt idx="9">
                  <c:v>92</c:v>
                </c:pt>
                <c:pt idx="12">
                  <c:v>93</c:v>
                </c:pt>
              </c:numCache>
            </c:numRef>
          </c:val>
          <c:extLst>
            <c:ext xmlns:c16="http://schemas.microsoft.com/office/drawing/2014/chart" uri="{C3380CC4-5D6E-409C-BE32-E72D297353CC}">
              <c16:uniqueId val="{00000003-85EE-4C69-BD81-0B9AF24746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77</c:v>
                </c:pt>
                <c:pt idx="3">
                  <c:v>77</c:v>
                </c:pt>
                <c:pt idx="6">
                  <c:v>77</c:v>
                </c:pt>
                <c:pt idx="9">
                  <c:v>82</c:v>
                </c:pt>
                <c:pt idx="12">
                  <c:v>78</c:v>
                </c:pt>
              </c:numCache>
            </c:numRef>
          </c:val>
          <c:extLst>
            <c:ext xmlns:c16="http://schemas.microsoft.com/office/drawing/2014/chart" uri="{C3380CC4-5D6E-409C-BE32-E72D297353CC}">
              <c16:uniqueId val="{00000004-85EE-4C69-BD81-0B9AF24746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EE-4C69-BD81-0B9AF24746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EE-4C69-BD81-0B9AF24746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601</c:v>
                </c:pt>
                <c:pt idx="3">
                  <c:v>597</c:v>
                </c:pt>
                <c:pt idx="6">
                  <c:v>626</c:v>
                </c:pt>
                <c:pt idx="9">
                  <c:v>634</c:v>
                </c:pt>
                <c:pt idx="12">
                  <c:v>660</c:v>
                </c:pt>
              </c:numCache>
            </c:numRef>
          </c:val>
          <c:extLst>
            <c:ext xmlns:c16="http://schemas.microsoft.com/office/drawing/2014/chart" uri="{C3380CC4-5D6E-409C-BE32-E72D297353CC}">
              <c16:uniqueId val="{00000007-85EE-4C69-BD81-0B9AF24746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252</c:v>
                </c:pt>
                <c:pt idx="2">
                  <c:v>#N/A</c:v>
                </c:pt>
                <c:pt idx="3">
                  <c:v>#N/A</c:v>
                </c:pt>
                <c:pt idx="4">
                  <c:v>238</c:v>
                </c:pt>
                <c:pt idx="5">
                  <c:v>#N/A</c:v>
                </c:pt>
                <c:pt idx="6">
                  <c:v>#N/A</c:v>
                </c:pt>
                <c:pt idx="7">
                  <c:v>291</c:v>
                </c:pt>
                <c:pt idx="8">
                  <c:v>#N/A</c:v>
                </c:pt>
                <c:pt idx="9">
                  <c:v>#N/A</c:v>
                </c:pt>
                <c:pt idx="10">
                  <c:v>239</c:v>
                </c:pt>
                <c:pt idx="11">
                  <c:v>#N/A</c:v>
                </c:pt>
                <c:pt idx="12">
                  <c:v>#N/A</c:v>
                </c:pt>
                <c:pt idx="13">
                  <c:v>246</c:v>
                </c:pt>
                <c:pt idx="14">
                  <c:v>#N/A</c:v>
                </c:pt>
              </c:numCache>
            </c:numRef>
          </c:val>
          <c:smooth val="0"/>
          <c:extLst>
            <c:ext xmlns:c16="http://schemas.microsoft.com/office/drawing/2014/chart" uri="{C3380CC4-5D6E-409C-BE32-E72D297353CC}">
              <c16:uniqueId val="{00000008-85EE-4C69-BD81-0B9AF24746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4997</c:v>
                </c:pt>
                <c:pt idx="5">
                  <c:v>4812</c:v>
                </c:pt>
                <c:pt idx="8">
                  <c:v>5074</c:v>
                </c:pt>
                <c:pt idx="11">
                  <c:v>5127</c:v>
                </c:pt>
                <c:pt idx="14">
                  <c:v>4840</c:v>
                </c:pt>
              </c:numCache>
            </c:numRef>
          </c:val>
          <c:extLst>
            <c:ext xmlns:c16="http://schemas.microsoft.com/office/drawing/2014/chart" uri="{C3380CC4-5D6E-409C-BE32-E72D297353CC}">
              <c16:uniqueId val="{00000000-A7A4-4896-A22A-ED33F393CE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c:v>
                </c:pt>
                <c:pt idx="5">
                  <c:v>10</c:v>
                </c:pt>
                <c:pt idx="8">
                  <c:v>7</c:v>
                </c:pt>
                <c:pt idx="11">
                  <c:v>5</c:v>
                </c:pt>
                <c:pt idx="14">
                  <c:v>2</c:v>
                </c:pt>
              </c:numCache>
            </c:numRef>
          </c:val>
          <c:extLst>
            <c:ext xmlns:c16="http://schemas.microsoft.com/office/drawing/2014/chart" uri="{C3380CC4-5D6E-409C-BE32-E72D297353CC}">
              <c16:uniqueId val="{00000001-A7A4-4896-A22A-ED33F393CE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1581</c:v>
                </c:pt>
                <c:pt idx="5">
                  <c:v>1658</c:v>
                </c:pt>
                <c:pt idx="8">
                  <c:v>1628</c:v>
                </c:pt>
                <c:pt idx="11">
                  <c:v>1684</c:v>
                </c:pt>
                <c:pt idx="14">
                  <c:v>2093</c:v>
                </c:pt>
              </c:numCache>
            </c:numRef>
          </c:val>
          <c:extLst>
            <c:ext xmlns:c16="http://schemas.microsoft.com/office/drawing/2014/chart" uri="{C3380CC4-5D6E-409C-BE32-E72D297353CC}">
              <c16:uniqueId val="{00000002-A7A4-4896-A22A-ED33F393CE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A4-4896-A22A-ED33F393CE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A4-4896-A22A-ED33F393CE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85</c:v>
                </c:pt>
                <c:pt idx="3">
                  <c:v>78</c:v>
                </c:pt>
                <c:pt idx="6">
                  <c:v>70</c:v>
                </c:pt>
                <c:pt idx="9">
                  <c:v>37</c:v>
                </c:pt>
                <c:pt idx="12">
                  <c:v>34</c:v>
                </c:pt>
              </c:numCache>
            </c:numRef>
          </c:val>
          <c:extLst>
            <c:ext xmlns:c16="http://schemas.microsoft.com/office/drawing/2014/chart" uri="{C3380CC4-5D6E-409C-BE32-E72D297353CC}">
              <c16:uniqueId val="{00000005-A7A4-4896-A22A-ED33F393CE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1554</c:v>
                </c:pt>
                <c:pt idx="3">
                  <c:v>1678</c:v>
                </c:pt>
                <c:pt idx="6">
                  <c:v>1554</c:v>
                </c:pt>
                <c:pt idx="9">
                  <c:v>1466</c:v>
                </c:pt>
                <c:pt idx="12">
                  <c:v>1443</c:v>
                </c:pt>
              </c:numCache>
            </c:numRef>
          </c:val>
          <c:extLst>
            <c:ext xmlns:c16="http://schemas.microsoft.com/office/drawing/2014/chart" uri="{C3380CC4-5D6E-409C-BE32-E72D297353CC}">
              <c16:uniqueId val="{00000006-A7A4-4896-A22A-ED33F393CE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927</c:v>
                </c:pt>
                <c:pt idx="3">
                  <c:v>845</c:v>
                </c:pt>
                <c:pt idx="6">
                  <c:v>755</c:v>
                </c:pt>
                <c:pt idx="9">
                  <c:v>701</c:v>
                </c:pt>
                <c:pt idx="12">
                  <c:v>676</c:v>
                </c:pt>
              </c:numCache>
            </c:numRef>
          </c:val>
          <c:extLst>
            <c:ext xmlns:c16="http://schemas.microsoft.com/office/drawing/2014/chart" uri="{C3380CC4-5D6E-409C-BE32-E72D297353CC}">
              <c16:uniqueId val="{00000007-A7A4-4896-A22A-ED33F393CE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785</c:v>
                </c:pt>
                <c:pt idx="3">
                  <c:v>713</c:v>
                </c:pt>
                <c:pt idx="6">
                  <c:v>641</c:v>
                </c:pt>
                <c:pt idx="9">
                  <c:v>592</c:v>
                </c:pt>
                <c:pt idx="12">
                  <c:v>549</c:v>
                </c:pt>
              </c:numCache>
            </c:numRef>
          </c:val>
          <c:extLst>
            <c:ext xmlns:c16="http://schemas.microsoft.com/office/drawing/2014/chart" uri="{C3380CC4-5D6E-409C-BE32-E72D297353CC}">
              <c16:uniqueId val="{00000008-A7A4-4896-A22A-ED33F393CE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7A4-4896-A22A-ED33F393CE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5252</c:v>
                </c:pt>
                <c:pt idx="3">
                  <c:v>5438</c:v>
                </c:pt>
                <c:pt idx="6">
                  <c:v>5523</c:v>
                </c:pt>
                <c:pt idx="9">
                  <c:v>5465</c:v>
                </c:pt>
                <c:pt idx="12">
                  <c:v>5339</c:v>
                </c:pt>
              </c:numCache>
            </c:numRef>
          </c:val>
          <c:extLst>
            <c:ext xmlns:c16="http://schemas.microsoft.com/office/drawing/2014/chart" uri="{C3380CC4-5D6E-409C-BE32-E72D297353CC}">
              <c16:uniqueId val="{0000000A-A7A4-4896-A22A-ED33F393CE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2013</c:v>
                </c:pt>
                <c:pt idx="2">
                  <c:v>#N/A</c:v>
                </c:pt>
                <c:pt idx="3">
                  <c:v>#N/A</c:v>
                </c:pt>
                <c:pt idx="4">
                  <c:v>2270</c:v>
                </c:pt>
                <c:pt idx="5">
                  <c:v>#N/A</c:v>
                </c:pt>
                <c:pt idx="6">
                  <c:v>#N/A</c:v>
                </c:pt>
                <c:pt idx="7">
                  <c:v>1832</c:v>
                </c:pt>
                <c:pt idx="8">
                  <c:v>#N/A</c:v>
                </c:pt>
                <c:pt idx="9">
                  <c:v>#N/A</c:v>
                </c:pt>
                <c:pt idx="10">
                  <c:v>1446</c:v>
                </c:pt>
                <c:pt idx="11">
                  <c:v>#N/A</c:v>
                </c:pt>
                <c:pt idx="12">
                  <c:v>#N/A</c:v>
                </c:pt>
                <c:pt idx="13">
                  <c:v>1105</c:v>
                </c:pt>
                <c:pt idx="14">
                  <c:v>#N/A</c:v>
                </c:pt>
              </c:numCache>
            </c:numRef>
          </c:val>
          <c:smooth val="0"/>
          <c:extLst>
            <c:ext xmlns:c16="http://schemas.microsoft.com/office/drawing/2014/chart" uri="{C3380CC4-5D6E-409C-BE32-E72D297353CC}">
              <c16:uniqueId val="{0000000B-A7A4-4896-A22A-ED33F393CE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1152</c:v>
                </c:pt>
                <c:pt idx="1">
                  <c:v>1160</c:v>
                </c:pt>
                <c:pt idx="2">
                  <c:v>1182</c:v>
                </c:pt>
              </c:numCache>
            </c:numRef>
          </c:val>
          <c:extLst>
            <c:ext xmlns:c16="http://schemas.microsoft.com/office/drawing/2014/chart" uri="{C3380CC4-5D6E-409C-BE32-E72D297353CC}">
              <c16:uniqueId val="{00000000-18F1-4EEA-8616-E4D6EC5D28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c:v>
                </c:pt>
                <c:pt idx="1">
                  <c:v>15</c:v>
                </c:pt>
                <c:pt idx="2">
                  <c:v>15</c:v>
                </c:pt>
              </c:numCache>
            </c:numRef>
          </c:val>
          <c:extLst>
            <c:ext xmlns:c16="http://schemas.microsoft.com/office/drawing/2014/chart" uri="{C3380CC4-5D6E-409C-BE32-E72D297353CC}">
              <c16:uniqueId val="{00000001-18F1-4EEA-8616-E4D6EC5D28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226</c:v>
                </c:pt>
                <c:pt idx="1">
                  <c:v>223</c:v>
                </c:pt>
                <c:pt idx="2">
                  <c:v>605</c:v>
                </c:pt>
              </c:numCache>
            </c:numRef>
          </c:val>
          <c:extLst>
            <c:ext xmlns:c16="http://schemas.microsoft.com/office/drawing/2014/chart" uri="{C3380CC4-5D6E-409C-BE32-E72D297353CC}">
              <c16:uniqueId val="{00000002-18F1-4EEA-8616-E4D6EC5D287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{6105D525-C8FC-4E8C-8513-BF8AB6162820}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A6A-4A4E-9D2A-BBFCA0B593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{7F3100CD-64B8-4971-BB6C-AB29171F3168}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6A-4A4E-9D2A-BBFCA0B593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{44CB3A56-A8F4-4356-8A84-1A3BE5B19194}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6A-4A4E-9D2A-BBFCA0B593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{F94616FF-0095-4896-BFE2-C139ADE97524}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6A-4A4E-9D2A-BBFCA0B593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{1A99B355-2478-4F32-9759-05B046BF9611}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6A-4A4E-9D2A-BBFCA0B593A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{A369FC4C-75C7-4066-9890-797FD62179B2}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A6A-4A4E-9D2A-BBFCA0B593A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{5E4110A3-E191-4C44-96C8-58773372C987}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A6A-4A4E-9D2A-BBFCA0B593A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{DF7A1EA2-BAD2-4C14-B5BF-5915AA8C0394}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A6A-4A4E-9D2A-BBFCA0B593A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{01F127B8-B09E-4C52-858F-0CD76469102B}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A6A-4A4E-9D2A-BBFCA0B593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60.7</c:v>
                </c:pt>
                <c:pt idx="8">
                  <c:v>77.599999999999994</c:v>
                </c:pt>
                <c:pt idx="16">
                  <c:v>77.599999999999994</c:v>
                </c:pt>
                <c:pt idx="24">
                  <c:v>75.599999999999994</c:v>
                </c:pt>
                <c:pt idx="32">
                  <c:v>75.599999999999994</c:v>
                </c:pt>
              </c:numCache>
            </c:numRef>
          </c:xVal>
          <c:yVal>
            <c:numRef>
              <c:f>公会計指標分析・財政指標組合せ分析表!$BP$51:$DC$51</c:f>
              <c:numCache>
                <c:formatCode>#,##0.0;"▲ "#,##0.0</c:formatCode>
                <c:ptCount val="40"/>
                <c:pt idx="0">
                  <c:v>69.2</c:v>
                </c:pt>
                <c:pt idx="8">
                  <c:v>79.7</c:v>
                </c:pt>
                <c:pt idx="16">
                  <c:v>66.400000000000006</c:v>
                </c:pt>
                <c:pt idx="24">
                  <c:v>52.6</c:v>
                </c:pt>
                <c:pt idx="32">
                  <c:v>40</c:v>
                </c:pt>
              </c:numCache>
            </c:numRef>
          </c:yVal>
          <c:smooth val="0"/>
          <c:extLst>
            <c:ext xmlns:c16="http://schemas.microsoft.com/office/drawing/2014/chart" uri="{C3380CC4-5D6E-409C-BE32-E72D297353CC}">
              <c16:uniqueId val="{00000009-8A6A-4A4E-9D2A-BBFCA0B593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{DC977CA1-BE54-43CB-AB2D-86CADEE369B3}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A6A-4A4E-9D2A-BBFCA0B593A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{22820424-9DC5-4F00-857E-D52296E9A968}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6A-4A4E-9D2A-BBFCA0B593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{8FDCDBB2-CA88-41AC-A615-645ED5CD54D1}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6A-4A4E-9D2A-BBFCA0B593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{A8A6648E-6F75-4827-8874-963A4DF0C158}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6A-4A4E-9D2A-BBFCA0B593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{B357B615-5CED-43D5-A9E7-1C20C6C66891}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6A-4A4E-9D2A-BBFCA0B593A4}"/>
                </c:ext>
              </c:extLst>
            </c:dLbl>
            <c:dLbl>
              <c:idx val="8"/>
              <c:layout>
                <c:manualLayout>
                  <c:x val="-3.7549912442996249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{5D01484A-4E10-45CB-AF16-9C159AC64330}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A6A-4A4E-9D2A-BBFCA0B593A4}"/>
                </c:ext>
              </c:extLst>
            </c:dLbl>
            <c:dLbl>
              <c:idx val="16"/>
              <c:layout>
                <c:manualLayout>
                  <c:x val="-2.6740488496148393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{1AC55F2F-2118-43EF-B208-A97BCB7224BD}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A6A-4A4E-9D2A-BBFCA0B593A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{6FCF9B4D-9D91-45C9-A734-09BE729E2A9D}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A6A-4A4E-9D2A-BBFCA0B593A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{D71792F3-4A14-41B1-8A9F-A85D0ED3E9D6}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A6A-4A4E-9D2A-BBFCA0B593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8A6A-4A4E-9D2A-BBFCA0B593A4}"/>
            </c:ext>
          </c:extLst>
        </c:ser>
        <c:dLbls>
          <c:showLegendKey val="0"/>
          <c:showVal val="1"/>
          <c:showCatName val="0"/>
          <c:showSerName val="0"/>
          <c:showPercent val="0"/>
          <c:showBubbleSize val="0"/>
        </c:dLbls>
        <c:axId val="46179840"/>
        <c:axId val="46181760"/>
      </c:scatterChart>
      <c:valAx>
        <c:axId val="46179840"/>
        <c:scaling>
          <c:orientation val="minMax"/>
          <c:max val="80"/>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{323911F7-9D20-4128-8661-3DD8A4CB44D1}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023-4279-9B3C-D86010EDEE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{3F1034AD-DD69-47A7-A2DD-73F75E463AA3}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23-4279-9B3C-D86010EDEE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{90C8463F-753E-4095-8B38-648191B21A57}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23-4279-9B3C-D86010EDEE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{2ADE520E-E14E-4E53-B7ED-3B2F9FD10591}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23-4279-9B3C-D86010EDEE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{0B075483-4906-4E08-B23B-DD3166D45E54}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23-4279-9B3C-D86010EDEE8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{66D2963B-D78D-43E2-9171-A3FA9E048E58}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023-4279-9B3C-D86010EDEE8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{B1A153BE-C40E-499C-8770-88F6D7F4EB7E}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023-4279-9B3C-D86010EDEE8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{0CA25F74-F479-4E1C-AE87-41AC72244A7D}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023-4279-9B3C-D86010EDEE8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{662A5ABC-1772-48F6-8E1A-65829A55D560}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023-4279-9B3C-D86010EDEE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9.1</c:v>
                </c:pt>
                <c:pt idx="16">
                  <c:v>9.1999999999999993</c:v>
                </c:pt>
                <c:pt idx="24">
                  <c:v>9.1</c:v>
                </c:pt>
                <c:pt idx="32">
                  <c:v>9.3000000000000007</c:v>
                </c:pt>
              </c:numCache>
            </c:numRef>
          </c:xVal>
          <c:yVal>
            <c:numRef>
              <c:f>公会計指標分析・財政指標組合せ分析表!$BP$73:$DC$73</c:f>
              <c:numCache>
                <c:formatCode>#,##0.0;"▲ "#,##0.0</c:formatCode>
                <c:ptCount val="40"/>
                <c:pt idx="0">
                  <c:v>69.2</c:v>
                </c:pt>
                <c:pt idx="8">
                  <c:v>79.7</c:v>
                </c:pt>
                <c:pt idx="16">
                  <c:v>66.400000000000006</c:v>
                </c:pt>
                <c:pt idx="24">
                  <c:v>52.6</c:v>
                </c:pt>
                <c:pt idx="32">
                  <c:v>40</c:v>
                </c:pt>
              </c:numCache>
            </c:numRef>
          </c:yVal>
          <c:smooth val="0"/>
          <c:extLst>
            <c:ext xmlns:c16="http://schemas.microsoft.com/office/drawing/2014/chart" uri="{C3380CC4-5D6E-409C-BE32-E72D297353CC}">
              <c16:uniqueId val="{00000009-3023-4279-9B3C-D86010EDEE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{3D4A1EAF-D222-4E18-BFE0-E80B8D2D80CE}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023-4279-9B3C-D86010EDEE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{E448E37B-BA78-434D-AB6F-5098FDD83FBB}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23-4279-9B3C-D86010EDEE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{665FE5BE-9F47-4F21-9604-B5BC05AD7F5A}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23-4279-9B3C-D86010EDEE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{2ADD1EB2-04B1-4669-BFE9-807D971C3C34}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23-4279-9B3C-D86010EDEE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{E71CA63A-8994-4730-B6E2-C68B00692F81}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23-4279-9B3C-D86010EDEE8E}"/>
                </c:ext>
              </c:extLst>
            </c:dLbl>
            <c:dLbl>
              <c:idx val="8"/>
              <c:layout>
                <c:manualLayout>
                  <c:x val="-3.1697991619110633E-2"/>
                  <c:y val="-4.349592131553593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{110BC982-CB58-4264-B8BE-476E35D0E6E6}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023-4279-9B3C-D86010EDEE8E}"/>
                </c:ext>
              </c:extLst>
            </c:dLbl>
            <c:dLbl>
              <c:idx val="16"/>
              <c:layout>
                <c:manualLayout>
                  <c:x val="-4.51603551539712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{6030845D-7047-48A9-83ED-CCE67D320519}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023-4279-9B3C-D86010EDEE8E}"/>
                </c:ext>
              </c:extLst>
            </c:dLbl>
            <c:dLbl>
              <c:idx val="24"/>
              <c:layout>
                <c:manualLayout>
                  <c:x val="-1.8235628084250027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{C5B74D56-3D8E-4FAE-A9B2-62BF60046642}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023-4279-9B3C-D86010EDEE8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{B77B813C-6089-4504-B5F9-C1217DDE6D1A}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023-4279-9B3C-D86010EDEE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3023-4279-9B3C-D86010EDEE8E}"/>
            </c:ext>
          </c:extLst>
        </c:ser>
        <c:dLbls>
          <c:showLegendKey val="0"/>
          <c:showVal val="1"/>
          <c:showCatName val="0"/>
          <c:showSerName val="0"/>
          <c:showPercent val="0"/>
          <c:showBubbleSize val="0"/>
        </c:dLbls>
        <c:axId val="84219776"/>
        <c:axId val="84234240"/>
      </c:scatterChart>
      <c:valAx>
        <c:axId val="84219776"/>
        <c:scaling>
          <c:orientation val="minMax"/>
          <c:max val="10"/>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3"/>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群馬県下仁田町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baseline="0">
              <a:latin typeface="ＭＳ ゴシック" pitchFamily="49" charset="-128"/>
              <a:ea typeface="ＭＳ ゴシック" pitchFamily="49" charset="-128"/>
            </a:rPr>
            <a:t>平成</a:t>
          </a:r>
          <a:r>
            <a:rPr kumimoji="1" lang="en-US" altLang="ja-JP" sz="1200" baseline="0">
              <a:latin typeface="ＭＳ ゴシック" pitchFamily="49" charset="-128"/>
              <a:ea typeface="ＭＳ ゴシック" pitchFamily="49" charset="-128"/>
            </a:rPr>
            <a:t>27</a:t>
          </a:r>
          <a:r>
            <a:rPr kumimoji="1" lang="ja-JP" altLang="en-US" sz="1200" baseline="0">
              <a:latin typeface="ＭＳ ゴシック" pitchFamily="49" charset="-128"/>
              <a:ea typeface="ＭＳ ゴシック" pitchFamily="49" charset="-128"/>
            </a:rPr>
            <a:t>、</a:t>
          </a:r>
          <a:r>
            <a:rPr kumimoji="1" lang="en-US" altLang="ja-JP" sz="1200" baseline="0">
              <a:latin typeface="ＭＳ ゴシック" pitchFamily="49" charset="-128"/>
              <a:ea typeface="ＭＳ ゴシック" pitchFamily="49" charset="-128"/>
            </a:rPr>
            <a:t>28</a:t>
          </a:r>
          <a:r>
            <a:rPr kumimoji="1" lang="ja-JP" altLang="en-US" sz="1200" baseline="0">
              <a:latin typeface="ＭＳ ゴシック" pitchFamily="49" charset="-128"/>
              <a:ea typeface="ＭＳ ゴシック" pitchFamily="49" charset="-128"/>
            </a:rPr>
            <a:t>年度と元利償還金は減少しているが、平成</a:t>
          </a:r>
          <a:r>
            <a:rPr kumimoji="1" lang="en-US" altLang="ja-JP" sz="1200" baseline="0">
              <a:latin typeface="ＭＳ ゴシック" pitchFamily="49" charset="-128"/>
              <a:ea typeface="ＭＳ ゴシック" pitchFamily="49" charset="-128"/>
            </a:rPr>
            <a:t>28</a:t>
          </a:r>
          <a:r>
            <a:rPr kumimoji="1" lang="ja-JP" altLang="en-US" sz="1200" baseline="0">
              <a:latin typeface="ＭＳ ゴシック" pitchFamily="49" charset="-128"/>
              <a:ea typeface="ＭＳ ゴシック" pitchFamily="49" charset="-128"/>
            </a:rPr>
            <a:t>・</a:t>
          </a:r>
          <a:r>
            <a:rPr kumimoji="1" lang="en-US" altLang="ja-JP" sz="1200" baseline="0">
              <a:latin typeface="ＭＳ ゴシック" pitchFamily="49" charset="-128"/>
              <a:ea typeface="ＭＳ ゴシック" pitchFamily="49" charset="-128"/>
            </a:rPr>
            <a:t>29</a:t>
          </a:r>
          <a:r>
            <a:rPr kumimoji="1" lang="ja-JP" altLang="en-US" sz="1200" baseline="0">
              <a:latin typeface="ＭＳ ゴシック" pitchFamily="49" charset="-128"/>
              <a:ea typeface="ＭＳ ゴシック" pitchFamily="49" charset="-128"/>
            </a:rPr>
            <a:t>年度（</a:t>
          </a:r>
          <a:r>
            <a:rPr kumimoji="1" lang="en-US" altLang="ja-JP" sz="1200" baseline="0">
              <a:latin typeface="ＭＳ ゴシック" pitchFamily="49" charset="-128"/>
              <a:ea typeface="ＭＳ ゴシック" pitchFamily="49" charset="-128"/>
            </a:rPr>
            <a:t>30</a:t>
          </a:r>
          <a:r>
            <a:rPr kumimoji="1" lang="ja-JP" altLang="en-US" sz="1200" baseline="0">
              <a:latin typeface="ＭＳ ゴシック" pitchFamily="49" charset="-128"/>
              <a:ea typeface="ＭＳ ゴシック" pitchFamily="49" charset="-128"/>
            </a:rPr>
            <a:t>年度への繰越を含む）の大規模事業に係る償還が償還終了分を上回る事から、増加傾向となっている。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また、令和元年度には新たな大規模事業の他、台風</a:t>
          </a:r>
          <a:r>
            <a:rPr kumimoji="1" lang="en-US" altLang="ja-JP" sz="1200" baseline="0">
              <a:latin typeface="ＭＳ ゴシック" pitchFamily="49" charset="-128"/>
              <a:ea typeface="ＭＳ ゴシック" pitchFamily="49" charset="-128"/>
            </a:rPr>
            <a:t>19</a:t>
          </a:r>
          <a:r>
            <a:rPr kumimoji="1" lang="ja-JP" altLang="en-US" sz="1200" baseline="0">
              <a:latin typeface="ＭＳ ゴシック" pitchFamily="49" charset="-128"/>
              <a:ea typeface="ＭＳ ゴシック" pitchFamily="49" charset="-128"/>
            </a:rPr>
            <a:t>号による災害復旧事業も始まったことから、今後償還開始とともに更なる増加となる見込みである。</a:t>
          </a:r>
        </a:p>
        <a:p>
          <a:r>
            <a:rPr kumimoji="1" lang="ja-JP" altLang="en-US" sz="1200" baseline="0">
              <a:latin typeface="ＭＳ ゴシック" pitchFamily="49" charset="-128"/>
              <a:ea typeface="ＭＳ ゴシック" pitchFamily="49" charset="-128"/>
            </a:rPr>
            <a:t>　公営企業債の元利償還金に対する繰入については、主に水道事業に係るものである。</a:t>
          </a:r>
        </a:p>
        <a:p>
          <a:r>
            <a:rPr kumimoji="1" lang="ja-JP" altLang="en-US" sz="1200" baseline="0">
              <a:latin typeface="ＭＳ ゴシック" pitchFamily="49" charset="-128"/>
              <a:ea typeface="ＭＳ ゴシック" pitchFamily="49" charset="-128"/>
            </a:rPr>
            <a:t>　組合等に係る元利償還金に対する負担金等は、平成</a:t>
          </a:r>
          <a:r>
            <a:rPr kumimoji="1" lang="en-US" altLang="ja-JP" sz="1200" baseline="0">
              <a:latin typeface="ＭＳ ゴシック" pitchFamily="49" charset="-128"/>
              <a:ea typeface="ＭＳ ゴシック" pitchFamily="49" charset="-128"/>
            </a:rPr>
            <a:t>25</a:t>
          </a:r>
          <a:r>
            <a:rPr kumimoji="1" lang="ja-JP" altLang="en-US" sz="1200" baseline="0">
              <a:latin typeface="ＭＳ ゴシック" pitchFamily="49" charset="-128"/>
              <a:ea typeface="ＭＳ ゴシック" pitchFamily="49" charset="-128"/>
            </a:rPr>
            <a:t>年度がピークとなり、今後緩やかに減少していく見込みである。</a:t>
          </a:r>
        </a:p>
        <a:p>
          <a:r>
            <a:rPr kumimoji="1" lang="ja-JP" altLang="en-US" sz="1200" baseline="0">
              <a:latin typeface="ＭＳ ゴシック" pitchFamily="49" charset="-128"/>
              <a:ea typeface="ＭＳ ゴシック" pitchFamily="49" charset="-128"/>
            </a:rPr>
            <a:t>　算入公債費等については、大型建設事業に係る地方債に過疎対策事業債を主に充当しているので、今後も借り入れに合わせた算入となる見込みである。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群馬県下仁田町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一般会計に係る地方債現在高は、平成</a:t>
          </a:r>
          <a:r>
            <a:rPr kumimoji="1" lang="en-US" altLang="ja-JP" sz="1200" baseline="0">
              <a:latin typeface="ＭＳ ゴシック" pitchFamily="49" charset="-128"/>
              <a:ea typeface="ＭＳ ゴシック" pitchFamily="49" charset="-128"/>
            </a:rPr>
            <a:t>27</a:t>
          </a:r>
          <a:r>
            <a:rPr kumimoji="1" lang="ja-JP" altLang="en-US" sz="1200" baseline="0">
              <a:latin typeface="ＭＳ ゴシック" pitchFamily="49" charset="-128"/>
              <a:ea typeface="ＭＳ ゴシック" pitchFamily="49" charset="-128"/>
            </a:rPr>
            <a:t>年度に一時的に減少したが、平成</a:t>
          </a:r>
          <a:r>
            <a:rPr kumimoji="1" lang="en-US" altLang="ja-JP" sz="1200" baseline="0">
              <a:latin typeface="ＭＳ ゴシック" pitchFamily="49" charset="-128"/>
              <a:ea typeface="ＭＳ ゴシック" pitchFamily="49" charset="-128"/>
            </a:rPr>
            <a:t>28</a:t>
          </a:r>
          <a:r>
            <a:rPr kumimoji="1" lang="ja-JP" altLang="en-US" sz="1200" baseline="0">
              <a:latin typeface="ＭＳ ゴシック" pitchFamily="49" charset="-128"/>
              <a:ea typeface="ＭＳ ゴシック" pitchFamily="49" charset="-128"/>
            </a:rPr>
            <a:t>･</a:t>
          </a:r>
          <a:r>
            <a:rPr kumimoji="1" lang="en-US" altLang="ja-JP" sz="1200" baseline="0">
              <a:latin typeface="ＭＳ ゴシック" pitchFamily="49" charset="-128"/>
              <a:ea typeface="ＭＳ ゴシック" pitchFamily="49" charset="-128"/>
            </a:rPr>
            <a:t>29</a:t>
          </a:r>
          <a:r>
            <a:rPr kumimoji="1" lang="ja-JP" altLang="en-US" sz="1200" baseline="0">
              <a:latin typeface="ＭＳ ゴシック" pitchFamily="49" charset="-128"/>
              <a:ea typeface="ＭＳ ゴシック" pitchFamily="49" charset="-128"/>
            </a:rPr>
            <a:t>年度に「道の駅しもにた」再整備工事等の大規模事業を行ったことから増加した。これらの事業が終了したことにより、平成</a:t>
          </a:r>
          <a:r>
            <a:rPr kumimoji="1" lang="en-US" altLang="ja-JP" sz="1200" baseline="0">
              <a:latin typeface="ＭＳ ゴシック" pitchFamily="49" charset="-128"/>
              <a:ea typeface="ＭＳ ゴシック" pitchFamily="49" charset="-128"/>
            </a:rPr>
            <a:t>30</a:t>
          </a:r>
          <a:r>
            <a:rPr kumimoji="1" lang="ja-JP" altLang="en-US" sz="1200" baseline="0">
              <a:latin typeface="ＭＳ ゴシック" pitchFamily="49" charset="-128"/>
              <a:ea typeface="ＭＳ ゴシック" pitchFamily="49" charset="-128"/>
            </a:rPr>
            <a:t>年度からは減少に転じているが、令和元年度から新たな大規模事業の他、台風</a:t>
          </a:r>
          <a:r>
            <a:rPr kumimoji="1" lang="en-US" altLang="ja-JP" sz="1200" baseline="0">
              <a:latin typeface="ＭＳ ゴシック" pitchFamily="49" charset="-128"/>
              <a:ea typeface="ＭＳ ゴシック" pitchFamily="49" charset="-128"/>
            </a:rPr>
            <a:t>19</a:t>
          </a:r>
          <a:r>
            <a:rPr kumimoji="1" lang="ja-JP" altLang="en-US" sz="1200" baseline="0">
              <a:latin typeface="ＭＳ ゴシック" pitchFamily="49" charset="-128"/>
              <a:ea typeface="ＭＳ ゴシック" pitchFamily="49" charset="-128"/>
            </a:rPr>
            <a:t>号による災害復旧事業を開始したため、今後は増加することが見込まれる。</a:t>
          </a:r>
        </a:p>
        <a:p>
          <a:r>
            <a:rPr kumimoji="1" lang="ja-JP" altLang="en-US" sz="1200" baseline="0">
              <a:latin typeface="ＭＳ ゴシック" pitchFamily="49" charset="-128"/>
              <a:ea typeface="ＭＳ ゴシック" pitchFamily="49" charset="-128"/>
            </a:rPr>
            <a:t>　公営企業債等繰入見込額は、一時的に増加したが、今後は穏やかに減少していく見通しである。</a:t>
          </a:r>
        </a:p>
        <a:p>
          <a:r>
            <a:rPr kumimoji="1" lang="ja-JP" altLang="en-US" sz="1200" baseline="0">
              <a:latin typeface="ＭＳ ゴシック" pitchFamily="49" charset="-128"/>
              <a:ea typeface="ＭＳ ゴシック" pitchFamily="49" charset="-128"/>
            </a:rPr>
            <a:t>　組合等の負担見込額は、引き続き緩やかに減少していく見通しである。</a:t>
          </a:r>
        </a:p>
        <a:p>
          <a:r>
            <a:rPr kumimoji="1" lang="ja-JP" altLang="en-US" sz="1200" baseline="0">
              <a:latin typeface="ＭＳ ゴシック" pitchFamily="49" charset="-128"/>
              <a:ea typeface="ＭＳ ゴシック" pitchFamily="49" charset="-128"/>
            </a:rPr>
            <a:t>　設立法人等の負債額等負担見込額は、社会福祉法人に対する損失補償付債務残高によるもので、今後は減少していく見通しである。</a:t>
          </a:r>
        </a:p>
        <a:p>
          <a:r>
            <a:rPr kumimoji="1" lang="ja-JP" altLang="en-US" sz="1200" baseline="0">
              <a:latin typeface="ＭＳ ゴシック" pitchFamily="49" charset="-128"/>
              <a:ea typeface="ＭＳ ゴシック" pitchFamily="49" charset="-128"/>
            </a:rPr>
            <a:t>　充当可能基金は、下仁田南牧医療事務組合へ負担金の増により、財政調整基金を取り崩さざるを得ず、減少していく見込みである。</a:t>
          </a:r>
        </a:p>
        <a:p>
          <a:r>
            <a:rPr kumimoji="1" lang="ja-JP" altLang="en-US" sz="1200" baseline="0">
              <a:latin typeface="ＭＳ ゴシック" pitchFamily="49" charset="-128"/>
              <a:ea typeface="ＭＳ ゴシック" pitchFamily="49" charset="-128"/>
            </a:rPr>
            <a:t>　基準財政需要額算入見込額については、平成</a:t>
          </a:r>
          <a:r>
            <a:rPr kumimoji="1" lang="en-US" altLang="ja-JP" sz="1200" baseline="0">
              <a:latin typeface="ＭＳ ゴシック" pitchFamily="49" charset="-128"/>
              <a:ea typeface="ＭＳ ゴシック" pitchFamily="49" charset="-128"/>
            </a:rPr>
            <a:t>27</a:t>
          </a:r>
          <a:r>
            <a:rPr kumimoji="1" lang="ja-JP" altLang="en-US" sz="1200" baseline="0">
              <a:latin typeface="ＭＳ ゴシック" pitchFamily="49" charset="-128"/>
              <a:ea typeface="ＭＳ ゴシック" pitchFamily="49" charset="-128"/>
            </a:rPr>
            <a:t>～令和元年度の地方債で、過疎債の借入れが大きくなるため、今後増額となる見通しである。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群馬県下仁田町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・財政調整基金は微増であるが、ガス事業清算による繰入金を公共施設等整備基金として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百万円積み立てたことが大きな要因である。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・財政規模に対する財政調整基金の残額比率は、全国的に見ても低いほうではあるが、町財政から考えると積み増しは難しく、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憶円の維持を目標としていきたい。また、特定目的基金については、公共施設等の老朽化に対するための基金を設立するなど、使途を明確にした基金運営を行っていく予定である。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・下仁田町公共施設等整備基金：ガス事業清算による繰入金を原資として設置。公共施設等の整備に要する経費に充当する。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・ねぎとこんにゃく下仁田奨学金事業基金：町独自の施策である奨学金事業の原資として積み立て。毎年２千万の積み立てを目標としている。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・下仁田町都市計画区域公共施設等整備基金：従前の都市計画事業基金に替えて設置。都市計画区域内で行う公共施設等の整備に要する経費に充当する。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・ふるさと下仁田応援基金：ふるさと寄付金の受け皿として設置。当年度の寄付金を積み立て、翌年度に全額事業充当を基本とする。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・荒船風穴基金：世界遺産である荒舟風穴の整備に要する費用の積み立て。</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下仁田町公共施設等整備基金は、ガス事業清算による繰入金を原資として、下仁田町都市計画区域公共施設等整備基金は、廃止した都市計画事業基金の残高を原資として、それぞれ新規に設置。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以外の基金では、ふるさと応援寄付金を積み立ての原資としている基金が多く、ふるさと寄付金が原資の場合、できるだけ積み立て翌年度に寄付目的に合わせて事業充当するという運用を行っていることから、寄付金が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千円の増額となったことが増額の主要因である。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・下仁田町公共施設等整備基金：運用益以外の新たな積立は発生しないので、公共施設等の整備など計画的な事業実施を行い、その財源として使用。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・ねぎとこんにゃく下仁田奨学金事業基金：事業実施の状況にもよるが、年度末残額が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億円になるように積立を行っていく。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・下仁田町都市計画区域公共施設等整備基金：都市計画区域内で行う公共施設等の整備など計画的な事業実施を行い、その財源として使用。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・ふるさと応援寄付金：当年度の寄付金を積み立て、翌年度に事業充当という運用を続けていく。目標額の設定は無し。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・荒船風穴基金：世界遺産である荒舟風穴整備に使用。目標額の設定は無し。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・積立額が取り崩し額を上回ったことから微増となっている。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年の予算作成時、残額が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億円を割るような状況となった事から、行財政改革を徹底し、基金残額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億円以上の水準を保つように町運営を行っており、今後も不測の事態に備え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億円を下限とするような運営を行っていく。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・増減はない状況である。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・現状では減債基金を取り崩す償還はないが、今後繰り上げ償還が発生した際などに取り崩しを考える。また、積み増しは考えていない。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E6064B5-3494-4865-AD2D-B99E9961F1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99603AE-0C30-418B-9B87-10857C8743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C7DA893-D2E9-41B9-81EA-CCD27C94DC1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EF24E94-32A7-4E55-B194-962082DB9B0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DBF767D-3C7B-4E90-87D3-8D506449088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4F2EE01-CEFC-475A-B805-ACCF2B3C69A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88673A5-A064-4DBE-9EA7-60AD11004D7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C6BA044-C9FE-4665-885F-1B57433116E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8DDCC00-2EBD-48EC-8090-2F608D8018F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5F7CD12-A15D-4B0C-8426-BB17CEB9852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39D9949-22D9-437D-A4FE-F4985324AFB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BB57EDA-2F3F-4A04-9ADF-B9D8420E367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7,225
7,187
188.38
5,515,177
5,419,941
71,897
3,341,838
5,332,568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A91B56A-B958-4BA4-9DF0-DCB4503F0E9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28E21DE-CC4A-402D-A3B8-B924578474C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47FE3B8-077E-49DF-90C5-DEE6E5DF95C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3BE252C-28F6-4BA7-940A-6B67D8286C8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B0BAE9D-7A60-4355-A5C7-3A5A7EC29D6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2F7866E-D500-497A-8EEE-59D9E2D9B43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EB3E712-685B-4586-82A5-458031433FB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D819C8A-7852-4D64-BD1E-9A2F3EE947E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5AE3872-9D48-4486-A810-90248DF59EF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B51135D-3909-487B-AFBE-9D6FE9B14B8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E5450E3-39D9-4506-9365-AC2E387328D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F6A214F-F9A5-4435-BA16-ED658080051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B7B44D9-AC7B-443D-AAE2-08CB9DFAF46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77262CF-BB5B-4B12-BECA-A3B76BE30CB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DF15BA3-8CE3-4B04-B71C-739B9732D0A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5497707-802B-45B5-9402-50B48F34C29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D35235D-5E5E-4B71-B61A-66F16C13CEC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F7805E0-5280-43AB-9DA4-E651BFAFB55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98162CF-5412-4FC8-A305-3F5D2C3B94D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45BAEB92-F372-452F-9E7F-CF33F7186D7E}"/>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147807B-3633-4001-9F92-0849D2D4BCD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8FA57A3-A684-405C-9F00-031299C2E54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AE03AC-F336-49BE-AF5D-CAE12C7B565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E8B8972-48CE-4C2B-8A1F-D7D01066A46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E8AB723-4F9A-42FE-A362-6A862214EA8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B10BA11-537E-4295-B5EB-CCCD2967BFA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CA8315EA-79E3-45FE-A0DF-4BBC1D5676A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DD62444-AAEF-4398-B83C-4EDE3840329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2CA25DD-D308-4E69-9031-031E4ABA5DD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B2C25D1-2555-470B-B9F6-EB661162A99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52D9EB9-17EC-4227-AD47-8772440FAF3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DE4D4E3-3BD1-4AB9-A6F9-E737DC26D6D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6ABB436-135E-4B74-88A8-D068ADD8A37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FDD77B1-B4A4-41EC-9A0C-C36931E7ECA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00D51D9-EE7D-4F42-986A-B06FCB8C152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対前年度で変動はなく、以前類似団体と比較し高い水準となっている。これは公会計における固定資産整備で、道路や防火水槽などの期首残額を備忘価格の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円にしていることが大きな要因ではあるが、各施設ごとに適正な管理計画を立てていく方針である。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67F2890-4F93-42AC-9B70-0B21FF2AD83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E7EDFF2-ABF9-4A62-AFBA-8DE91759DDA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813F8CE4-4A21-425F-80DA-EF89C86114B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B655762D-4087-4371-BA44-88B10BEDACC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97D7AB62-A63C-4CF9-A15B-DD95D5CCC025}"/>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DEA005D2-A9BC-46C2-A4E2-1DE7C06B70C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2E358D11-5CB9-4CB2-A9C9-5BC6FEE2059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CBACC06F-90D2-4326-A039-17547AE0843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21AF863B-FB3E-485B-A62E-6EEEAD55E14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535D4FB1-D334-4B80-848C-8A17C22A5C4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FAD0656-1041-4373-BAE4-9849E6CE9A4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948C05CB-F587-4C06-8A29-61CB7DC53AA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BDE7F68C-1AF9-486D-88B1-B51309808DE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136F65D9-EA9B-41F4-B56D-45A4884E7EA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32504743-EE87-49CF-8C29-CAFDBD59D19D}"/>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4DD8491D-0CF4-46FA-9592-B514505A9F0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a:extLst>
            <a:ext uri="{FF2B5EF4-FFF2-40B4-BE49-F238E27FC236}">
              <a16:creationId xmlns:a16="http://schemas.microsoft.com/office/drawing/2014/main" id="{CBA8643E-5557-4AFD-97F3-B0E802D9ECE2}"/>
            </a:ext>
          </a:extLst>
        </xdr:cNvPr>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a:extLst>
            <a:ext uri="{FF2B5EF4-FFF2-40B4-BE49-F238E27FC236}">
              <a16:creationId xmlns:a16="http://schemas.microsoft.com/office/drawing/2014/main" id="{254B55C2-994F-43C5-9A9A-BCE26D441679}"/>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a:extLst>
            <a:ext uri="{FF2B5EF4-FFF2-40B4-BE49-F238E27FC236}">
              <a16:creationId xmlns:a16="http://schemas.microsoft.com/office/drawing/2014/main" id="{012D53BA-087B-4A24-84D1-9B3411946F11}"/>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a:extLst>
            <a:ext uri="{FF2B5EF4-FFF2-40B4-BE49-F238E27FC236}">
              <a16:creationId xmlns:a16="http://schemas.microsoft.com/office/drawing/2014/main" id="{AF598037-E3D2-4479-BDF9-502A5FAA471E}"/>
            </a:ext>
          </a:extLst>
        </xdr:cNvPr>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a:extLst>
            <a:ext uri="{FF2B5EF4-FFF2-40B4-BE49-F238E27FC236}">
              <a16:creationId xmlns:a16="http://schemas.microsoft.com/office/drawing/2014/main" id="{9403A224-737E-4D84-97F1-0FB5D35FE36A}"/>
            </a:ext>
          </a:extLst>
        </xdr:cNvPr>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141728</xdr:rowOff>
    </xdr:from>
    <xdr:ext cx="405111" cy="259045"/>
    <xdr:sp macro="" textlink="">
      <xdr:nvSpPr>
        <xdr:cNvPr id="70" name="有形固定資産減価償却率平均値テキスト">
          <a:extLst>
            <a:ext uri="{FF2B5EF4-FFF2-40B4-BE49-F238E27FC236}">
              <a16:creationId xmlns:a16="http://schemas.microsoft.com/office/drawing/2014/main" id="{F82C8A87-9824-4B96-8F07-7A3AFC0D6AB6}"/>
            </a:ext>
          </a:extLst>
        </xdr:cNvPr>
        <xdr:cNvSpPr txBox="1"/>
      </xdr:nvSpPr>
      <xdr:spPr>
        <a:xfrm>
          <a:off x="4813300" y="5885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a:extLst>
            <a:ext uri="{FF2B5EF4-FFF2-40B4-BE49-F238E27FC236}">
              <a16:creationId xmlns:a16="http://schemas.microsoft.com/office/drawing/2014/main" id="{D60B72A3-68D1-4281-A2DE-6F4F6D6A2BB9}"/>
            </a:ext>
          </a:extLst>
        </xdr:cNvPr>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a:extLst>
            <a:ext uri="{FF2B5EF4-FFF2-40B4-BE49-F238E27FC236}">
              <a16:creationId xmlns:a16="http://schemas.microsoft.com/office/drawing/2014/main" id="{D0E8484B-6C9D-47A4-AAF1-3F861FA50447}"/>
            </a:ext>
          </a:extLst>
        </xdr:cNvPr>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a:extLst>
            <a:ext uri="{FF2B5EF4-FFF2-40B4-BE49-F238E27FC236}">
              <a16:creationId xmlns:a16="http://schemas.microsoft.com/office/drawing/2014/main" id="{1E77D7CA-63FD-40E6-BB51-A3911C932815}"/>
            </a:ext>
          </a:extLst>
        </xdr:cNvPr>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1F2CCFFA-2D8E-4505-99D0-21605388CFC5}"/>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a:extLst>
            <a:ext uri="{FF2B5EF4-FFF2-40B4-BE49-F238E27FC236}">
              <a16:creationId xmlns:a16="http://schemas.microsoft.com/office/drawing/2014/main" id="{B7CE1364-DF87-4C55-9202-ABA28ECC381A}"/>
            </a:ext>
          </a:extLst>
        </xdr:cNvPr>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336E72D-9A00-490D-B86C-13A197A2D1C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447A858-93D2-4578-9068-29146B0DFD9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FE339E4-5EDF-41E2-9E00-400F5DE36B0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2C28435-99FC-4A45-A621-5368ABBABF2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58F9BB2-DEBA-479D-8D09-F605D8885E7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4445</xdr:rowOff>
    </xdr:from>
    <xdr:to>
      <xdr:col>23</xdr:col>
      <xdr:colOff>136525</xdr:colOff>
      <xdr:row>32</xdr:row>
      <xdr:rowOff>106045</xdr:rowOff>
    </xdr:to>
    <xdr:sp macro="" textlink="">
      <xdr:nvSpPr>
        <xdr:cNvPr id="81" name="楕円 80">
          <a:extLst>
            <a:ext uri="{FF2B5EF4-FFF2-40B4-BE49-F238E27FC236}">
              <a16:creationId xmlns:a16="http://schemas.microsoft.com/office/drawing/2014/main" id="{BE25B96E-4980-4F27-A0E2-7E3B9CEA31DA}"/>
            </a:ext>
          </a:extLst>
        </xdr:cNvPr>
        <xdr:cNvSpPr/>
      </xdr:nvSpPr>
      <xdr:spPr>
        <a:xfrm>
          <a:off x="4711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154322</xdr:rowOff>
    </xdr:from>
    <xdr:ext cx="405111" cy="259045"/>
    <xdr:sp macro="" textlink="">
      <xdr:nvSpPr>
        <xdr:cNvPr id="82" name="有形固定資産減価償却率該当値テキスト">
          <a:extLst>
            <a:ext uri="{FF2B5EF4-FFF2-40B4-BE49-F238E27FC236}">
              <a16:creationId xmlns:a16="http://schemas.microsoft.com/office/drawing/2014/main" id="{7FD7FCCC-6F3C-488B-B4E7-42412DD77093}"/>
            </a:ext>
          </a:extLst>
        </xdr:cNvPr>
        <xdr:cNvSpPr txBox="1"/>
      </xdr:nvSpPr>
      <xdr:spPr>
        <a:xfrm>
          <a:off x="4813300"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4445</xdr:rowOff>
    </xdr:from>
    <xdr:to>
      <xdr:col>19</xdr:col>
      <xdr:colOff>187325</xdr:colOff>
      <xdr:row>32</xdr:row>
      <xdr:rowOff>106045</xdr:rowOff>
    </xdr:to>
    <xdr:sp macro="" textlink="">
      <xdr:nvSpPr>
        <xdr:cNvPr id="83" name="楕円 82">
          <a:extLst>
            <a:ext uri="{FF2B5EF4-FFF2-40B4-BE49-F238E27FC236}">
              <a16:creationId xmlns:a16="http://schemas.microsoft.com/office/drawing/2014/main" id="{21C9F579-59E1-4D55-BB49-81A164894705}"/>
            </a:ext>
          </a:extLst>
        </xdr:cNvPr>
        <xdr:cNvSpPr/>
      </xdr:nvSpPr>
      <xdr:spPr>
        <a:xfrm>
          <a:off x="400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55245</xdr:rowOff>
    </xdr:from>
    <xdr:to>
      <xdr:col>23</xdr:col>
      <xdr:colOff>85725</xdr:colOff>
      <xdr:row>32</xdr:row>
      <xdr:rowOff>55245</xdr:rowOff>
    </xdr:to>
    <xdr:cxnSp macro="">
      <xdr:nvCxnSpPr>
        <xdr:cNvPr id="84" name="直線コネクタ 83">
          <a:extLst>
            <a:ext uri="{FF2B5EF4-FFF2-40B4-BE49-F238E27FC236}">
              <a16:creationId xmlns:a16="http://schemas.microsoft.com/office/drawing/2014/main" id="{1F8E24BC-1DD6-4854-894B-CA97E6A4D2A8}"/>
            </a:ext>
          </a:extLst>
        </xdr:cNvPr>
        <xdr:cNvCxnSpPr/>
      </xdr:nvCxnSpPr>
      <xdr:spPr>
        <a:xfrm>
          <a:off x="4051300" y="6313170"/>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40428</xdr:rowOff>
    </xdr:from>
    <xdr:to>
      <xdr:col>15</xdr:col>
      <xdr:colOff>187325</xdr:colOff>
      <xdr:row>32</xdr:row>
      <xdr:rowOff>142028</xdr:rowOff>
    </xdr:to>
    <xdr:sp macro="" textlink="">
      <xdr:nvSpPr>
        <xdr:cNvPr id="85" name="楕円 84">
          <a:extLst>
            <a:ext uri="{FF2B5EF4-FFF2-40B4-BE49-F238E27FC236}">
              <a16:creationId xmlns:a16="http://schemas.microsoft.com/office/drawing/2014/main" id="{F887A27F-6474-422C-BD1E-F45FB66F81E0}"/>
            </a:ext>
          </a:extLst>
        </xdr:cNvPr>
        <xdr:cNvSpPr/>
      </xdr:nvSpPr>
      <xdr:spPr>
        <a:xfrm>
          <a:off x="3238500" y="62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55245</xdr:rowOff>
    </xdr:from>
    <xdr:to>
      <xdr:col>19</xdr:col>
      <xdr:colOff>136525</xdr:colOff>
      <xdr:row>32</xdr:row>
      <xdr:rowOff>91228</xdr:rowOff>
    </xdr:to>
    <xdr:cxnSp macro="">
      <xdr:nvCxnSpPr>
        <xdr:cNvPr id="86" name="直線コネクタ 85">
          <a:extLst>
            <a:ext uri="{FF2B5EF4-FFF2-40B4-BE49-F238E27FC236}">
              <a16:creationId xmlns:a16="http://schemas.microsoft.com/office/drawing/2014/main" id="{A2C74231-E296-46DB-9E17-75D2F3875FF6}"/>
            </a:ext>
          </a:extLst>
        </xdr:cNvPr>
        <xdr:cNvCxnSpPr/>
      </xdr:nvCxnSpPr>
      <xdr:spPr>
        <a:xfrm flipV="1">
          <a:off x="3289300" y="631317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40428</xdr:rowOff>
    </xdr:from>
    <xdr:to>
      <xdr:col>11</xdr:col>
      <xdr:colOff>187325</xdr:colOff>
      <xdr:row>32</xdr:row>
      <xdr:rowOff>142028</xdr:rowOff>
    </xdr:to>
    <xdr:sp macro="" textlink="">
      <xdr:nvSpPr>
        <xdr:cNvPr id="87" name="楕円 86">
          <a:extLst>
            <a:ext uri="{FF2B5EF4-FFF2-40B4-BE49-F238E27FC236}">
              <a16:creationId xmlns:a16="http://schemas.microsoft.com/office/drawing/2014/main" id="{3F7B4817-0CDD-4D52-B2FB-C750AC80AADD}"/>
            </a:ext>
          </a:extLst>
        </xdr:cNvPr>
        <xdr:cNvSpPr/>
      </xdr:nvSpPr>
      <xdr:spPr>
        <a:xfrm>
          <a:off x="2476500" y="62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91228</xdr:rowOff>
    </xdr:from>
    <xdr:to>
      <xdr:col>15</xdr:col>
      <xdr:colOff>136525</xdr:colOff>
      <xdr:row>32</xdr:row>
      <xdr:rowOff>91228</xdr:rowOff>
    </xdr:to>
    <xdr:cxnSp macro="">
      <xdr:nvCxnSpPr>
        <xdr:cNvPr id="88" name="直線コネクタ 87">
          <a:extLst>
            <a:ext uri="{FF2B5EF4-FFF2-40B4-BE49-F238E27FC236}">
              <a16:creationId xmlns:a16="http://schemas.microsoft.com/office/drawing/2014/main" id="{409E82E5-013F-48D0-AD65-28DC6D6C4239}"/>
            </a:ext>
          </a:extLst>
        </xdr:cNvPr>
        <xdr:cNvCxnSpPr/>
      </xdr:nvCxnSpPr>
      <xdr:spPr>
        <a:xfrm>
          <a:off x="2527300" y="634915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79269</xdr:rowOff>
    </xdr:from>
    <xdr:to>
      <xdr:col>7</xdr:col>
      <xdr:colOff>187325</xdr:colOff>
      <xdr:row>31</xdr:row>
      <xdr:rowOff>9419</xdr:rowOff>
    </xdr:to>
    <xdr:sp macro="" textlink="">
      <xdr:nvSpPr>
        <xdr:cNvPr id="89" name="楕円 88">
          <a:extLst>
            <a:ext uri="{FF2B5EF4-FFF2-40B4-BE49-F238E27FC236}">
              <a16:creationId xmlns:a16="http://schemas.microsoft.com/office/drawing/2014/main" id="{190E5E0F-CE79-49FB-81ED-98DA27D68559}"/>
            </a:ext>
          </a:extLst>
        </xdr:cNvPr>
        <xdr:cNvSpPr/>
      </xdr:nvSpPr>
      <xdr:spPr>
        <a:xfrm>
          <a:off x="1714500" y="59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130069</xdr:rowOff>
    </xdr:from>
    <xdr:to>
      <xdr:col>11</xdr:col>
      <xdr:colOff>136525</xdr:colOff>
      <xdr:row>32</xdr:row>
      <xdr:rowOff>91228</xdr:rowOff>
    </xdr:to>
    <xdr:cxnSp macro="">
      <xdr:nvCxnSpPr>
        <xdr:cNvPr id="90" name="直線コネクタ 89">
          <a:extLst>
            <a:ext uri="{FF2B5EF4-FFF2-40B4-BE49-F238E27FC236}">
              <a16:creationId xmlns:a16="http://schemas.microsoft.com/office/drawing/2014/main" id="{549807C5-FE4D-45E7-A716-4348469811AF}"/>
            </a:ext>
          </a:extLst>
        </xdr:cNvPr>
        <xdr:cNvCxnSpPr/>
      </xdr:nvCxnSpPr>
      <xdr:spPr>
        <a:xfrm>
          <a:off x="1765300" y="6045094"/>
          <a:ext cx="762000" cy="30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36741</xdr:rowOff>
    </xdr:from>
    <xdr:ext cx="405111" cy="259045"/>
    <xdr:sp macro="" textlink="">
      <xdr:nvSpPr>
        <xdr:cNvPr id="91" name="n_1aveValue有形固定資産減価償却率">
          <a:extLst>
            <a:ext uri="{FF2B5EF4-FFF2-40B4-BE49-F238E27FC236}">
              <a16:creationId xmlns:a16="http://schemas.microsoft.com/office/drawing/2014/main" id="{FC23EF54-0062-4488-B4C1-CC9D3347F74C}"/>
            </a:ext>
          </a:extLst>
        </xdr:cNvPr>
        <xdr:cNvSpPr txBox="1"/>
      </xdr:nvSpPr>
      <xdr:spPr>
        <a:xfrm>
          <a:off x="3836044" y="578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92" name="n_2aveValue有形固定資産減価償却率">
          <a:extLst>
            <a:ext uri="{FF2B5EF4-FFF2-40B4-BE49-F238E27FC236}">
              <a16:creationId xmlns:a16="http://schemas.microsoft.com/office/drawing/2014/main" id="{CF0CC045-ED7D-4B34-8AE1-228B587CBE66}"/>
            </a:ext>
          </a:extLst>
        </xdr:cNvPr>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3" name="n_3aveValue有形固定資産減価償却率">
          <a:extLst>
            <a:ext uri="{FF2B5EF4-FFF2-40B4-BE49-F238E27FC236}">
              <a16:creationId xmlns:a16="http://schemas.microsoft.com/office/drawing/2014/main" id="{68AD4134-080A-4FEF-A48F-D625FBD16DC4}"/>
            </a:ext>
          </a:extLst>
        </xdr:cNvPr>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94" name="n_4aveValue有形固定資産減価償却率">
          <a:extLst>
            <a:ext uri="{FF2B5EF4-FFF2-40B4-BE49-F238E27FC236}">
              <a16:creationId xmlns:a16="http://schemas.microsoft.com/office/drawing/2014/main" id="{CEAD796A-2844-4D40-AC2E-275075ECC053}"/>
            </a:ext>
          </a:extLst>
        </xdr:cNvPr>
        <xdr:cNvSpPr txBox="1"/>
      </xdr:nvSpPr>
      <xdr:spPr>
        <a:xfrm>
          <a:off x="1562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97172</xdr:rowOff>
    </xdr:from>
    <xdr:ext cx="405111" cy="259045"/>
    <xdr:sp macro="" textlink="">
      <xdr:nvSpPr>
        <xdr:cNvPr id="95" name="n_1mainValue有形固定資産減価償却率">
          <a:extLst>
            <a:ext uri="{FF2B5EF4-FFF2-40B4-BE49-F238E27FC236}">
              <a16:creationId xmlns:a16="http://schemas.microsoft.com/office/drawing/2014/main" id="{FDC7DFF6-E7E8-472F-962A-2655A756ECB2}"/>
            </a:ext>
          </a:extLst>
        </xdr:cNvPr>
        <xdr:cNvSpPr txBox="1"/>
      </xdr:nvSpPr>
      <xdr:spPr>
        <a:xfrm>
          <a:off x="383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133155</xdr:rowOff>
    </xdr:from>
    <xdr:ext cx="405111" cy="259045"/>
    <xdr:sp macro="" textlink="">
      <xdr:nvSpPr>
        <xdr:cNvPr id="96" name="n_2mainValue有形固定資産減価償却率">
          <a:extLst>
            <a:ext uri="{FF2B5EF4-FFF2-40B4-BE49-F238E27FC236}">
              <a16:creationId xmlns:a16="http://schemas.microsoft.com/office/drawing/2014/main" id="{59BCDFE9-01A3-484C-B191-506E7BC016FD}"/>
            </a:ext>
          </a:extLst>
        </xdr:cNvPr>
        <xdr:cNvSpPr txBox="1"/>
      </xdr:nvSpPr>
      <xdr:spPr>
        <a:xfrm>
          <a:off x="3086744" y="6391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133155</xdr:rowOff>
    </xdr:from>
    <xdr:ext cx="405111" cy="259045"/>
    <xdr:sp macro="" textlink="">
      <xdr:nvSpPr>
        <xdr:cNvPr id="97" name="n_3mainValue有形固定資産減価償却率">
          <a:extLst>
            <a:ext uri="{FF2B5EF4-FFF2-40B4-BE49-F238E27FC236}">
              <a16:creationId xmlns:a16="http://schemas.microsoft.com/office/drawing/2014/main" id="{61E3053F-949B-4649-9C00-107BF415DD8B}"/>
            </a:ext>
          </a:extLst>
        </xdr:cNvPr>
        <xdr:cNvSpPr txBox="1"/>
      </xdr:nvSpPr>
      <xdr:spPr>
        <a:xfrm>
          <a:off x="2324744" y="6391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546</xdr:rowOff>
    </xdr:from>
    <xdr:ext cx="405111" cy="259045"/>
    <xdr:sp macro="" textlink="">
      <xdr:nvSpPr>
        <xdr:cNvPr id="98" name="n_4mainValue有形固定資産減価償却率">
          <a:extLst>
            <a:ext uri="{FF2B5EF4-FFF2-40B4-BE49-F238E27FC236}">
              <a16:creationId xmlns:a16="http://schemas.microsoft.com/office/drawing/2014/main" id="{B894FB71-F397-4891-83CC-AD04E451FDAF}"/>
            </a:ext>
          </a:extLst>
        </xdr:cNvPr>
        <xdr:cNvSpPr txBox="1"/>
      </xdr:nvSpPr>
      <xdr:spPr>
        <a:xfrm>
          <a:off x="1562744" y="608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E73A32F9-4455-4E1D-821A-68383A50CE8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37A725DD-AD58-4B8E-B7FF-2E74455C900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25D48D35-9826-48F1-8DF7-EB11F9E5BA6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FB30807C-325B-4832-B2E9-641062C56A5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58DC96B-D2F0-456E-82CC-08A105105C1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EF047118-4490-47B8-A9D0-8273E22BD42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6458A541-7B30-4519-B219-4A53DB8188F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5A20B6E7-01AF-46D1-A78E-8F84CFE5515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EF8BF86D-3F3C-4065-8E27-E6318D866D9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27D95CA3-6882-4F6F-B68C-A3C5D6153EA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C20B05FB-E6ED-4BC1-AEC9-7E66F9ED857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D694CCF8-329A-45B4-BA05-498D958207A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74BD16A-D6E2-4D2C-9A19-D4A10126F1C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前年度より</a:t>
          </a:r>
          <a:r>
            <a:rPr kumimoji="1" lang="en-US" altLang="ja-JP" sz="1100">
              <a:latin typeface="ＭＳ Ｐゴシック" panose="020B0600070205080204" pitchFamily="50" charset="-128"/>
              <a:ea typeface="ＭＳ Ｐゴシック" panose="020B0600070205080204" pitchFamily="50" charset="-128"/>
            </a:rPr>
            <a:t>88.5</a:t>
          </a:r>
          <a:r>
            <a:rPr kumimoji="1" lang="ja-JP" altLang="en-US" sz="1100">
              <a:latin typeface="ＭＳ Ｐゴシック" panose="020B0600070205080204" pitchFamily="50" charset="-128"/>
              <a:ea typeface="ＭＳ Ｐゴシック" panose="020B0600070205080204" pitchFamily="50" charset="-128"/>
            </a:rPr>
            <a:t>ポイントの減となったが、類似団体と比較して</a:t>
          </a:r>
          <a:r>
            <a:rPr kumimoji="1" lang="en-US" altLang="ja-JP" sz="1100">
              <a:latin typeface="ＭＳ Ｐゴシック" panose="020B0600070205080204" pitchFamily="50" charset="-128"/>
              <a:ea typeface="ＭＳ Ｐゴシック" panose="020B0600070205080204" pitchFamily="50" charset="-128"/>
            </a:rPr>
            <a:t>115.4</a:t>
          </a:r>
          <a:r>
            <a:rPr kumimoji="1" lang="ja-JP" altLang="en-US" sz="1100">
              <a:latin typeface="ＭＳ Ｐゴシック" panose="020B0600070205080204" pitchFamily="50" charset="-128"/>
              <a:ea typeface="ＭＳ Ｐゴシック" panose="020B0600070205080204" pitchFamily="50" charset="-128"/>
            </a:rPr>
            <a:t>ポイント高い状況となっている。これは将来負担比率（分子が大きい事に影響）・経常収支比率</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分母が小さい事に影響</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ともに類似団体平均より高い事が主要因と考えられる。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AD16CD33-0A44-4EEB-9FB6-4F2BC14A45F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695EFE1C-A9F4-404A-88D2-3882FD4E797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73127C1-EF4F-4EF5-B8EC-9AE65E66AE6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4A3BADCA-ACAA-4FEC-8A00-6665CC04FEB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5B13B8E6-018E-48C2-A8D0-ECB99D7A0F5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9EB45CCB-80EC-4AF1-AEDB-C7B0AABDFF4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8D10C587-CD01-4D5C-A50B-67C000FA64E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A69C487C-D765-4E3F-893A-4C7A894A000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9502E86A-D4DF-4F6B-B933-F183552AB31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142AFD53-AB6F-4DE9-A79F-7FECE9A273F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9F33D536-EB2A-47DF-8E42-0F7816C74C3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9F92F3EB-1476-488D-B7C3-2B5DABFBB46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2EA7529F-2259-4E1B-935F-55515C59DDB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D07143E2-7366-4F75-8057-759442CA3BB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2CC9BE82-51CE-4F23-B89B-D38DBEC79AF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7" name="直線コネクタ 126">
          <a:extLst>
            <a:ext uri="{FF2B5EF4-FFF2-40B4-BE49-F238E27FC236}">
              <a16:creationId xmlns:a16="http://schemas.microsoft.com/office/drawing/2014/main" id="{DE42EDE7-D3AA-46A7-A707-98AEE3E7F490}"/>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8" name="債務償還比率最小値テキスト">
          <a:extLst>
            <a:ext uri="{FF2B5EF4-FFF2-40B4-BE49-F238E27FC236}">
              <a16:creationId xmlns:a16="http://schemas.microsoft.com/office/drawing/2014/main" id="{D7C121C2-941A-4E8C-AEC9-D12E493879DF}"/>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9" name="直線コネクタ 128">
          <a:extLst>
            <a:ext uri="{FF2B5EF4-FFF2-40B4-BE49-F238E27FC236}">
              <a16:creationId xmlns:a16="http://schemas.microsoft.com/office/drawing/2014/main" id="{00838A0A-3262-433B-947C-5286740307C2}"/>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3500F60C-6454-4669-8F8D-EE9B819BD1FE}"/>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1386A33C-16A0-4566-9F4E-087841330B92}"/>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32" name="債務償還比率平均値テキスト">
          <a:extLst>
            <a:ext uri="{FF2B5EF4-FFF2-40B4-BE49-F238E27FC236}">
              <a16:creationId xmlns:a16="http://schemas.microsoft.com/office/drawing/2014/main" id="{913EBD3A-F29A-4B37-A05B-08802A21D10B}"/>
            </a:ext>
          </a:extLst>
        </xdr:cNvPr>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3" name="フローチャート: 判断 132">
          <a:extLst>
            <a:ext uri="{FF2B5EF4-FFF2-40B4-BE49-F238E27FC236}">
              <a16:creationId xmlns:a16="http://schemas.microsoft.com/office/drawing/2014/main" id="{5404CFCC-7326-4A81-902F-BF40CA313086}"/>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4" name="フローチャート: 判断 133">
          <a:extLst>
            <a:ext uri="{FF2B5EF4-FFF2-40B4-BE49-F238E27FC236}">
              <a16:creationId xmlns:a16="http://schemas.microsoft.com/office/drawing/2014/main" id="{6BFDA6B7-4332-4321-A216-F1944258206C}"/>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5" name="フローチャート: 判断 134">
          <a:extLst>
            <a:ext uri="{FF2B5EF4-FFF2-40B4-BE49-F238E27FC236}">
              <a16:creationId xmlns:a16="http://schemas.microsoft.com/office/drawing/2014/main" id="{4210447E-A3BD-4FE0-976D-DD202720B366}"/>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6" name="フローチャート: 判断 135">
          <a:extLst>
            <a:ext uri="{FF2B5EF4-FFF2-40B4-BE49-F238E27FC236}">
              <a16:creationId xmlns:a16="http://schemas.microsoft.com/office/drawing/2014/main" id="{7BB3AB74-965D-4F51-921A-7754740DCBB7}"/>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7" name="フローチャート: 判断 136">
          <a:extLst>
            <a:ext uri="{FF2B5EF4-FFF2-40B4-BE49-F238E27FC236}">
              <a16:creationId xmlns:a16="http://schemas.microsoft.com/office/drawing/2014/main" id="{FC766BCD-4EE6-4998-A083-F33842ADCB4C}"/>
            </a:ext>
          </a:extLst>
        </xdr:cNvPr>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8B41116-35D2-4BE2-B676-D5F24212988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6BE11D6-EC26-4980-BCF6-A333DDEF0E2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F62A21D-654E-4978-BBE1-0756ACCDD27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2FBBEEA-B38E-492E-976C-F2EB3CF51D6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E5A78FB-69FF-4636-950A-793EBAEE0E0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53001</xdr:rowOff>
    </xdr:from>
    <xdr:to>
      <xdr:col>76</xdr:col>
      <xdr:colOff>73025</xdr:colOff>
      <xdr:row>30</xdr:row>
      <xdr:rowOff>154601</xdr:rowOff>
    </xdr:to>
    <xdr:sp macro="" textlink="">
      <xdr:nvSpPr>
        <xdr:cNvPr id="143" name="楕円 142">
          <a:extLst>
            <a:ext uri="{FF2B5EF4-FFF2-40B4-BE49-F238E27FC236}">
              <a16:creationId xmlns:a16="http://schemas.microsoft.com/office/drawing/2014/main" id="{36B14CF6-A512-4DAC-919E-C685ACDE521E}"/>
            </a:ext>
          </a:extLst>
        </xdr:cNvPr>
        <xdr:cNvSpPr/>
      </xdr:nvSpPr>
      <xdr:spPr>
        <a:xfrm>
          <a:off x="14744700" y="59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31428</xdr:rowOff>
    </xdr:from>
    <xdr:ext cx="469744" cy="259045"/>
    <xdr:sp macro="" textlink="">
      <xdr:nvSpPr>
        <xdr:cNvPr id="144" name="債務償還比率該当値テキスト">
          <a:extLst>
            <a:ext uri="{FF2B5EF4-FFF2-40B4-BE49-F238E27FC236}">
              <a16:creationId xmlns:a16="http://schemas.microsoft.com/office/drawing/2014/main" id="{4D3DC3A9-9948-4619-9D86-6E7984371EC3}"/>
            </a:ext>
          </a:extLst>
        </xdr:cNvPr>
        <xdr:cNvSpPr txBox="1"/>
      </xdr:nvSpPr>
      <xdr:spPr>
        <a:xfrm>
          <a:off x="14846300" y="594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159152</xdr:rowOff>
    </xdr:from>
    <xdr:to>
      <xdr:col>72</xdr:col>
      <xdr:colOff>123825</xdr:colOff>
      <xdr:row>31</xdr:row>
      <xdr:rowOff>89302</xdr:rowOff>
    </xdr:to>
    <xdr:sp macro="" textlink="">
      <xdr:nvSpPr>
        <xdr:cNvPr id="145" name="楕円 144">
          <a:extLst>
            <a:ext uri="{FF2B5EF4-FFF2-40B4-BE49-F238E27FC236}">
              <a16:creationId xmlns:a16="http://schemas.microsoft.com/office/drawing/2014/main" id="{F0C33096-90A3-4BB9-A95F-C24589146690}"/>
            </a:ext>
          </a:extLst>
        </xdr:cNvPr>
        <xdr:cNvSpPr/>
      </xdr:nvSpPr>
      <xdr:spPr>
        <a:xfrm>
          <a:off x="14033500" y="607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103801</xdr:rowOff>
    </xdr:from>
    <xdr:to>
      <xdr:col>76</xdr:col>
      <xdr:colOff>22225</xdr:colOff>
      <xdr:row>31</xdr:row>
      <xdr:rowOff>38502</xdr:rowOff>
    </xdr:to>
    <xdr:cxnSp macro="">
      <xdr:nvCxnSpPr>
        <xdr:cNvPr id="146" name="直線コネクタ 145">
          <a:extLst>
            <a:ext uri="{FF2B5EF4-FFF2-40B4-BE49-F238E27FC236}">
              <a16:creationId xmlns:a16="http://schemas.microsoft.com/office/drawing/2014/main" id="{3899334F-8B06-419D-8808-EE9519CC98E0}"/>
            </a:ext>
          </a:extLst>
        </xdr:cNvPr>
        <xdr:cNvCxnSpPr/>
      </xdr:nvCxnSpPr>
      <xdr:spPr>
        <a:xfrm flipV="1">
          <a:off x="14084300" y="6018826"/>
          <a:ext cx="711200" cy="10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50433</xdr:rowOff>
    </xdr:from>
    <xdr:to>
      <xdr:col>68</xdr:col>
      <xdr:colOff>123825</xdr:colOff>
      <xdr:row>31</xdr:row>
      <xdr:rowOff>152033</xdr:rowOff>
    </xdr:to>
    <xdr:sp macro="" textlink="">
      <xdr:nvSpPr>
        <xdr:cNvPr id="147" name="楕円 146">
          <a:extLst>
            <a:ext uri="{FF2B5EF4-FFF2-40B4-BE49-F238E27FC236}">
              <a16:creationId xmlns:a16="http://schemas.microsoft.com/office/drawing/2014/main" id="{1383A35F-BC35-41DF-9AF4-50ABD7757AB1}"/>
            </a:ext>
          </a:extLst>
        </xdr:cNvPr>
        <xdr:cNvSpPr/>
      </xdr:nvSpPr>
      <xdr:spPr>
        <a:xfrm>
          <a:off x="13271500" y="61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38502</xdr:rowOff>
    </xdr:from>
    <xdr:to>
      <xdr:col>72</xdr:col>
      <xdr:colOff>73025</xdr:colOff>
      <xdr:row>31</xdr:row>
      <xdr:rowOff>101233</xdr:rowOff>
    </xdr:to>
    <xdr:cxnSp macro="">
      <xdr:nvCxnSpPr>
        <xdr:cNvPr id="148" name="直線コネクタ 147">
          <a:extLst>
            <a:ext uri="{FF2B5EF4-FFF2-40B4-BE49-F238E27FC236}">
              <a16:creationId xmlns:a16="http://schemas.microsoft.com/office/drawing/2014/main" id="{6323323B-C0BA-4A55-A99C-1542A7031D4C}"/>
            </a:ext>
          </a:extLst>
        </xdr:cNvPr>
        <xdr:cNvCxnSpPr/>
      </xdr:nvCxnSpPr>
      <xdr:spPr>
        <a:xfrm flipV="1">
          <a:off x="13322300" y="6124977"/>
          <a:ext cx="762000" cy="6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13850</xdr:rowOff>
    </xdr:from>
    <xdr:to>
      <xdr:col>64</xdr:col>
      <xdr:colOff>123825</xdr:colOff>
      <xdr:row>31</xdr:row>
      <xdr:rowOff>115450</xdr:rowOff>
    </xdr:to>
    <xdr:sp macro="" textlink="">
      <xdr:nvSpPr>
        <xdr:cNvPr id="149" name="楕円 148">
          <a:extLst>
            <a:ext uri="{FF2B5EF4-FFF2-40B4-BE49-F238E27FC236}">
              <a16:creationId xmlns:a16="http://schemas.microsoft.com/office/drawing/2014/main" id="{1ADCC854-D222-422C-B974-932FED7D6145}"/>
            </a:ext>
          </a:extLst>
        </xdr:cNvPr>
        <xdr:cNvSpPr/>
      </xdr:nvSpPr>
      <xdr:spPr>
        <a:xfrm>
          <a:off x="12509500" y="610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64650</xdr:rowOff>
    </xdr:from>
    <xdr:to>
      <xdr:col>68</xdr:col>
      <xdr:colOff>73025</xdr:colOff>
      <xdr:row>31</xdr:row>
      <xdr:rowOff>101233</xdr:rowOff>
    </xdr:to>
    <xdr:cxnSp macro="">
      <xdr:nvCxnSpPr>
        <xdr:cNvPr id="150" name="直線コネクタ 149">
          <a:extLst>
            <a:ext uri="{FF2B5EF4-FFF2-40B4-BE49-F238E27FC236}">
              <a16:creationId xmlns:a16="http://schemas.microsoft.com/office/drawing/2014/main" id="{7A2B86B9-42D2-4111-AAB8-E60D3B68CBA9}"/>
            </a:ext>
          </a:extLst>
        </xdr:cNvPr>
        <xdr:cNvCxnSpPr/>
      </xdr:nvCxnSpPr>
      <xdr:spPr>
        <a:xfrm>
          <a:off x="12560300" y="6151125"/>
          <a:ext cx="762000" cy="3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62597</xdr:rowOff>
    </xdr:from>
    <xdr:to>
      <xdr:col>60</xdr:col>
      <xdr:colOff>123825</xdr:colOff>
      <xdr:row>30</xdr:row>
      <xdr:rowOff>164197</xdr:rowOff>
    </xdr:to>
    <xdr:sp macro="" textlink="">
      <xdr:nvSpPr>
        <xdr:cNvPr id="151" name="楕円 150">
          <a:extLst>
            <a:ext uri="{FF2B5EF4-FFF2-40B4-BE49-F238E27FC236}">
              <a16:creationId xmlns:a16="http://schemas.microsoft.com/office/drawing/2014/main" id="{E33FD972-72EE-4924-AD1B-59DC71185B5B}"/>
            </a:ext>
          </a:extLst>
        </xdr:cNvPr>
        <xdr:cNvSpPr/>
      </xdr:nvSpPr>
      <xdr:spPr>
        <a:xfrm>
          <a:off x="11747500" y="597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113397</xdr:rowOff>
    </xdr:from>
    <xdr:to>
      <xdr:col>64</xdr:col>
      <xdr:colOff>73025</xdr:colOff>
      <xdr:row>31</xdr:row>
      <xdr:rowOff>64650</xdr:rowOff>
    </xdr:to>
    <xdr:cxnSp macro="">
      <xdr:nvCxnSpPr>
        <xdr:cNvPr id="152" name="直線コネクタ 151">
          <a:extLst>
            <a:ext uri="{FF2B5EF4-FFF2-40B4-BE49-F238E27FC236}">
              <a16:creationId xmlns:a16="http://schemas.microsoft.com/office/drawing/2014/main" id="{9C4AD1E0-4A1F-4CDB-A4A1-DF3DDF1F1E27}"/>
            </a:ext>
          </a:extLst>
        </xdr:cNvPr>
        <xdr:cNvCxnSpPr/>
      </xdr:nvCxnSpPr>
      <xdr:spPr>
        <a:xfrm>
          <a:off x="11798300" y="6028422"/>
          <a:ext cx="762000" cy="12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3" name="n_1aveValue債務償還比率">
          <a:extLst>
            <a:ext uri="{FF2B5EF4-FFF2-40B4-BE49-F238E27FC236}">
              <a16:creationId xmlns:a16="http://schemas.microsoft.com/office/drawing/2014/main" id="{F915B104-B507-4FF5-9329-DFC272F56424}"/>
            </a:ext>
          </a:extLst>
        </xdr:cNvPr>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4" name="n_2aveValue債務償還比率">
          <a:extLst>
            <a:ext uri="{FF2B5EF4-FFF2-40B4-BE49-F238E27FC236}">
              <a16:creationId xmlns:a16="http://schemas.microsoft.com/office/drawing/2014/main" id="{38D345B5-FFAA-4306-B27A-81E1365F81E9}"/>
            </a:ext>
          </a:extLst>
        </xdr:cNvPr>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5" name="n_3aveValue債務償還比率">
          <a:extLst>
            <a:ext uri="{FF2B5EF4-FFF2-40B4-BE49-F238E27FC236}">
              <a16:creationId xmlns:a16="http://schemas.microsoft.com/office/drawing/2014/main" id="{E266B7FC-1692-4D61-A68B-8F596B21C9B5}"/>
            </a:ext>
          </a:extLst>
        </xdr:cNvPr>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6" name="n_4aveValue債務償還比率">
          <a:extLst>
            <a:ext uri="{FF2B5EF4-FFF2-40B4-BE49-F238E27FC236}">
              <a16:creationId xmlns:a16="http://schemas.microsoft.com/office/drawing/2014/main" id="{714828A8-8A0F-46EE-846D-D208527E4C30}"/>
            </a:ext>
          </a:extLst>
        </xdr:cNvPr>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80429</xdr:rowOff>
    </xdr:from>
    <xdr:ext cx="469744" cy="259045"/>
    <xdr:sp macro="" textlink="">
      <xdr:nvSpPr>
        <xdr:cNvPr id="157" name="n_1mainValue債務償還比率">
          <a:extLst>
            <a:ext uri="{FF2B5EF4-FFF2-40B4-BE49-F238E27FC236}">
              <a16:creationId xmlns:a16="http://schemas.microsoft.com/office/drawing/2014/main" id="{8EBBC8FF-33AB-484D-B1FF-33396AA26D30}"/>
            </a:ext>
          </a:extLst>
        </xdr:cNvPr>
        <xdr:cNvSpPr txBox="1"/>
      </xdr:nvSpPr>
      <xdr:spPr>
        <a:xfrm>
          <a:off x="13836727" y="616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143160</xdr:rowOff>
    </xdr:from>
    <xdr:ext cx="469744" cy="259045"/>
    <xdr:sp macro="" textlink="">
      <xdr:nvSpPr>
        <xdr:cNvPr id="158" name="n_2mainValue債務償還比率">
          <a:extLst>
            <a:ext uri="{FF2B5EF4-FFF2-40B4-BE49-F238E27FC236}">
              <a16:creationId xmlns:a16="http://schemas.microsoft.com/office/drawing/2014/main" id="{F49D5B1D-F853-4B67-A4F8-769964FE1D12}"/>
            </a:ext>
          </a:extLst>
        </xdr:cNvPr>
        <xdr:cNvSpPr txBox="1"/>
      </xdr:nvSpPr>
      <xdr:spPr>
        <a:xfrm>
          <a:off x="13087427" y="62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106577</xdr:rowOff>
    </xdr:from>
    <xdr:ext cx="469744" cy="259045"/>
    <xdr:sp macro="" textlink="">
      <xdr:nvSpPr>
        <xdr:cNvPr id="159" name="n_3mainValue債務償還比率">
          <a:extLst>
            <a:ext uri="{FF2B5EF4-FFF2-40B4-BE49-F238E27FC236}">
              <a16:creationId xmlns:a16="http://schemas.microsoft.com/office/drawing/2014/main" id="{56CC3EDE-73D7-4989-BA83-F37FDF9A7846}"/>
            </a:ext>
          </a:extLst>
        </xdr:cNvPr>
        <xdr:cNvSpPr txBox="1"/>
      </xdr:nvSpPr>
      <xdr:spPr>
        <a:xfrm>
          <a:off x="12325427" y="619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155324</xdr:rowOff>
    </xdr:from>
    <xdr:ext cx="469744" cy="259045"/>
    <xdr:sp macro="" textlink="">
      <xdr:nvSpPr>
        <xdr:cNvPr id="160" name="n_4mainValue債務償還比率">
          <a:extLst>
            <a:ext uri="{FF2B5EF4-FFF2-40B4-BE49-F238E27FC236}">
              <a16:creationId xmlns:a16="http://schemas.microsoft.com/office/drawing/2014/main" id="{B325AA1A-B150-4635-84B5-8F60D3FD3532}"/>
            </a:ext>
          </a:extLst>
        </xdr:cNvPr>
        <xdr:cNvSpPr txBox="1"/>
      </xdr:nvSpPr>
      <xdr:spPr>
        <a:xfrm>
          <a:off x="11563427" y="607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26C151A5-DD9B-4538-A40F-18A87A5FBCF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4E013322-5A23-46CA-9780-89AA6DE29EE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ACAAE274-D74A-4C80-B8FE-C38EEB02D79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2385972A-7433-49E5-A8F0-0483DA8C3C4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8B6CFCBD-C01B-4C39-850B-EDF6D47B3B3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E217CD2D-6E41-40A5-A89E-68CC5DA13AE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1B95202-E5E7-4A4B-BB09-CB21A5CC2E7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11222DD-6D35-40A4-84BB-083FEB3C065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0CDF67B-75D9-43BF-B106-50A65C2059C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91965BD-AD48-4086-A8BE-542043EF3D5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0C895D2-A8F0-47B9-8336-8A8C5601A76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8098E0C-5E02-4A83-9537-7B37C37C191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C622874-77D3-43B8-B21A-501029D7EC8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2984750-F8CA-43BD-B0C2-95E0BF929DC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5C6077E-D902-4F6A-9B23-3807B2BEE70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C5EBD4C-175C-4440-843B-CF1C84C395F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7,225
7,187
188.38
5,515,177
5,419,941
71,897
3,341,838
5,332,568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8AD0F5D-18BA-471C-A72F-607A3E35A46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8618103-2698-42A1-BF9C-26CBBB34F99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7171598-5EDA-4297-9674-309BA83BDC0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051BD12-B2FF-4A0D-ABC5-F766AC98BE5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5982069-2DFB-4E56-90E2-1ED2B7FC584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ED13363-3C0D-412A-A993-18675570A7B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000DF0A-F4C2-4C0B-B88A-931BB31BD71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9E6861B-E242-4789-84EC-7A2A18D5A4A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0BD93F4-5336-435B-BD5C-5B75E9B73DC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045143B-0723-451A-A107-8CEAA48B188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1A4DD26-241B-4A12-9383-6317BEE3D9E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20C158A-B618-4C9E-BE4C-C83272EFF52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DA6BEB2-21B7-4B26-B606-0AD9FA5E5B1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68C2996-19AA-491B-A2B5-D497E6F8792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8E0482E-1E82-43E2-BCFE-F53542FB339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E319E7E-ADCE-45AD-A415-A467F399866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E9B596D-39F0-4B6A-A3A0-2FC44B12CA8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82E31BD-EE4A-4FDF-974F-09101A50FAD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84BB008-62ED-4AB3-B4F5-25581984F33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A331552-4A40-465B-BE8B-63A28798096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031FDC8-DEA6-437B-A313-B44447269B1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0BDD6B0-F6B7-4F71-A7A4-1429A752C3E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DC9F25C-DD6F-457D-AF58-9B0EC3B3B07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FEC0E8E-FDFB-4372-99C4-B39A44FFE57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C9B6CE2-8500-421D-B806-88152858CAC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4ED54D8-E26C-4888-B892-3DA0B63C7D7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65A57D0-0D87-4942-8F3D-465BD7EA653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2351A21-4696-46CA-B8E2-FCBCBD33E06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87951CF-3295-4FAB-B034-2AA6B8F54CB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BEA2946-11AE-4C86-8428-39D5ED20149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2C5DEA0-5377-4B0E-B4AF-BE653277255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0AD70A1-9CB5-4D25-A393-EB3E11C1B89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71EEE929-963F-4BF6-A667-578356FB3C2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ED5FAF9-C31B-4E36-BE84-D9E9850FA59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BB1352E-9BF4-41E7-8D64-CAA7AD73816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E6234E5-0B04-49F6-81B6-751B765D248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A1615F5-8FCD-46E2-AB1F-7FCFD115DA9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BFDC96E-B1BF-4615-871F-D7904D2A8D8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6B46093-83F2-463D-9536-94169F6561D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7CE0E7A-4240-4F5F-80A8-8E163CFCE12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C64A667-5C20-4495-A4A5-5BADB3CCC87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76ED22D-B73A-40B0-A56E-3A7E7E79924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F400527-678E-4C04-BDED-FF0F167F98D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BF39988-5793-4BC0-B38D-6C3FE7F8B07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13D4487-8B78-4625-BC74-2941F17017B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FEBB6E33-0AD5-45EB-97DC-80DCE7C10A52}"/>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98C6106E-1B07-4731-9DFF-F987FBA455F3}"/>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CDA29EC7-3278-4999-950B-105D864039C3}"/>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id="{E9283657-0113-4A72-9463-9F729B0A6891}"/>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id="{19F187E3-50A2-4389-9AE3-C17662A01D2D}"/>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44467</xdr:rowOff>
    </xdr:from>
    <xdr:ext cx="405111" cy="259045"/>
    <xdr:sp macro="" textlink="">
      <xdr:nvSpPr>
        <xdr:cNvPr id="62" name="【道路】&#10;有形固定資産減価償却率平均値テキスト">
          <a:extLst>
            <a:ext uri="{FF2B5EF4-FFF2-40B4-BE49-F238E27FC236}">
              <a16:creationId xmlns:a16="http://schemas.microsoft.com/office/drawing/2014/main" id="{E7FF9F7D-FDB7-441C-9A43-65CA9E163644}"/>
            </a:ext>
          </a:extLst>
        </xdr:cNvPr>
        <xdr:cNvSpPr txBox="1"/>
      </xdr:nvSpPr>
      <xdr:spPr>
        <a:xfrm>
          <a:off x="46736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id="{B4AA813B-B970-484D-B623-896990F66EE5}"/>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7B9A8DB7-CD30-4F83-B290-D8AC8DBA040D}"/>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E9BF1434-1892-4F60-9934-B2304D147D18}"/>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id="{404D99A9-78B3-4101-8C4C-2F359266A7AB}"/>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a:extLst>
            <a:ext uri="{FF2B5EF4-FFF2-40B4-BE49-F238E27FC236}">
              <a16:creationId xmlns:a16="http://schemas.microsoft.com/office/drawing/2014/main" id="{0C41B443-D13D-46D7-AEE2-681E42497310}"/>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3408DE8-FBD3-4ACA-8B92-4219B86FE1E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3E3FC43-7731-41D5-916E-6CA638E72B4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5E2BAF-1D78-45B0-930D-6A8F16915AD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83F41D4-5C02-49A3-963B-2FC9CE024E2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B41A32D-D9E1-421D-8E16-247D02F313F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71120</xdr:rowOff>
    </xdr:from>
    <xdr:to>
      <xdr:col>24</xdr:col>
      <xdr:colOff>114300</xdr:colOff>
      <xdr:row>42</xdr:row>
      <xdr:rowOff>1270</xdr:rowOff>
    </xdr:to>
    <xdr:sp macro="" textlink="">
      <xdr:nvSpPr>
        <xdr:cNvPr id="73" name="楕円 72">
          <a:extLst>
            <a:ext uri="{FF2B5EF4-FFF2-40B4-BE49-F238E27FC236}">
              <a16:creationId xmlns:a16="http://schemas.microsoft.com/office/drawing/2014/main" id="{80C5689D-2C37-41FE-8B6D-E90DD8BD93B9}"/>
            </a:ext>
          </a:extLst>
        </xdr:cNvPr>
        <xdr:cNvSpPr/>
      </xdr:nvSpPr>
      <xdr:spPr>
        <a:xfrm>
          <a:off x="45847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157497</xdr:rowOff>
    </xdr:from>
    <xdr:ext cx="405111" cy="259045"/>
    <xdr:sp macro="" textlink="">
      <xdr:nvSpPr>
        <xdr:cNvPr id="74" name="【道路】&#10;有形固定資産減価償却率該当値テキスト">
          <a:extLst>
            <a:ext uri="{FF2B5EF4-FFF2-40B4-BE49-F238E27FC236}">
              <a16:creationId xmlns:a16="http://schemas.microsoft.com/office/drawing/2014/main" id="{A918793B-4555-41E4-A5B0-A998A8AA8B73}"/>
            </a:ext>
          </a:extLst>
        </xdr:cNvPr>
        <xdr:cNvSpPr txBox="1"/>
      </xdr:nvSpPr>
      <xdr:spPr>
        <a:xfrm>
          <a:off x="4673600" y="701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103505</xdr:rowOff>
    </xdr:from>
    <xdr:to>
      <xdr:col>20</xdr:col>
      <xdr:colOff>38100</xdr:colOff>
      <xdr:row>42</xdr:row>
      <xdr:rowOff>33655</xdr:rowOff>
    </xdr:to>
    <xdr:sp macro="" textlink="">
      <xdr:nvSpPr>
        <xdr:cNvPr id="75" name="楕円 74">
          <a:extLst>
            <a:ext uri="{FF2B5EF4-FFF2-40B4-BE49-F238E27FC236}">
              <a16:creationId xmlns:a16="http://schemas.microsoft.com/office/drawing/2014/main" id="{91D73B20-1E1E-41AD-AFD7-D6527E0F1A9F}"/>
            </a:ext>
          </a:extLst>
        </xdr:cNvPr>
        <xdr:cNvSpPr/>
      </xdr:nvSpPr>
      <xdr:spPr>
        <a:xfrm>
          <a:off x="37465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121920</xdr:rowOff>
    </xdr:from>
    <xdr:to>
      <xdr:col>24</xdr:col>
      <xdr:colOff>63500</xdr:colOff>
      <xdr:row>41</xdr:row>
      <xdr:rowOff>154305</xdr:rowOff>
    </xdr:to>
    <xdr:cxnSp macro="">
      <xdr:nvCxnSpPr>
        <xdr:cNvPr id="76" name="直線コネクタ 75">
          <a:extLst>
            <a:ext uri="{FF2B5EF4-FFF2-40B4-BE49-F238E27FC236}">
              <a16:creationId xmlns:a16="http://schemas.microsoft.com/office/drawing/2014/main" id="{B7F653F6-736F-498D-89DB-888C83E5F777}"/>
            </a:ext>
          </a:extLst>
        </xdr:cNvPr>
        <xdr:cNvCxnSpPr/>
      </xdr:nvCxnSpPr>
      <xdr:spPr>
        <a:xfrm flipV="1">
          <a:off x="3797300" y="71513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139700</xdr:rowOff>
    </xdr:from>
    <xdr:to>
      <xdr:col>15</xdr:col>
      <xdr:colOff>101600</xdr:colOff>
      <xdr:row>42</xdr:row>
      <xdr:rowOff>69850</xdr:rowOff>
    </xdr:to>
    <xdr:sp macro="" textlink="">
      <xdr:nvSpPr>
        <xdr:cNvPr id="77" name="楕円 76">
          <a:extLst>
            <a:ext uri="{FF2B5EF4-FFF2-40B4-BE49-F238E27FC236}">
              <a16:creationId xmlns:a16="http://schemas.microsoft.com/office/drawing/2014/main" id="{20CADB5D-922C-47E1-BD96-77CA4C4D2D2D}"/>
            </a:ext>
          </a:extLst>
        </xdr:cNvPr>
        <xdr:cNvSpPr/>
      </xdr:nvSpPr>
      <xdr:spPr>
        <a:xfrm>
          <a:off x="2857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154305</xdr:rowOff>
    </xdr:from>
    <xdr:to>
      <xdr:col>19</xdr:col>
      <xdr:colOff>177800</xdr:colOff>
      <xdr:row>42</xdr:row>
      <xdr:rowOff>19050</xdr:rowOff>
    </xdr:to>
    <xdr:cxnSp macro="">
      <xdr:nvCxnSpPr>
        <xdr:cNvPr id="78" name="直線コネクタ 77">
          <a:extLst>
            <a:ext uri="{FF2B5EF4-FFF2-40B4-BE49-F238E27FC236}">
              <a16:creationId xmlns:a16="http://schemas.microsoft.com/office/drawing/2014/main" id="{2007FD01-B4E3-4723-BD51-6F559272D8CC}"/>
            </a:ext>
          </a:extLst>
        </xdr:cNvPr>
        <xdr:cNvCxnSpPr/>
      </xdr:nvCxnSpPr>
      <xdr:spPr>
        <a:xfrm flipV="1">
          <a:off x="2908300" y="7183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156845</xdr:rowOff>
    </xdr:from>
    <xdr:to>
      <xdr:col>10</xdr:col>
      <xdr:colOff>165100</xdr:colOff>
      <xdr:row>42</xdr:row>
      <xdr:rowOff>86995</xdr:rowOff>
    </xdr:to>
    <xdr:sp macro="" textlink="">
      <xdr:nvSpPr>
        <xdr:cNvPr id="79" name="楕円 78">
          <a:extLst>
            <a:ext uri="{FF2B5EF4-FFF2-40B4-BE49-F238E27FC236}">
              <a16:creationId xmlns:a16="http://schemas.microsoft.com/office/drawing/2014/main" id="{780A2C8A-EB75-4F34-800A-7D90C481FC94}"/>
            </a:ext>
          </a:extLst>
        </xdr:cNvPr>
        <xdr:cNvSpPr/>
      </xdr:nvSpPr>
      <xdr:spPr>
        <a:xfrm>
          <a:off x="1968500" y="71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19050</xdr:rowOff>
    </xdr:from>
    <xdr:to>
      <xdr:col>15</xdr:col>
      <xdr:colOff>50800</xdr:colOff>
      <xdr:row>42</xdr:row>
      <xdr:rowOff>36195</xdr:rowOff>
    </xdr:to>
    <xdr:cxnSp macro="">
      <xdr:nvCxnSpPr>
        <xdr:cNvPr id="80" name="直線コネクタ 79">
          <a:extLst>
            <a:ext uri="{FF2B5EF4-FFF2-40B4-BE49-F238E27FC236}">
              <a16:creationId xmlns:a16="http://schemas.microsoft.com/office/drawing/2014/main" id="{0C2E40FB-A868-4A8F-AD7F-B4142F28A5E9}"/>
            </a:ext>
          </a:extLst>
        </xdr:cNvPr>
        <xdr:cNvCxnSpPr/>
      </xdr:nvCxnSpPr>
      <xdr:spPr>
        <a:xfrm flipV="1">
          <a:off x="2019300" y="72199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133985</xdr:rowOff>
    </xdr:from>
    <xdr:to>
      <xdr:col>6</xdr:col>
      <xdr:colOff>38100</xdr:colOff>
      <xdr:row>37</xdr:row>
      <xdr:rowOff>64135</xdr:rowOff>
    </xdr:to>
    <xdr:sp macro="" textlink="">
      <xdr:nvSpPr>
        <xdr:cNvPr id="81" name="楕円 80">
          <a:extLst>
            <a:ext uri="{FF2B5EF4-FFF2-40B4-BE49-F238E27FC236}">
              <a16:creationId xmlns:a16="http://schemas.microsoft.com/office/drawing/2014/main" id="{4AA6214E-9669-4F53-B5C1-D34EF553F234}"/>
            </a:ext>
          </a:extLst>
        </xdr:cNvPr>
        <xdr:cNvSpPr/>
      </xdr:nvSpPr>
      <xdr:spPr>
        <a:xfrm>
          <a:off x="1079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xdr:rowOff>
    </xdr:from>
    <xdr:to>
      <xdr:col>10</xdr:col>
      <xdr:colOff>114300</xdr:colOff>
      <xdr:row>42</xdr:row>
      <xdr:rowOff>36195</xdr:rowOff>
    </xdr:to>
    <xdr:cxnSp macro="">
      <xdr:nvCxnSpPr>
        <xdr:cNvPr id="82" name="直線コネクタ 81">
          <a:extLst>
            <a:ext uri="{FF2B5EF4-FFF2-40B4-BE49-F238E27FC236}">
              <a16:creationId xmlns:a16="http://schemas.microsoft.com/office/drawing/2014/main" id="{8BFF6E49-E926-4034-81E9-342409819D64}"/>
            </a:ext>
          </a:extLst>
        </xdr:cNvPr>
        <xdr:cNvCxnSpPr/>
      </xdr:nvCxnSpPr>
      <xdr:spPr>
        <a:xfrm>
          <a:off x="1130300" y="6356985"/>
          <a:ext cx="889000" cy="88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113047</xdr:rowOff>
    </xdr:from>
    <xdr:ext cx="405111" cy="259045"/>
    <xdr:sp macro="" textlink="">
      <xdr:nvSpPr>
        <xdr:cNvPr id="83" name="n_1aveValue【道路】&#10;有形固定資産減価償却率">
          <a:extLst>
            <a:ext uri="{FF2B5EF4-FFF2-40B4-BE49-F238E27FC236}">
              <a16:creationId xmlns:a16="http://schemas.microsoft.com/office/drawing/2014/main" id="{FB4850F6-393D-4149-AE0A-14F6776E0374}"/>
            </a:ext>
          </a:extLst>
        </xdr:cNvPr>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a:extLst>
            <a:ext uri="{FF2B5EF4-FFF2-40B4-BE49-F238E27FC236}">
              <a16:creationId xmlns:a16="http://schemas.microsoft.com/office/drawing/2014/main" id="{1FADAF4D-EEDA-435D-BA86-D81EAEB08BC3}"/>
            </a:ext>
          </a:extLst>
        </xdr:cNvPr>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5" name="n_3aveValue【道路】&#10;有形固定資産減価償却率">
          <a:extLst>
            <a:ext uri="{FF2B5EF4-FFF2-40B4-BE49-F238E27FC236}">
              <a16:creationId xmlns:a16="http://schemas.microsoft.com/office/drawing/2014/main" id="{2536148F-C664-41AD-B4FF-D53AECCB373B}"/>
            </a:ext>
          </a:extLst>
        </xdr:cNvPr>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6" name="n_4aveValue【道路】&#10;有形固定資産減価償却率">
          <a:extLst>
            <a:ext uri="{FF2B5EF4-FFF2-40B4-BE49-F238E27FC236}">
              <a16:creationId xmlns:a16="http://schemas.microsoft.com/office/drawing/2014/main" id="{D9B291E9-4E54-4463-A9ED-77BD7E3F1457}"/>
            </a:ext>
          </a:extLst>
        </xdr:cNvPr>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24782</xdr:rowOff>
    </xdr:from>
    <xdr:ext cx="405111" cy="259045"/>
    <xdr:sp macro="" textlink="">
      <xdr:nvSpPr>
        <xdr:cNvPr id="87" name="n_1mainValue【道路】&#10;有形固定資産減価償却率">
          <a:extLst>
            <a:ext uri="{FF2B5EF4-FFF2-40B4-BE49-F238E27FC236}">
              <a16:creationId xmlns:a16="http://schemas.microsoft.com/office/drawing/2014/main" id="{73F55751-BA41-4961-A276-B8D410519C6F}"/>
            </a:ext>
          </a:extLst>
        </xdr:cNvPr>
        <xdr:cNvSpPr txBox="1"/>
      </xdr:nvSpPr>
      <xdr:spPr>
        <a:xfrm>
          <a:off x="3582044"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60977</xdr:rowOff>
    </xdr:from>
    <xdr:ext cx="405111" cy="259045"/>
    <xdr:sp macro="" textlink="">
      <xdr:nvSpPr>
        <xdr:cNvPr id="88" name="n_2mainValue【道路】&#10;有形固定資産減価償却率">
          <a:extLst>
            <a:ext uri="{FF2B5EF4-FFF2-40B4-BE49-F238E27FC236}">
              <a16:creationId xmlns:a16="http://schemas.microsoft.com/office/drawing/2014/main" id="{3089693F-541E-4554-A3AC-C821308C4D55}"/>
            </a:ext>
          </a:extLst>
        </xdr:cNvPr>
        <xdr:cNvSpPr txBox="1"/>
      </xdr:nvSpPr>
      <xdr:spPr>
        <a:xfrm>
          <a:off x="27057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78122</xdr:rowOff>
    </xdr:from>
    <xdr:ext cx="405111" cy="259045"/>
    <xdr:sp macro="" textlink="">
      <xdr:nvSpPr>
        <xdr:cNvPr id="89" name="n_3mainValue【道路】&#10;有形固定資産減価償却率">
          <a:extLst>
            <a:ext uri="{FF2B5EF4-FFF2-40B4-BE49-F238E27FC236}">
              <a16:creationId xmlns:a16="http://schemas.microsoft.com/office/drawing/2014/main" id="{E3DF0326-A22D-4EA5-8B05-C4BD373793E3}"/>
            </a:ext>
          </a:extLst>
        </xdr:cNvPr>
        <xdr:cNvSpPr txBox="1"/>
      </xdr:nvSpPr>
      <xdr:spPr>
        <a:xfrm>
          <a:off x="1816744"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80662</xdr:rowOff>
    </xdr:from>
    <xdr:ext cx="405111" cy="259045"/>
    <xdr:sp macro="" textlink="">
      <xdr:nvSpPr>
        <xdr:cNvPr id="90" name="n_4mainValue【道路】&#10;有形固定資産減価償却率">
          <a:extLst>
            <a:ext uri="{FF2B5EF4-FFF2-40B4-BE49-F238E27FC236}">
              <a16:creationId xmlns:a16="http://schemas.microsoft.com/office/drawing/2014/main" id="{AD86FDE0-B8C2-4491-8222-210EBD0C52B8}"/>
            </a:ext>
          </a:extLst>
        </xdr:cNvPr>
        <xdr:cNvSpPr txBox="1"/>
      </xdr:nvSpPr>
      <xdr:spPr>
        <a:xfrm>
          <a:off x="927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1625C56-05F0-4E18-A207-EF55A4A4E2E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8AC6066-C788-4F2C-A2A7-7FF6012D9CF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F32138C-60FB-4958-93B4-4398C6CAF05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980170C-3546-4684-938A-9067FB3F721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9979028-82C5-4FB5-ABC1-3C81357D9D8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2F3B7E3-7E1A-43C0-9864-27EF065CE41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FD41DD4-0A4E-438F-89E7-2C39D77951A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0F83620-9F80-4CCF-9243-0BF9D7EE3ED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39D47111-F70C-443D-A1C6-07C87E396B9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EE951CA-45DA-456F-AFAD-5AE5C787C2B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3221D8E1-2C36-4165-BDA4-93FBC0778AE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C097806B-520F-4308-9A53-FD014B83DD7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7D51F278-A43B-431E-9F52-2AA6950600E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095D3E00-36FA-4BEA-8E39-5FB0F3B3CE53}"/>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32F3E04F-BE7D-4EFB-91D7-99FAF470814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E9CE43E7-5080-4AAD-A72B-F720EC84949C}"/>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65C51383-31FE-4373-9345-AF544AE2C74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2038E1BF-C9C7-48D6-8607-2278DF4283FA}"/>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D44873DB-3FDE-4383-9094-DEEF751D1E9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CFA30544-7B91-491F-A8D5-4F0F02201FF6}"/>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28CE3ED7-5A5E-445E-BEB6-90AAFC1FF45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773F5291-5FF3-42F7-8E72-D50B0EF53874}"/>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BBC8469B-D29A-418B-81D6-3430E47434E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a:extLst>
            <a:ext uri="{FF2B5EF4-FFF2-40B4-BE49-F238E27FC236}">
              <a16:creationId xmlns:a16="http://schemas.microsoft.com/office/drawing/2014/main" id="{FCB6B067-E01F-43B5-8878-CB8ABBBE978B}"/>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a:extLst>
            <a:ext uri="{FF2B5EF4-FFF2-40B4-BE49-F238E27FC236}">
              <a16:creationId xmlns:a16="http://schemas.microsoft.com/office/drawing/2014/main" id="{6566716F-F71A-4D5F-8226-2801A8A24FB5}"/>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a:extLst>
            <a:ext uri="{FF2B5EF4-FFF2-40B4-BE49-F238E27FC236}">
              <a16:creationId xmlns:a16="http://schemas.microsoft.com/office/drawing/2014/main" id="{5C253E55-75FB-4D87-9CF7-76080E5C77ED}"/>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a:extLst>
            <a:ext uri="{FF2B5EF4-FFF2-40B4-BE49-F238E27FC236}">
              <a16:creationId xmlns:a16="http://schemas.microsoft.com/office/drawing/2014/main" id="{DCBF4A5D-906B-4B1F-A9C5-A0BDB1938A02}"/>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a:extLst>
            <a:ext uri="{FF2B5EF4-FFF2-40B4-BE49-F238E27FC236}">
              <a16:creationId xmlns:a16="http://schemas.microsoft.com/office/drawing/2014/main" id="{0AEFCF95-780C-4722-B2DA-CA62ECACC2E4}"/>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a:extLst>
            <a:ext uri="{FF2B5EF4-FFF2-40B4-BE49-F238E27FC236}">
              <a16:creationId xmlns:a16="http://schemas.microsoft.com/office/drawing/2014/main" id="{5D1DC2C4-43CC-4E99-BEB0-89AB11C33F2F}"/>
            </a:ext>
          </a:extLst>
        </xdr:cNvPr>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a:extLst>
            <a:ext uri="{FF2B5EF4-FFF2-40B4-BE49-F238E27FC236}">
              <a16:creationId xmlns:a16="http://schemas.microsoft.com/office/drawing/2014/main" id="{4F1DB867-B572-4022-8537-99FC25DBF1F6}"/>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a:extLst>
            <a:ext uri="{FF2B5EF4-FFF2-40B4-BE49-F238E27FC236}">
              <a16:creationId xmlns:a16="http://schemas.microsoft.com/office/drawing/2014/main" id="{62AEAD34-9857-4A54-B63A-73B836A063E0}"/>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a:extLst>
            <a:ext uri="{FF2B5EF4-FFF2-40B4-BE49-F238E27FC236}">
              <a16:creationId xmlns:a16="http://schemas.microsoft.com/office/drawing/2014/main" id="{D69090B1-7739-46A4-BCF8-7A135179D6C0}"/>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a:extLst>
            <a:ext uri="{FF2B5EF4-FFF2-40B4-BE49-F238E27FC236}">
              <a16:creationId xmlns:a16="http://schemas.microsoft.com/office/drawing/2014/main" id="{39518870-012F-47B9-AA3D-1F36D10C230F}"/>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4" name="フローチャート: 判断 123">
          <a:extLst>
            <a:ext uri="{FF2B5EF4-FFF2-40B4-BE49-F238E27FC236}">
              <a16:creationId xmlns:a16="http://schemas.microsoft.com/office/drawing/2014/main" id="{67544ADF-88BA-4BB4-AB6C-5A9C0DEE4CB0}"/>
            </a:ext>
          </a:extLst>
        </xdr:cNvPr>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1D18F45-992D-4BC5-BAEE-A8239AF5206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0308877-4EC8-4330-9213-5F65E77E655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1541D3E-4264-408F-9511-5667D84352C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196552A-1910-48C7-9A79-EEDAD1699D7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31764A0-C660-49F0-AFAC-E9E8F410C0F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147487</xdr:rowOff>
    </xdr:from>
    <xdr:to>
      <xdr:col>55</xdr:col>
      <xdr:colOff>50800</xdr:colOff>
      <xdr:row>42</xdr:row>
      <xdr:rowOff>77637</xdr:rowOff>
    </xdr:to>
    <xdr:sp macro="" textlink="">
      <xdr:nvSpPr>
        <xdr:cNvPr id="130" name="楕円 129">
          <a:extLst>
            <a:ext uri="{FF2B5EF4-FFF2-40B4-BE49-F238E27FC236}">
              <a16:creationId xmlns:a16="http://schemas.microsoft.com/office/drawing/2014/main" id="{E2322B1F-0C82-41BC-8156-31BA4FD7B81D}"/>
            </a:ext>
          </a:extLst>
        </xdr:cNvPr>
        <xdr:cNvSpPr/>
      </xdr:nvSpPr>
      <xdr:spPr>
        <a:xfrm>
          <a:off x="10426700" y="717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31" name="【道路】&#10;一人当たり延長該当値テキスト">
          <a:extLst>
            <a:ext uri="{FF2B5EF4-FFF2-40B4-BE49-F238E27FC236}">
              <a16:creationId xmlns:a16="http://schemas.microsoft.com/office/drawing/2014/main" id="{62DACD82-B233-4EC8-9CAA-F9792132B2E9}"/>
            </a:ext>
          </a:extLst>
        </xdr:cNvPr>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147745</xdr:rowOff>
    </xdr:from>
    <xdr:to>
      <xdr:col>50</xdr:col>
      <xdr:colOff>165100</xdr:colOff>
      <xdr:row>42</xdr:row>
      <xdr:rowOff>77895</xdr:rowOff>
    </xdr:to>
    <xdr:sp macro="" textlink="">
      <xdr:nvSpPr>
        <xdr:cNvPr id="132" name="楕円 131">
          <a:extLst>
            <a:ext uri="{FF2B5EF4-FFF2-40B4-BE49-F238E27FC236}">
              <a16:creationId xmlns:a16="http://schemas.microsoft.com/office/drawing/2014/main" id="{F9D9AFB1-72AC-46CC-A498-1DAFAA598CC7}"/>
            </a:ext>
          </a:extLst>
        </xdr:cNvPr>
        <xdr:cNvSpPr/>
      </xdr:nvSpPr>
      <xdr:spPr>
        <a:xfrm>
          <a:off x="9588500" y="71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26837</xdr:rowOff>
    </xdr:from>
    <xdr:to>
      <xdr:col>55</xdr:col>
      <xdr:colOff>0</xdr:colOff>
      <xdr:row>42</xdr:row>
      <xdr:rowOff>27095</xdr:rowOff>
    </xdr:to>
    <xdr:cxnSp macro="">
      <xdr:nvCxnSpPr>
        <xdr:cNvPr id="133" name="直線コネクタ 132">
          <a:extLst>
            <a:ext uri="{FF2B5EF4-FFF2-40B4-BE49-F238E27FC236}">
              <a16:creationId xmlns:a16="http://schemas.microsoft.com/office/drawing/2014/main" id="{039D441D-44E5-4AB6-8A39-66320C605E69}"/>
            </a:ext>
          </a:extLst>
        </xdr:cNvPr>
        <xdr:cNvCxnSpPr/>
      </xdr:nvCxnSpPr>
      <xdr:spPr>
        <a:xfrm flipV="1">
          <a:off x="9639300" y="7227737"/>
          <a:ext cx="8382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148044</xdr:rowOff>
    </xdr:from>
    <xdr:to>
      <xdr:col>46</xdr:col>
      <xdr:colOff>38100</xdr:colOff>
      <xdr:row>42</xdr:row>
      <xdr:rowOff>78194</xdr:rowOff>
    </xdr:to>
    <xdr:sp macro="" textlink="">
      <xdr:nvSpPr>
        <xdr:cNvPr id="134" name="楕円 133">
          <a:extLst>
            <a:ext uri="{FF2B5EF4-FFF2-40B4-BE49-F238E27FC236}">
              <a16:creationId xmlns:a16="http://schemas.microsoft.com/office/drawing/2014/main" id="{101B7237-741B-4E18-8CF3-5BE2DE5550CC}"/>
            </a:ext>
          </a:extLst>
        </xdr:cNvPr>
        <xdr:cNvSpPr/>
      </xdr:nvSpPr>
      <xdr:spPr>
        <a:xfrm>
          <a:off x="8699500" y="71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27095</xdr:rowOff>
    </xdr:from>
    <xdr:to>
      <xdr:col>50</xdr:col>
      <xdr:colOff>114300</xdr:colOff>
      <xdr:row>42</xdr:row>
      <xdr:rowOff>27394</xdr:rowOff>
    </xdr:to>
    <xdr:cxnSp macro="">
      <xdr:nvCxnSpPr>
        <xdr:cNvPr id="135" name="直線コネクタ 134">
          <a:extLst>
            <a:ext uri="{FF2B5EF4-FFF2-40B4-BE49-F238E27FC236}">
              <a16:creationId xmlns:a16="http://schemas.microsoft.com/office/drawing/2014/main" id="{C2D5399F-6EFD-4B8E-87E4-956D739B3D54}"/>
            </a:ext>
          </a:extLst>
        </xdr:cNvPr>
        <xdr:cNvCxnSpPr/>
      </xdr:nvCxnSpPr>
      <xdr:spPr>
        <a:xfrm flipV="1">
          <a:off x="8750300" y="7227995"/>
          <a:ext cx="889000" cy="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148427</xdr:rowOff>
    </xdr:from>
    <xdr:to>
      <xdr:col>41</xdr:col>
      <xdr:colOff>101600</xdr:colOff>
      <xdr:row>42</xdr:row>
      <xdr:rowOff>78577</xdr:rowOff>
    </xdr:to>
    <xdr:sp macro="" textlink="">
      <xdr:nvSpPr>
        <xdr:cNvPr id="136" name="楕円 135">
          <a:extLst>
            <a:ext uri="{FF2B5EF4-FFF2-40B4-BE49-F238E27FC236}">
              <a16:creationId xmlns:a16="http://schemas.microsoft.com/office/drawing/2014/main" id="{7DB6AB92-DB9D-43BF-9E30-A87E63FF066B}"/>
            </a:ext>
          </a:extLst>
        </xdr:cNvPr>
        <xdr:cNvSpPr/>
      </xdr:nvSpPr>
      <xdr:spPr>
        <a:xfrm>
          <a:off x="7810500" y="71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27394</xdr:rowOff>
    </xdr:from>
    <xdr:to>
      <xdr:col>45</xdr:col>
      <xdr:colOff>177800</xdr:colOff>
      <xdr:row>42</xdr:row>
      <xdr:rowOff>27777</xdr:rowOff>
    </xdr:to>
    <xdr:cxnSp macro="">
      <xdr:nvCxnSpPr>
        <xdr:cNvPr id="137" name="直線コネクタ 136">
          <a:extLst>
            <a:ext uri="{FF2B5EF4-FFF2-40B4-BE49-F238E27FC236}">
              <a16:creationId xmlns:a16="http://schemas.microsoft.com/office/drawing/2014/main" id="{3D7CD55D-125F-43DB-9B1A-55E918D6E502}"/>
            </a:ext>
          </a:extLst>
        </xdr:cNvPr>
        <xdr:cNvCxnSpPr/>
      </xdr:nvCxnSpPr>
      <xdr:spPr>
        <a:xfrm flipV="1">
          <a:off x="7861300" y="7228294"/>
          <a:ext cx="889000" cy="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152408</xdr:rowOff>
    </xdr:from>
    <xdr:to>
      <xdr:col>36</xdr:col>
      <xdr:colOff>165100</xdr:colOff>
      <xdr:row>42</xdr:row>
      <xdr:rowOff>82558</xdr:rowOff>
    </xdr:to>
    <xdr:sp macro="" textlink="">
      <xdr:nvSpPr>
        <xdr:cNvPr id="138" name="楕円 137">
          <a:extLst>
            <a:ext uri="{FF2B5EF4-FFF2-40B4-BE49-F238E27FC236}">
              <a16:creationId xmlns:a16="http://schemas.microsoft.com/office/drawing/2014/main" id="{F1CECAD6-08CF-4279-BFF4-EB9F9EDD0105}"/>
            </a:ext>
          </a:extLst>
        </xdr:cNvPr>
        <xdr:cNvSpPr/>
      </xdr:nvSpPr>
      <xdr:spPr>
        <a:xfrm>
          <a:off x="6921500" y="718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27777</xdr:rowOff>
    </xdr:from>
    <xdr:to>
      <xdr:col>41</xdr:col>
      <xdr:colOff>50800</xdr:colOff>
      <xdr:row>42</xdr:row>
      <xdr:rowOff>31758</xdr:rowOff>
    </xdr:to>
    <xdr:cxnSp macro="">
      <xdr:nvCxnSpPr>
        <xdr:cNvPr id="139" name="直線コネクタ 138">
          <a:extLst>
            <a:ext uri="{FF2B5EF4-FFF2-40B4-BE49-F238E27FC236}">
              <a16:creationId xmlns:a16="http://schemas.microsoft.com/office/drawing/2014/main" id="{D030A10D-B337-49C7-BF75-FBF6A2ED782F}"/>
            </a:ext>
          </a:extLst>
        </xdr:cNvPr>
        <xdr:cNvCxnSpPr/>
      </xdr:nvCxnSpPr>
      <xdr:spPr>
        <a:xfrm flipV="1">
          <a:off x="6972300" y="7228677"/>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a:extLst>
            <a:ext uri="{FF2B5EF4-FFF2-40B4-BE49-F238E27FC236}">
              <a16:creationId xmlns:a16="http://schemas.microsoft.com/office/drawing/2014/main" id="{ADCB09D7-E36B-4E67-9F9F-578F64F9AD0B}"/>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a:extLst>
            <a:ext uri="{FF2B5EF4-FFF2-40B4-BE49-F238E27FC236}">
              <a16:creationId xmlns:a16="http://schemas.microsoft.com/office/drawing/2014/main" id="{38C0BFCE-8680-4B71-9C26-EEEC8311193A}"/>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73982</xdr:rowOff>
    </xdr:from>
    <xdr:ext cx="534377" cy="259045"/>
    <xdr:sp macro="" textlink="">
      <xdr:nvSpPr>
        <xdr:cNvPr id="142" name="n_3aveValue【道路】&#10;一人当たり延長">
          <a:extLst>
            <a:ext uri="{FF2B5EF4-FFF2-40B4-BE49-F238E27FC236}">
              <a16:creationId xmlns:a16="http://schemas.microsoft.com/office/drawing/2014/main" id="{5C9F94C1-4F6C-42D3-BE6C-47CD84312D51}"/>
            </a:ext>
          </a:extLst>
        </xdr:cNvPr>
        <xdr:cNvSpPr txBox="1"/>
      </xdr:nvSpPr>
      <xdr:spPr>
        <a:xfrm>
          <a:off x="7594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74343</xdr:rowOff>
    </xdr:from>
    <xdr:ext cx="534377" cy="259045"/>
    <xdr:sp macro="" textlink="">
      <xdr:nvSpPr>
        <xdr:cNvPr id="143" name="n_4aveValue【道路】&#10;一人当たり延長">
          <a:extLst>
            <a:ext uri="{FF2B5EF4-FFF2-40B4-BE49-F238E27FC236}">
              <a16:creationId xmlns:a16="http://schemas.microsoft.com/office/drawing/2014/main" id="{C0366364-54F6-48CD-B3B4-ECFA886DDAEA}"/>
            </a:ext>
          </a:extLst>
        </xdr:cNvPr>
        <xdr:cNvSpPr txBox="1"/>
      </xdr:nvSpPr>
      <xdr:spPr>
        <a:xfrm>
          <a:off x="6705111" y="72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69022</xdr:rowOff>
    </xdr:from>
    <xdr:ext cx="534377" cy="259045"/>
    <xdr:sp macro="" textlink="">
      <xdr:nvSpPr>
        <xdr:cNvPr id="144" name="n_1mainValue【道路】&#10;一人当たり延長">
          <a:extLst>
            <a:ext uri="{FF2B5EF4-FFF2-40B4-BE49-F238E27FC236}">
              <a16:creationId xmlns:a16="http://schemas.microsoft.com/office/drawing/2014/main" id="{BD8A9D98-5175-4D3E-A492-33228661BE7D}"/>
            </a:ext>
          </a:extLst>
        </xdr:cNvPr>
        <xdr:cNvSpPr txBox="1"/>
      </xdr:nvSpPr>
      <xdr:spPr>
        <a:xfrm>
          <a:off x="9359411" y="726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69321</xdr:rowOff>
    </xdr:from>
    <xdr:ext cx="534377" cy="259045"/>
    <xdr:sp macro="" textlink="">
      <xdr:nvSpPr>
        <xdr:cNvPr id="145" name="n_2mainValue【道路】&#10;一人当たり延長">
          <a:extLst>
            <a:ext uri="{FF2B5EF4-FFF2-40B4-BE49-F238E27FC236}">
              <a16:creationId xmlns:a16="http://schemas.microsoft.com/office/drawing/2014/main" id="{B5CA9362-29E8-41AF-BAA0-EAA2C14F7493}"/>
            </a:ext>
          </a:extLst>
        </xdr:cNvPr>
        <xdr:cNvSpPr txBox="1"/>
      </xdr:nvSpPr>
      <xdr:spPr>
        <a:xfrm>
          <a:off x="8483111" y="727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95104</xdr:rowOff>
    </xdr:from>
    <xdr:ext cx="534377" cy="259045"/>
    <xdr:sp macro="" textlink="">
      <xdr:nvSpPr>
        <xdr:cNvPr id="146" name="n_3mainValue【道路】&#10;一人当たり延長">
          <a:extLst>
            <a:ext uri="{FF2B5EF4-FFF2-40B4-BE49-F238E27FC236}">
              <a16:creationId xmlns:a16="http://schemas.microsoft.com/office/drawing/2014/main" id="{92FFE318-82AB-4648-A5C8-77790FC1FBAD}"/>
            </a:ext>
          </a:extLst>
        </xdr:cNvPr>
        <xdr:cNvSpPr txBox="1"/>
      </xdr:nvSpPr>
      <xdr:spPr>
        <a:xfrm>
          <a:off x="7594111" y="695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99085</xdr:rowOff>
    </xdr:from>
    <xdr:ext cx="534377" cy="259045"/>
    <xdr:sp macro="" textlink="">
      <xdr:nvSpPr>
        <xdr:cNvPr id="147" name="n_4mainValue【道路】&#10;一人当たり延長">
          <a:extLst>
            <a:ext uri="{FF2B5EF4-FFF2-40B4-BE49-F238E27FC236}">
              <a16:creationId xmlns:a16="http://schemas.microsoft.com/office/drawing/2014/main" id="{E48F5613-9AF9-4A96-8A6D-A20119E0EA4C}"/>
            </a:ext>
          </a:extLst>
        </xdr:cNvPr>
        <xdr:cNvSpPr txBox="1"/>
      </xdr:nvSpPr>
      <xdr:spPr>
        <a:xfrm>
          <a:off x="6705111" y="695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6866A195-CDF4-4836-9CE0-D4869D5E8FB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AB590B18-55A9-4883-BC61-586772509C9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50CE9541-D272-4BED-89FE-0E58A8E8D30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63FD3C0A-33AE-4AE6-B32E-C7B0B628AA2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682D9FA8-4232-49A5-A632-7497073A2D0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05F09B1-8667-4CD0-AB2B-416CE6A2891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81D1C7A4-C111-4364-811A-1D1E1A73641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F852428D-FB74-4366-824D-7D4E7A06391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A6CD580F-7369-4D75-80CB-A8280E6950B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1650DAE9-E082-4775-989C-1A9A1F93570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6EAA25A8-1835-4360-8BDB-866EA0163A1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6EC99D19-2DBA-4B5C-8B85-51963C4F211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6D9B0323-2810-4E41-A638-A6EB6F6B1BA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DB6DD22F-E85D-42DC-A0E3-E36374B965A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9A0A846-FB3D-4E7B-AF96-9511DB905A4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5A38F5E1-CEE1-42B9-B64F-1E3B5D020FA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66C71200-63B1-41F6-B21C-7A9B37674FA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7F5679BE-C22D-4E2D-8CD7-23B2ADB4F42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EAF864F8-CCD3-4F80-8D9E-A2BD2374FDB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2DF86D13-F4E4-45E4-8B36-7473AE9207C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604D2550-262F-47EB-B117-71B2A736DB8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8C4D2218-E550-4F61-8A74-3C03B92189F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E75E991-D133-4B04-9AED-4023729DD18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C54C527E-503F-43CD-BB95-CAA16D1D77F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100C2022-EC15-4AFC-BE32-EB569616EC4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a:extLst>
            <a:ext uri="{FF2B5EF4-FFF2-40B4-BE49-F238E27FC236}">
              <a16:creationId xmlns:a16="http://schemas.microsoft.com/office/drawing/2014/main" id="{8C43DEBC-DF2A-4E38-9A3D-9F77E0B3D827}"/>
            </a:ext>
          </a:extLst>
        </xdr:cNvPr>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869EFB8-C588-4188-9927-93FA7DA7A2FB}"/>
            </a:ext>
          </a:extLst>
        </xdr:cNvPr>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a:extLst>
            <a:ext uri="{FF2B5EF4-FFF2-40B4-BE49-F238E27FC236}">
              <a16:creationId xmlns:a16="http://schemas.microsoft.com/office/drawing/2014/main" id="{1AA9D2B7-8FAA-44BD-AD88-94DA25C43C5C}"/>
            </a:ext>
          </a:extLst>
        </xdr:cNvPr>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81EEFA11-8A30-42DA-BA3D-E91E7350860A}"/>
            </a:ext>
          </a:extLst>
        </xdr:cNvPr>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a:extLst>
            <a:ext uri="{FF2B5EF4-FFF2-40B4-BE49-F238E27FC236}">
              <a16:creationId xmlns:a16="http://schemas.microsoft.com/office/drawing/2014/main" id="{30957E6B-3E51-4793-9836-1416E76A2D59}"/>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F26E3610-B6AC-490B-AE57-C34F9E8EDC1D}"/>
            </a:ext>
          </a:extLst>
        </xdr:cNvPr>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a:extLst>
            <a:ext uri="{FF2B5EF4-FFF2-40B4-BE49-F238E27FC236}">
              <a16:creationId xmlns:a16="http://schemas.microsoft.com/office/drawing/2014/main" id="{435027B8-1C8E-494E-B0A1-9DFE5D06D0DF}"/>
            </a:ext>
          </a:extLst>
        </xdr:cNvPr>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EAB0D91C-A91A-4232-81A2-BDA3C965F30D}"/>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a:extLst>
            <a:ext uri="{FF2B5EF4-FFF2-40B4-BE49-F238E27FC236}">
              <a16:creationId xmlns:a16="http://schemas.microsoft.com/office/drawing/2014/main" id="{7E55DBAD-DBEC-4114-B95E-EF43FEC654C3}"/>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id="{8E58EFC5-1DD6-48D1-9967-D5C15ABE7C16}"/>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3" name="フローチャート: 判断 182">
          <a:extLst>
            <a:ext uri="{FF2B5EF4-FFF2-40B4-BE49-F238E27FC236}">
              <a16:creationId xmlns:a16="http://schemas.microsoft.com/office/drawing/2014/main" id="{889222BC-C5AF-42D8-947C-38D21E9FD7B1}"/>
            </a:ext>
          </a:extLst>
        </xdr:cNvPr>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1AE268A-4590-471D-A9BA-BFAD0C6D239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2900E5E-E5F1-4F43-B352-F768D8A817E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954339A-A10F-4F08-A5AB-7B34D4AB029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E88EC05-18AB-4DD4-B681-303AE15A777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2A36A7B-3353-4504-B774-0064CF3941C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135346</xdr:rowOff>
    </xdr:from>
    <xdr:to>
      <xdr:col>24</xdr:col>
      <xdr:colOff>114300</xdr:colOff>
      <xdr:row>60</xdr:row>
      <xdr:rowOff>65496</xdr:rowOff>
    </xdr:to>
    <xdr:sp macro="" textlink="">
      <xdr:nvSpPr>
        <xdr:cNvPr id="189" name="楕円 188">
          <a:extLst>
            <a:ext uri="{FF2B5EF4-FFF2-40B4-BE49-F238E27FC236}">
              <a16:creationId xmlns:a16="http://schemas.microsoft.com/office/drawing/2014/main" id="{1B998935-1CE3-4515-8827-A4A7E2E6871E}"/>
            </a:ext>
          </a:extLst>
        </xdr:cNvPr>
        <xdr:cNvSpPr/>
      </xdr:nvSpPr>
      <xdr:spPr>
        <a:xfrm>
          <a:off x="45847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158223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FA3F2F61-A52A-4109-8942-4CDD5D623D31}"/>
            </a:ext>
          </a:extLst>
        </xdr:cNvPr>
        <xdr:cNvSpPr txBox="1"/>
      </xdr:nvSpPr>
      <xdr:spPr>
        <a:xfrm>
          <a:off x="4673600" y="1010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110853</xdr:rowOff>
    </xdr:from>
    <xdr:to>
      <xdr:col>20</xdr:col>
      <xdr:colOff>38100</xdr:colOff>
      <xdr:row>60</xdr:row>
      <xdr:rowOff>41003</xdr:rowOff>
    </xdr:to>
    <xdr:sp macro="" textlink="">
      <xdr:nvSpPr>
        <xdr:cNvPr id="191" name="楕円 190">
          <a:extLst>
            <a:ext uri="{FF2B5EF4-FFF2-40B4-BE49-F238E27FC236}">
              <a16:creationId xmlns:a16="http://schemas.microsoft.com/office/drawing/2014/main" id="{4295E3D9-C75C-4AA4-A5FF-6BD662B913DE}"/>
            </a:ext>
          </a:extLst>
        </xdr:cNvPr>
        <xdr:cNvSpPr/>
      </xdr:nvSpPr>
      <xdr:spPr>
        <a:xfrm>
          <a:off x="3746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161653</xdr:rowOff>
    </xdr:from>
    <xdr:to>
      <xdr:col>24</xdr:col>
      <xdr:colOff>63500</xdr:colOff>
      <xdr:row>60</xdr:row>
      <xdr:rowOff>14696</xdr:rowOff>
    </xdr:to>
    <xdr:cxnSp macro="">
      <xdr:nvCxnSpPr>
        <xdr:cNvPr id="192" name="直線コネクタ 191">
          <a:extLst>
            <a:ext uri="{FF2B5EF4-FFF2-40B4-BE49-F238E27FC236}">
              <a16:creationId xmlns:a16="http://schemas.microsoft.com/office/drawing/2014/main" id="{84080753-4D4A-4195-AEF9-700D804A8941}"/>
            </a:ext>
          </a:extLst>
        </xdr:cNvPr>
        <xdr:cNvCxnSpPr/>
      </xdr:nvCxnSpPr>
      <xdr:spPr>
        <a:xfrm>
          <a:off x="3797300" y="1027720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86360</xdr:rowOff>
    </xdr:from>
    <xdr:to>
      <xdr:col>15</xdr:col>
      <xdr:colOff>101600</xdr:colOff>
      <xdr:row>60</xdr:row>
      <xdr:rowOff>16510</xdr:rowOff>
    </xdr:to>
    <xdr:sp macro="" textlink="">
      <xdr:nvSpPr>
        <xdr:cNvPr id="193" name="楕円 192">
          <a:extLst>
            <a:ext uri="{FF2B5EF4-FFF2-40B4-BE49-F238E27FC236}">
              <a16:creationId xmlns:a16="http://schemas.microsoft.com/office/drawing/2014/main" id="{C1DAE8B1-4BD3-4354-97BD-4C5EA127AEBB}"/>
            </a:ext>
          </a:extLst>
        </xdr:cNvPr>
        <xdr:cNvSpPr/>
      </xdr:nvSpPr>
      <xdr:spPr>
        <a:xfrm>
          <a:off x="2857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137160</xdr:rowOff>
    </xdr:from>
    <xdr:to>
      <xdr:col>19</xdr:col>
      <xdr:colOff>177800</xdr:colOff>
      <xdr:row>59</xdr:row>
      <xdr:rowOff>161653</xdr:rowOff>
    </xdr:to>
    <xdr:cxnSp macro="">
      <xdr:nvCxnSpPr>
        <xdr:cNvPr id="194" name="直線コネクタ 193">
          <a:extLst>
            <a:ext uri="{FF2B5EF4-FFF2-40B4-BE49-F238E27FC236}">
              <a16:creationId xmlns:a16="http://schemas.microsoft.com/office/drawing/2014/main" id="{433E7228-1003-4222-B0B2-FAE492117473}"/>
            </a:ext>
          </a:extLst>
        </xdr:cNvPr>
        <xdr:cNvCxnSpPr/>
      </xdr:nvCxnSpPr>
      <xdr:spPr>
        <a:xfrm>
          <a:off x="2908300" y="102527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68399</xdr:rowOff>
    </xdr:from>
    <xdr:to>
      <xdr:col>10</xdr:col>
      <xdr:colOff>165100</xdr:colOff>
      <xdr:row>59</xdr:row>
      <xdr:rowOff>169999</xdr:rowOff>
    </xdr:to>
    <xdr:sp macro="" textlink="">
      <xdr:nvSpPr>
        <xdr:cNvPr id="195" name="楕円 194">
          <a:extLst>
            <a:ext uri="{FF2B5EF4-FFF2-40B4-BE49-F238E27FC236}">
              <a16:creationId xmlns:a16="http://schemas.microsoft.com/office/drawing/2014/main" id="{5A4AD400-618F-43AE-A36B-98F6BA2FDB55}"/>
            </a:ext>
          </a:extLst>
        </xdr:cNvPr>
        <xdr:cNvSpPr/>
      </xdr:nvSpPr>
      <xdr:spPr>
        <a:xfrm>
          <a:off x="1968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119199</xdr:rowOff>
    </xdr:from>
    <xdr:to>
      <xdr:col>15</xdr:col>
      <xdr:colOff>50800</xdr:colOff>
      <xdr:row>59</xdr:row>
      <xdr:rowOff>137160</xdr:rowOff>
    </xdr:to>
    <xdr:cxnSp macro="">
      <xdr:nvCxnSpPr>
        <xdr:cNvPr id="196" name="直線コネクタ 195">
          <a:extLst>
            <a:ext uri="{FF2B5EF4-FFF2-40B4-BE49-F238E27FC236}">
              <a16:creationId xmlns:a16="http://schemas.microsoft.com/office/drawing/2014/main" id="{884841EB-C0B4-4B2E-B69B-6C6685D8CA04}"/>
            </a:ext>
          </a:extLst>
        </xdr:cNvPr>
        <xdr:cNvCxnSpPr/>
      </xdr:nvCxnSpPr>
      <xdr:spPr>
        <a:xfrm>
          <a:off x="2019300" y="1023474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158206</xdr:rowOff>
    </xdr:from>
    <xdr:to>
      <xdr:col>6</xdr:col>
      <xdr:colOff>38100</xdr:colOff>
      <xdr:row>60</xdr:row>
      <xdr:rowOff>88356</xdr:rowOff>
    </xdr:to>
    <xdr:sp macro="" textlink="">
      <xdr:nvSpPr>
        <xdr:cNvPr id="197" name="楕円 196">
          <a:extLst>
            <a:ext uri="{FF2B5EF4-FFF2-40B4-BE49-F238E27FC236}">
              <a16:creationId xmlns:a16="http://schemas.microsoft.com/office/drawing/2014/main" id="{6753CE63-DBB2-4FD2-9535-705FF99BB738}"/>
            </a:ext>
          </a:extLst>
        </xdr:cNvPr>
        <xdr:cNvSpPr/>
      </xdr:nvSpPr>
      <xdr:spPr>
        <a:xfrm>
          <a:off x="1079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119199</xdr:rowOff>
    </xdr:from>
    <xdr:to>
      <xdr:col>10</xdr:col>
      <xdr:colOff>114300</xdr:colOff>
      <xdr:row>60</xdr:row>
      <xdr:rowOff>37556</xdr:rowOff>
    </xdr:to>
    <xdr:cxnSp macro="">
      <xdr:nvCxnSpPr>
        <xdr:cNvPr id="198" name="直線コネクタ 197">
          <a:extLst>
            <a:ext uri="{FF2B5EF4-FFF2-40B4-BE49-F238E27FC236}">
              <a16:creationId xmlns:a16="http://schemas.microsoft.com/office/drawing/2014/main" id="{A754AC9B-CA2F-444B-A017-5C1DBEF64227}"/>
            </a:ext>
          </a:extLst>
        </xdr:cNvPr>
        <xdr:cNvCxnSpPr/>
      </xdr:nvCxnSpPr>
      <xdr:spPr>
        <a:xfrm flipV="1">
          <a:off x="1130300" y="10234749"/>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4248B06-4A1D-4BD1-90CB-6C4A380DC5BA}"/>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54F282C6-7C3D-4075-A37C-45576CEF3B2B}"/>
            </a:ext>
          </a:extLst>
        </xdr:cNvPr>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841A1E83-CE94-425D-AC79-BC669D7AC01C}"/>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C081D945-6102-4548-A8D3-BE4357CC2631}"/>
            </a:ext>
          </a:extLst>
        </xdr:cNvPr>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57530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84ECBBF-711F-45A0-9115-F87CB487B1D7}"/>
            </a:ext>
          </a:extLst>
        </xdr:cNvPr>
        <xdr:cNvSpPr txBox="1"/>
      </xdr:nvSpPr>
      <xdr:spPr>
        <a:xfrm>
          <a:off x="35820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33037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CBE70A1D-40D0-4132-BF3B-1BC5F6939F19}"/>
            </a:ext>
          </a:extLst>
        </xdr:cNvPr>
        <xdr:cNvSpPr txBox="1"/>
      </xdr:nvSpPr>
      <xdr:spPr>
        <a:xfrm>
          <a:off x="2705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15076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AA6F610-04A1-4798-B5BF-B6FE7F59CC6F}"/>
            </a:ext>
          </a:extLst>
        </xdr:cNvPr>
        <xdr:cNvSpPr txBox="1"/>
      </xdr:nvSpPr>
      <xdr:spPr>
        <a:xfrm>
          <a:off x="1816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104883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2BE8650D-0D8B-405C-BA30-3D296324851F}"/>
            </a:ext>
          </a:extLst>
        </xdr:cNvPr>
        <xdr:cNvSpPr txBox="1"/>
      </xdr:nvSpPr>
      <xdr:spPr>
        <a:xfrm>
          <a:off x="927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D8E13C98-D5F9-4F7D-B866-0ACABFAC56F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3E289D93-10A9-45D2-968E-9E9C5AED12A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3820C60D-0A08-4045-A767-146AA86AD62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6801AFA8-306B-4035-9C2C-86D3230AAB9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917FDA8-7D7E-45E4-BF44-D6C0F670763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187EC06-2DDD-4F00-9F89-F0E99EB5F9E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57EA66D2-9A0F-4E96-BDB1-358198BD01A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3B97FF54-799A-4611-993B-BED33DCA850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6C199D5-F518-4D12-A83D-B46D48C851D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2F7EC8BD-3770-467C-844C-62451B00584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FD58A38F-1698-4230-B617-2615AA3432A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372CA306-05FA-4B0A-AC98-6C485F4B742B}"/>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99B753B8-BBC4-45E8-993A-A77E4BACB99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CE314699-FCC7-453D-9611-9E1249037ED5}"/>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A96DDE3B-3124-4296-BAEA-3F6E82D3706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89C2665B-A92F-4DC8-969D-542C7F311E0E}"/>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BE0AA8B7-D36B-47A4-AE3A-D1FF1A9AE1A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7A8FAA63-E713-47C7-B188-0F2CA9F758A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5A135EE7-EB71-4658-90FF-9A01AB4424F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75BB7917-66C3-4B18-9B2F-1381B1D7EB5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7EC957C8-68B6-4AB1-83ED-0AD5F6FBD3E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a:extLst>
            <a:ext uri="{FF2B5EF4-FFF2-40B4-BE49-F238E27FC236}">
              <a16:creationId xmlns:a16="http://schemas.microsoft.com/office/drawing/2014/main" id="{6FDA9E97-F2D9-46FB-9FC5-B6F289C2D7F2}"/>
            </a:ext>
          </a:extLst>
        </xdr:cNvPr>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48DA06B1-3B00-4100-9E9D-8C926AC675BE}"/>
            </a:ext>
          </a:extLst>
        </xdr:cNvPr>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a:extLst>
            <a:ext uri="{FF2B5EF4-FFF2-40B4-BE49-F238E27FC236}">
              <a16:creationId xmlns:a16="http://schemas.microsoft.com/office/drawing/2014/main" id="{675A8058-ABB1-465C-8F98-BA17EB048BDD}"/>
            </a:ext>
          </a:extLst>
        </xdr:cNvPr>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19B9623B-C9F8-4227-A69F-D823214DBC03}"/>
            </a:ext>
          </a:extLst>
        </xdr:cNvPr>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a:extLst>
            <a:ext uri="{FF2B5EF4-FFF2-40B4-BE49-F238E27FC236}">
              <a16:creationId xmlns:a16="http://schemas.microsoft.com/office/drawing/2014/main" id="{E90BAF05-8DBC-4875-B4B6-23C1FE0AAE26}"/>
            </a:ext>
          </a:extLst>
        </xdr:cNvPr>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D79F2F0-9A24-4199-B50F-D7A442909B06}"/>
            </a:ext>
          </a:extLst>
        </xdr:cNvPr>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a:extLst>
            <a:ext uri="{FF2B5EF4-FFF2-40B4-BE49-F238E27FC236}">
              <a16:creationId xmlns:a16="http://schemas.microsoft.com/office/drawing/2014/main" id="{2888E64C-3C89-4F4C-B388-CB4854E910C9}"/>
            </a:ext>
          </a:extLst>
        </xdr:cNvPr>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a:extLst>
            <a:ext uri="{FF2B5EF4-FFF2-40B4-BE49-F238E27FC236}">
              <a16:creationId xmlns:a16="http://schemas.microsoft.com/office/drawing/2014/main" id="{6B17A784-236B-4127-9768-78932129A8A1}"/>
            </a:ext>
          </a:extLst>
        </xdr:cNvPr>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a:extLst>
            <a:ext uri="{FF2B5EF4-FFF2-40B4-BE49-F238E27FC236}">
              <a16:creationId xmlns:a16="http://schemas.microsoft.com/office/drawing/2014/main" id="{3D9E20AB-4361-423B-BE69-02EC697CDDDD}"/>
            </a:ext>
          </a:extLst>
        </xdr:cNvPr>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a:extLst>
            <a:ext uri="{FF2B5EF4-FFF2-40B4-BE49-F238E27FC236}">
              <a16:creationId xmlns:a16="http://schemas.microsoft.com/office/drawing/2014/main" id="{BF55E995-577B-4AC6-BED0-1489DA87FD7E}"/>
            </a:ext>
          </a:extLst>
        </xdr:cNvPr>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38" name="フローチャート: 判断 237">
          <a:extLst>
            <a:ext uri="{FF2B5EF4-FFF2-40B4-BE49-F238E27FC236}">
              <a16:creationId xmlns:a16="http://schemas.microsoft.com/office/drawing/2014/main" id="{06AEC9D2-FADE-46DF-A9F8-721508F46245}"/>
            </a:ext>
          </a:extLst>
        </xdr:cNvPr>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3CD5C7C-3201-40C1-B8A0-4AC51384E72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FD37748-8CED-41AF-BE72-5B523A36EB4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73A3B60-CEE1-4F8B-A1E7-3645E5DF5AA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98A203A-D524-487C-9F0E-DC8DC364556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88AD97B-A960-4D28-8A5D-BCB774A7107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88192</xdr:rowOff>
    </xdr:from>
    <xdr:to>
      <xdr:col>55</xdr:col>
      <xdr:colOff>50800</xdr:colOff>
      <xdr:row>62</xdr:row>
      <xdr:rowOff>18342</xdr:rowOff>
    </xdr:to>
    <xdr:sp macro="" textlink="">
      <xdr:nvSpPr>
        <xdr:cNvPr id="244" name="楕円 243">
          <a:extLst>
            <a:ext uri="{FF2B5EF4-FFF2-40B4-BE49-F238E27FC236}">
              <a16:creationId xmlns:a16="http://schemas.microsoft.com/office/drawing/2014/main" id="{999C8654-A768-46B5-8D67-282BF25E4FBF}"/>
            </a:ext>
          </a:extLst>
        </xdr:cNvPr>
        <xdr:cNvSpPr/>
      </xdr:nvSpPr>
      <xdr:spPr>
        <a:xfrm>
          <a:off x="10426700" y="1054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111069</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79BEB378-9BE0-4798-8745-F2060B0F2081}"/>
            </a:ext>
          </a:extLst>
        </xdr:cNvPr>
        <xdr:cNvSpPr txBox="1"/>
      </xdr:nvSpPr>
      <xdr:spPr>
        <a:xfrm>
          <a:off x="10515600" y="1039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97851</xdr:rowOff>
    </xdr:from>
    <xdr:to>
      <xdr:col>50</xdr:col>
      <xdr:colOff>165100</xdr:colOff>
      <xdr:row>62</xdr:row>
      <xdr:rowOff>28001</xdr:rowOff>
    </xdr:to>
    <xdr:sp macro="" textlink="">
      <xdr:nvSpPr>
        <xdr:cNvPr id="246" name="楕円 245">
          <a:extLst>
            <a:ext uri="{FF2B5EF4-FFF2-40B4-BE49-F238E27FC236}">
              <a16:creationId xmlns:a16="http://schemas.microsoft.com/office/drawing/2014/main" id="{FDC8BAB8-5E57-485D-AA57-40C133C3E1F2}"/>
            </a:ext>
          </a:extLst>
        </xdr:cNvPr>
        <xdr:cNvSpPr/>
      </xdr:nvSpPr>
      <xdr:spPr>
        <a:xfrm>
          <a:off x="9588500" y="105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138992</xdr:rowOff>
    </xdr:from>
    <xdr:to>
      <xdr:col>55</xdr:col>
      <xdr:colOff>0</xdr:colOff>
      <xdr:row>61</xdr:row>
      <xdr:rowOff>148651</xdr:rowOff>
    </xdr:to>
    <xdr:cxnSp macro="">
      <xdr:nvCxnSpPr>
        <xdr:cNvPr id="247" name="直線コネクタ 246">
          <a:extLst>
            <a:ext uri="{FF2B5EF4-FFF2-40B4-BE49-F238E27FC236}">
              <a16:creationId xmlns:a16="http://schemas.microsoft.com/office/drawing/2014/main" id="{FD686AB8-C0EB-4690-971E-6596A3471F4E}"/>
            </a:ext>
          </a:extLst>
        </xdr:cNvPr>
        <xdr:cNvCxnSpPr/>
      </xdr:nvCxnSpPr>
      <xdr:spPr>
        <a:xfrm flipV="1">
          <a:off x="9639300" y="10597442"/>
          <a:ext cx="838200" cy="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106760</xdr:rowOff>
    </xdr:from>
    <xdr:to>
      <xdr:col>46</xdr:col>
      <xdr:colOff>38100</xdr:colOff>
      <xdr:row>62</xdr:row>
      <xdr:rowOff>36910</xdr:rowOff>
    </xdr:to>
    <xdr:sp macro="" textlink="">
      <xdr:nvSpPr>
        <xdr:cNvPr id="248" name="楕円 247">
          <a:extLst>
            <a:ext uri="{FF2B5EF4-FFF2-40B4-BE49-F238E27FC236}">
              <a16:creationId xmlns:a16="http://schemas.microsoft.com/office/drawing/2014/main" id="{CF7B0785-0A70-4604-B9FF-A5D02E66623C}"/>
            </a:ext>
          </a:extLst>
        </xdr:cNvPr>
        <xdr:cNvSpPr/>
      </xdr:nvSpPr>
      <xdr:spPr>
        <a:xfrm>
          <a:off x="8699500" y="1056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148651</xdr:rowOff>
    </xdr:from>
    <xdr:to>
      <xdr:col>50</xdr:col>
      <xdr:colOff>114300</xdr:colOff>
      <xdr:row>61</xdr:row>
      <xdr:rowOff>157560</xdr:rowOff>
    </xdr:to>
    <xdr:cxnSp macro="">
      <xdr:nvCxnSpPr>
        <xdr:cNvPr id="249" name="直線コネクタ 248">
          <a:extLst>
            <a:ext uri="{FF2B5EF4-FFF2-40B4-BE49-F238E27FC236}">
              <a16:creationId xmlns:a16="http://schemas.microsoft.com/office/drawing/2014/main" id="{35F68ABA-A0C2-45A8-A44B-895BC6A0D628}"/>
            </a:ext>
          </a:extLst>
        </xdr:cNvPr>
        <xdr:cNvCxnSpPr/>
      </xdr:nvCxnSpPr>
      <xdr:spPr>
        <a:xfrm flipV="1">
          <a:off x="8750300" y="10607101"/>
          <a:ext cx="889000" cy="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121979</xdr:rowOff>
    </xdr:from>
    <xdr:to>
      <xdr:col>41</xdr:col>
      <xdr:colOff>101600</xdr:colOff>
      <xdr:row>62</xdr:row>
      <xdr:rowOff>52129</xdr:rowOff>
    </xdr:to>
    <xdr:sp macro="" textlink="">
      <xdr:nvSpPr>
        <xdr:cNvPr id="250" name="楕円 249">
          <a:extLst>
            <a:ext uri="{FF2B5EF4-FFF2-40B4-BE49-F238E27FC236}">
              <a16:creationId xmlns:a16="http://schemas.microsoft.com/office/drawing/2014/main" id="{E5EA7DD3-0AF9-4415-84F0-B72C4340E4BB}"/>
            </a:ext>
          </a:extLst>
        </xdr:cNvPr>
        <xdr:cNvSpPr/>
      </xdr:nvSpPr>
      <xdr:spPr>
        <a:xfrm>
          <a:off x="7810500" y="105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157560</xdr:rowOff>
    </xdr:from>
    <xdr:to>
      <xdr:col>45</xdr:col>
      <xdr:colOff>177800</xdr:colOff>
      <xdr:row>62</xdr:row>
      <xdr:rowOff>1329</xdr:rowOff>
    </xdr:to>
    <xdr:cxnSp macro="">
      <xdr:nvCxnSpPr>
        <xdr:cNvPr id="251" name="直線コネクタ 250">
          <a:extLst>
            <a:ext uri="{FF2B5EF4-FFF2-40B4-BE49-F238E27FC236}">
              <a16:creationId xmlns:a16="http://schemas.microsoft.com/office/drawing/2014/main" id="{5E265FA1-E89F-4CB2-ADA9-4C1721B41E44}"/>
            </a:ext>
          </a:extLst>
        </xdr:cNvPr>
        <xdr:cNvCxnSpPr/>
      </xdr:nvCxnSpPr>
      <xdr:spPr>
        <a:xfrm flipV="1">
          <a:off x="7861300" y="10616010"/>
          <a:ext cx="889000" cy="1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128643</xdr:rowOff>
    </xdr:from>
    <xdr:to>
      <xdr:col>36</xdr:col>
      <xdr:colOff>165100</xdr:colOff>
      <xdr:row>62</xdr:row>
      <xdr:rowOff>58793</xdr:rowOff>
    </xdr:to>
    <xdr:sp macro="" textlink="">
      <xdr:nvSpPr>
        <xdr:cNvPr id="252" name="楕円 251">
          <a:extLst>
            <a:ext uri="{FF2B5EF4-FFF2-40B4-BE49-F238E27FC236}">
              <a16:creationId xmlns:a16="http://schemas.microsoft.com/office/drawing/2014/main" id="{CB6267CF-88C6-445C-8E97-3FC81D9FE01C}"/>
            </a:ext>
          </a:extLst>
        </xdr:cNvPr>
        <xdr:cNvSpPr/>
      </xdr:nvSpPr>
      <xdr:spPr>
        <a:xfrm>
          <a:off x="6921500" y="105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1329</xdr:rowOff>
    </xdr:from>
    <xdr:to>
      <xdr:col>41</xdr:col>
      <xdr:colOff>50800</xdr:colOff>
      <xdr:row>62</xdr:row>
      <xdr:rowOff>7993</xdr:rowOff>
    </xdr:to>
    <xdr:cxnSp macro="">
      <xdr:nvCxnSpPr>
        <xdr:cNvPr id="253" name="直線コネクタ 252">
          <a:extLst>
            <a:ext uri="{FF2B5EF4-FFF2-40B4-BE49-F238E27FC236}">
              <a16:creationId xmlns:a16="http://schemas.microsoft.com/office/drawing/2014/main" id="{3429B497-4E1C-4E3F-A16F-B0D9BEB8054E}"/>
            </a:ext>
          </a:extLst>
        </xdr:cNvPr>
        <xdr:cNvCxnSpPr/>
      </xdr:nvCxnSpPr>
      <xdr:spPr>
        <a:xfrm flipV="1">
          <a:off x="6972300" y="10631229"/>
          <a:ext cx="889000" cy="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170901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A2A201FD-B68F-4BB2-A9D3-F119414E7ADF}"/>
            </a:ext>
          </a:extLst>
        </xdr:cNvPr>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135384</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F4B0655E-6E60-4BC2-8BF7-BF5AE2A33C74}"/>
            </a:ext>
          </a:extLst>
        </xdr:cNvPr>
        <xdr:cNvSpPr txBox="1"/>
      </xdr:nvSpPr>
      <xdr:spPr>
        <a:xfrm>
          <a:off x="84507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121200</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1CD300C-0B4E-4309-A57E-CCCAD9234CD6}"/>
            </a:ext>
          </a:extLst>
        </xdr:cNvPr>
        <xdr:cNvSpPr txBox="1"/>
      </xdr:nvSpPr>
      <xdr:spPr>
        <a:xfrm>
          <a:off x="7561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146521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A45D357E-68F1-40F4-B000-6F830806F9E7}"/>
            </a:ext>
          </a:extLst>
        </xdr:cNvPr>
        <xdr:cNvSpPr txBox="1"/>
      </xdr:nvSpPr>
      <xdr:spPr>
        <a:xfrm>
          <a:off x="6672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44528</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DD79BA66-98E6-4DDC-86AC-A470A3DAF863}"/>
            </a:ext>
          </a:extLst>
        </xdr:cNvPr>
        <xdr:cNvSpPr txBox="1"/>
      </xdr:nvSpPr>
      <xdr:spPr>
        <a:xfrm>
          <a:off x="9327095" y="1033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53437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3B432DA-6E06-44C5-A097-ED96BD0C3332}"/>
            </a:ext>
          </a:extLst>
        </xdr:cNvPr>
        <xdr:cNvSpPr txBox="1"/>
      </xdr:nvSpPr>
      <xdr:spPr>
        <a:xfrm>
          <a:off x="8450795" y="1034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68656</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449B174A-309F-456B-9D6A-5C95E47109A7}"/>
            </a:ext>
          </a:extLst>
        </xdr:cNvPr>
        <xdr:cNvSpPr txBox="1"/>
      </xdr:nvSpPr>
      <xdr:spPr>
        <a:xfrm>
          <a:off x="7561795" y="103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75320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F45D25BF-280D-499E-8BB1-73EFA25727AA}"/>
            </a:ext>
          </a:extLst>
        </xdr:cNvPr>
        <xdr:cNvSpPr txBox="1"/>
      </xdr:nvSpPr>
      <xdr:spPr>
        <a:xfrm>
          <a:off x="6672795" y="1036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F810011A-7C36-41F5-93A5-22DDD4C11FC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6A41B7A7-2B31-482C-ADF0-ED28C5EFA5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550AC7B-F5FE-4659-84FA-945E0B5850D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49DDB219-2494-4A98-9CD8-8CDCD987AC8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19F4875F-52DD-48BB-8E6B-5D1D559472D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F603B91B-A80F-4E5C-A669-9A07CC4E425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DEAB9126-291B-4F29-AFC7-C1B0DE6F159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F44B2A5E-EC13-4103-8361-DF5308B020B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BE9AC2BD-7FBF-4FC6-99FA-6881267A8B4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2252FA4A-117A-4610-AAF7-79CC8959F97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B653C47F-A607-47AE-B8DA-B819961E2D4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3CE3A381-A74D-43C9-9BF5-1E6A9E03B2D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2BD894FD-8A5D-4BAC-8326-035F4F5BDAF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8F7565D4-931C-4C37-9734-8701019FCCE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F580D6CD-46CB-4776-8C65-7224C3EF7DB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9795E129-1FD9-45F6-88B4-371BD20F61B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135A7F01-9908-4EAC-9817-0D3AE71CA67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E8BF2CB9-932D-41C5-887D-718108E35A6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CB07E8B4-5DD3-44E7-AD3F-1E62F48AD2C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764DCD69-8391-48A3-9830-D386937FB6E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1A5807AE-9695-4EAC-A569-1BC6BE63BA9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F5294A67-AC0E-4A8D-B8D4-397442D5CC0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BEAA7C50-C634-4D6E-BAC7-D519D9A9A6E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24F9E23E-A1CF-4A98-8FC3-8DF9A1B9174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1EF0A571-5DC1-467D-90EB-17CCCCDAC99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256C4165-F9C7-4B67-8E92-A5BFE6796B7E}"/>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24D98D54-3523-4ABD-88E0-21617B949DD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5387974C-5396-4617-A74C-60461150B1D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5291F27A-A2E9-4889-A86D-46B74EBE5F7D}"/>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a:extLst>
            <a:ext uri="{FF2B5EF4-FFF2-40B4-BE49-F238E27FC236}">
              <a16:creationId xmlns:a16="http://schemas.microsoft.com/office/drawing/2014/main" id="{92635ACE-B137-40F0-8E7A-8947EC1428E8}"/>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68959</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23DBA3BF-9339-4038-A847-15DFDF80E721}"/>
            </a:ext>
          </a:extLst>
        </xdr:cNvPr>
        <xdr:cNvSpPr txBox="1"/>
      </xdr:nvSpPr>
      <xdr:spPr>
        <a:xfrm>
          <a:off x="4673600" y="14127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a:extLst>
            <a:ext uri="{FF2B5EF4-FFF2-40B4-BE49-F238E27FC236}">
              <a16:creationId xmlns:a16="http://schemas.microsoft.com/office/drawing/2014/main" id="{082D4558-43D9-486B-BAEE-6BA2E805A246}"/>
            </a:ext>
          </a:extLst>
        </xdr:cNvPr>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a:extLst>
            <a:ext uri="{FF2B5EF4-FFF2-40B4-BE49-F238E27FC236}">
              <a16:creationId xmlns:a16="http://schemas.microsoft.com/office/drawing/2014/main" id="{2AE97E69-90ED-4E53-8025-F21B3AE333C3}"/>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DD798325-C5BE-46B2-970A-ED56A5D7020C}"/>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a:extLst>
            <a:ext uri="{FF2B5EF4-FFF2-40B4-BE49-F238E27FC236}">
              <a16:creationId xmlns:a16="http://schemas.microsoft.com/office/drawing/2014/main" id="{0590140E-2617-42D3-85D3-8CDB795D6CE8}"/>
            </a:ext>
          </a:extLst>
        </xdr:cNvPr>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7" name="フローチャート: 判断 296">
          <a:extLst>
            <a:ext uri="{FF2B5EF4-FFF2-40B4-BE49-F238E27FC236}">
              <a16:creationId xmlns:a16="http://schemas.microsoft.com/office/drawing/2014/main" id="{57441300-1B12-4A87-9CAA-4EEA2058D3B0}"/>
            </a:ext>
          </a:extLst>
        </xdr:cNvPr>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7498993-454E-48F8-8E35-2121014FC32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11AE7A1-D4A5-4F00-9629-4ABA23AB3E6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4D05081-BAD1-4C6C-9919-2A118F03E6F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D13E4B7-1FC3-4DBF-8D47-4C0638EA2F2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C052FE2-15FD-43C7-8CDB-273B05BBD19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16692</xdr:rowOff>
    </xdr:from>
    <xdr:to>
      <xdr:col>24</xdr:col>
      <xdr:colOff>114300</xdr:colOff>
      <xdr:row>84</xdr:row>
      <xdr:rowOff>118292</xdr:rowOff>
    </xdr:to>
    <xdr:sp macro="" textlink="">
      <xdr:nvSpPr>
        <xdr:cNvPr id="303" name="楕円 302">
          <a:extLst>
            <a:ext uri="{FF2B5EF4-FFF2-40B4-BE49-F238E27FC236}">
              <a16:creationId xmlns:a16="http://schemas.microsoft.com/office/drawing/2014/main" id="{AC77CFDB-57AB-43E3-801D-02B6449665C0}"/>
            </a:ext>
          </a:extLst>
        </xdr:cNvPr>
        <xdr:cNvSpPr/>
      </xdr:nvSpPr>
      <xdr:spPr>
        <a:xfrm>
          <a:off x="45847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166569</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9B541259-BC75-48EB-BC62-767D36B0AB29}"/>
            </a:ext>
          </a:extLst>
        </xdr:cNvPr>
        <xdr:cNvSpPr txBox="1"/>
      </xdr:nvSpPr>
      <xdr:spPr>
        <a:xfrm>
          <a:off x="4673600"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16692</xdr:rowOff>
    </xdr:from>
    <xdr:to>
      <xdr:col>20</xdr:col>
      <xdr:colOff>38100</xdr:colOff>
      <xdr:row>84</xdr:row>
      <xdr:rowOff>118292</xdr:rowOff>
    </xdr:to>
    <xdr:sp macro="" textlink="">
      <xdr:nvSpPr>
        <xdr:cNvPr id="305" name="楕円 304">
          <a:extLst>
            <a:ext uri="{FF2B5EF4-FFF2-40B4-BE49-F238E27FC236}">
              <a16:creationId xmlns:a16="http://schemas.microsoft.com/office/drawing/2014/main" id="{5FF94557-E198-4371-9D1F-DB708F82C708}"/>
            </a:ext>
          </a:extLst>
        </xdr:cNvPr>
        <xdr:cNvSpPr/>
      </xdr:nvSpPr>
      <xdr:spPr>
        <a:xfrm>
          <a:off x="3746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67492</xdr:rowOff>
    </xdr:from>
    <xdr:to>
      <xdr:col>24</xdr:col>
      <xdr:colOff>63500</xdr:colOff>
      <xdr:row>84</xdr:row>
      <xdr:rowOff>67492</xdr:rowOff>
    </xdr:to>
    <xdr:cxnSp macro="">
      <xdr:nvCxnSpPr>
        <xdr:cNvPr id="306" name="直線コネクタ 305">
          <a:extLst>
            <a:ext uri="{FF2B5EF4-FFF2-40B4-BE49-F238E27FC236}">
              <a16:creationId xmlns:a16="http://schemas.microsoft.com/office/drawing/2014/main" id="{BD56C866-175D-4539-A848-14F827E26D15}"/>
            </a:ext>
          </a:extLst>
        </xdr:cNvPr>
        <xdr:cNvCxnSpPr/>
      </xdr:nvCxnSpPr>
      <xdr:spPr>
        <a:xfrm>
          <a:off x="3797300" y="144692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157118</xdr:rowOff>
    </xdr:from>
    <xdr:to>
      <xdr:col>15</xdr:col>
      <xdr:colOff>101600</xdr:colOff>
      <xdr:row>84</xdr:row>
      <xdr:rowOff>87268</xdr:rowOff>
    </xdr:to>
    <xdr:sp macro="" textlink="">
      <xdr:nvSpPr>
        <xdr:cNvPr id="307" name="楕円 306">
          <a:extLst>
            <a:ext uri="{FF2B5EF4-FFF2-40B4-BE49-F238E27FC236}">
              <a16:creationId xmlns:a16="http://schemas.microsoft.com/office/drawing/2014/main" id="{65840F18-9EE1-4130-B2FD-2DFACCA91005}"/>
            </a:ext>
          </a:extLst>
        </xdr:cNvPr>
        <xdr:cNvSpPr/>
      </xdr:nvSpPr>
      <xdr:spPr>
        <a:xfrm>
          <a:off x="2857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36468</xdr:rowOff>
    </xdr:from>
    <xdr:to>
      <xdr:col>19</xdr:col>
      <xdr:colOff>177800</xdr:colOff>
      <xdr:row>84</xdr:row>
      <xdr:rowOff>67492</xdr:rowOff>
    </xdr:to>
    <xdr:cxnSp macro="">
      <xdr:nvCxnSpPr>
        <xdr:cNvPr id="308" name="直線コネクタ 307">
          <a:extLst>
            <a:ext uri="{FF2B5EF4-FFF2-40B4-BE49-F238E27FC236}">
              <a16:creationId xmlns:a16="http://schemas.microsoft.com/office/drawing/2014/main" id="{0A498CA3-782E-428A-B17D-E80517ED7128}"/>
            </a:ext>
          </a:extLst>
        </xdr:cNvPr>
        <xdr:cNvCxnSpPr/>
      </xdr:nvCxnSpPr>
      <xdr:spPr>
        <a:xfrm>
          <a:off x="2908300" y="1443826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93436</xdr:rowOff>
    </xdr:from>
    <xdr:to>
      <xdr:col>10</xdr:col>
      <xdr:colOff>165100</xdr:colOff>
      <xdr:row>85</xdr:row>
      <xdr:rowOff>23586</xdr:rowOff>
    </xdr:to>
    <xdr:sp macro="" textlink="">
      <xdr:nvSpPr>
        <xdr:cNvPr id="309" name="楕円 308">
          <a:extLst>
            <a:ext uri="{FF2B5EF4-FFF2-40B4-BE49-F238E27FC236}">
              <a16:creationId xmlns:a16="http://schemas.microsoft.com/office/drawing/2014/main" id="{88BB3D27-114A-490B-ACC9-C40CCAF938C9}"/>
            </a:ext>
          </a:extLst>
        </xdr:cNvPr>
        <xdr:cNvSpPr/>
      </xdr:nvSpPr>
      <xdr:spPr>
        <a:xfrm>
          <a:off x="19685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36468</xdr:rowOff>
    </xdr:from>
    <xdr:to>
      <xdr:col>15</xdr:col>
      <xdr:colOff>50800</xdr:colOff>
      <xdr:row>84</xdr:row>
      <xdr:rowOff>144236</xdr:rowOff>
    </xdr:to>
    <xdr:cxnSp macro="">
      <xdr:nvCxnSpPr>
        <xdr:cNvPr id="310" name="直線コネクタ 309">
          <a:extLst>
            <a:ext uri="{FF2B5EF4-FFF2-40B4-BE49-F238E27FC236}">
              <a16:creationId xmlns:a16="http://schemas.microsoft.com/office/drawing/2014/main" id="{5F81F9AA-EC8F-4438-BE3D-50AC8174787A}"/>
            </a:ext>
          </a:extLst>
        </xdr:cNvPr>
        <xdr:cNvCxnSpPr/>
      </xdr:nvCxnSpPr>
      <xdr:spPr>
        <a:xfrm flipV="1">
          <a:off x="2019300" y="14438268"/>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117929</xdr:rowOff>
    </xdr:from>
    <xdr:to>
      <xdr:col>6</xdr:col>
      <xdr:colOff>38100</xdr:colOff>
      <xdr:row>85</xdr:row>
      <xdr:rowOff>48079</xdr:rowOff>
    </xdr:to>
    <xdr:sp macro="" textlink="">
      <xdr:nvSpPr>
        <xdr:cNvPr id="311" name="楕円 310">
          <a:extLst>
            <a:ext uri="{FF2B5EF4-FFF2-40B4-BE49-F238E27FC236}">
              <a16:creationId xmlns:a16="http://schemas.microsoft.com/office/drawing/2014/main" id="{1A5423B4-17CA-49F2-81BF-BDDD7A7CF370}"/>
            </a:ext>
          </a:extLst>
        </xdr:cNvPr>
        <xdr:cNvSpPr/>
      </xdr:nvSpPr>
      <xdr:spPr>
        <a:xfrm>
          <a:off x="1079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144236</xdr:rowOff>
    </xdr:from>
    <xdr:to>
      <xdr:col>10</xdr:col>
      <xdr:colOff>114300</xdr:colOff>
      <xdr:row>84</xdr:row>
      <xdr:rowOff>168729</xdr:rowOff>
    </xdr:to>
    <xdr:cxnSp macro="">
      <xdr:nvCxnSpPr>
        <xdr:cNvPr id="312" name="直線コネクタ 311">
          <a:extLst>
            <a:ext uri="{FF2B5EF4-FFF2-40B4-BE49-F238E27FC236}">
              <a16:creationId xmlns:a16="http://schemas.microsoft.com/office/drawing/2014/main" id="{F1CEACDC-B64C-4D2F-B9D1-1B7A55355537}"/>
            </a:ext>
          </a:extLst>
        </xdr:cNvPr>
        <xdr:cNvCxnSpPr/>
      </xdr:nvCxnSpPr>
      <xdr:spPr>
        <a:xfrm flipV="1">
          <a:off x="1130300" y="1454603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313" name="n_1aveValue【公営住宅】&#10;有形固定資産減価償却率">
          <a:extLst>
            <a:ext uri="{FF2B5EF4-FFF2-40B4-BE49-F238E27FC236}">
              <a16:creationId xmlns:a16="http://schemas.microsoft.com/office/drawing/2014/main" id="{168E63AB-A23D-4DFE-9B22-E21E83D773B8}"/>
            </a:ext>
          </a:extLst>
        </xdr:cNvPr>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a:extLst>
            <a:ext uri="{FF2B5EF4-FFF2-40B4-BE49-F238E27FC236}">
              <a16:creationId xmlns:a16="http://schemas.microsoft.com/office/drawing/2014/main" id="{5130C477-79F8-4604-BFB8-1E8141849417}"/>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15" name="n_3aveValue【公営住宅】&#10;有形固定資産減価償却率">
          <a:extLst>
            <a:ext uri="{FF2B5EF4-FFF2-40B4-BE49-F238E27FC236}">
              <a16:creationId xmlns:a16="http://schemas.microsoft.com/office/drawing/2014/main" id="{32A5B68A-D867-480F-85B1-1FD9DE743AFF}"/>
            </a:ext>
          </a:extLst>
        </xdr:cNvPr>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16" name="n_4aveValue【公営住宅】&#10;有形固定資産減価償却率">
          <a:extLst>
            <a:ext uri="{FF2B5EF4-FFF2-40B4-BE49-F238E27FC236}">
              <a16:creationId xmlns:a16="http://schemas.microsoft.com/office/drawing/2014/main" id="{CB5AD02E-4788-40AA-8F92-C86EA13DF371}"/>
            </a:ext>
          </a:extLst>
        </xdr:cNvPr>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109419</xdr:rowOff>
    </xdr:from>
    <xdr:ext cx="405111" cy="259045"/>
    <xdr:sp macro="" textlink="">
      <xdr:nvSpPr>
        <xdr:cNvPr id="317" name="n_1mainValue【公営住宅】&#10;有形固定資産減価償却率">
          <a:extLst>
            <a:ext uri="{FF2B5EF4-FFF2-40B4-BE49-F238E27FC236}">
              <a16:creationId xmlns:a16="http://schemas.microsoft.com/office/drawing/2014/main" id="{DFFCF209-1F87-4177-8384-B422F58AECEF}"/>
            </a:ext>
          </a:extLst>
        </xdr:cNvPr>
        <xdr:cNvSpPr txBox="1"/>
      </xdr:nvSpPr>
      <xdr:spPr>
        <a:xfrm>
          <a:off x="35820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78395</xdr:rowOff>
    </xdr:from>
    <xdr:ext cx="405111" cy="259045"/>
    <xdr:sp macro="" textlink="">
      <xdr:nvSpPr>
        <xdr:cNvPr id="318" name="n_2mainValue【公営住宅】&#10;有形固定資産減価償却率">
          <a:extLst>
            <a:ext uri="{FF2B5EF4-FFF2-40B4-BE49-F238E27FC236}">
              <a16:creationId xmlns:a16="http://schemas.microsoft.com/office/drawing/2014/main" id="{5F08B9E1-D9E4-45CC-BD58-EBE3A893E5B3}"/>
            </a:ext>
          </a:extLst>
        </xdr:cNvPr>
        <xdr:cNvSpPr txBox="1"/>
      </xdr:nvSpPr>
      <xdr:spPr>
        <a:xfrm>
          <a:off x="2705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40113</xdr:rowOff>
    </xdr:from>
    <xdr:ext cx="405111" cy="259045"/>
    <xdr:sp macro="" textlink="">
      <xdr:nvSpPr>
        <xdr:cNvPr id="319" name="n_3mainValue【公営住宅】&#10;有形固定資産減価償却率">
          <a:extLst>
            <a:ext uri="{FF2B5EF4-FFF2-40B4-BE49-F238E27FC236}">
              <a16:creationId xmlns:a16="http://schemas.microsoft.com/office/drawing/2014/main" id="{B5674365-2630-426E-83CF-3726DA367D1A}"/>
            </a:ext>
          </a:extLst>
        </xdr:cNvPr>
        <xdr:cNvSpPr txBox="1"/>
      </xdr:nvSpPr>
      <xdr:spPr>
        <a:xfrm>
          <a:off x="1816744" y="1427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39206</xdr:rowOff>
    </xdr:from>
    <xdr:ext cx="405111" cy="259045"/>
    <xdr:sp macro="" textlink="">
      <xdr:nvSpPr>
        <xdr:cNvPr id="320" name="n_4mainValue【公営住宅】&#10;有形固定資産減価償却率">
          <a:extLst>
            <a:ext uri="{FF2B5EF4-FFF2-40B4-BE49-F238E27FC236}">
              <a16:creationId xmlns:a16="http://schemas.microsoft.com/office/drawing/2014/main" id="{08340577-7DD2-4850-91AC-09EADFF2CA00}"/>
            </a:ext>
          </a:extLst>
        </xdr:cNvPr>
        <xdr:cNvSpPr txBox="1"/>
      </xdr:nvSpPr>
      <xdr:spPr>
        <a:xfrm>
          <a:off x="927744" y="1461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FC748430-427E-479A-8EC2-E77AD950A75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6D84A6F7-CC38-41C3-A2F1-8ED704E45C1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AA4BD100-70DE-4347-95F6-2CC52820093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F905AFC9-766B-4D7A-8914-F34F30D9E9E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BEFCC5F0-0D84-4F9F-86B7-541A6152EF4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9FDBF6E5-288B-471C-8234-038E198D5A6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8EB7E46C-8448-4BE6-9CAD-686388D0EC0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6D6D8BAD-3742-4CA1-A213-44A8177C238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CB31EA9A-B733-45FA-BAC3-43C17E5F908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B5DAE81E-6CBE-46CE-AFD1-FF233FB5647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31B889CC-3C71-4703-97D3-08D8E09D95D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F0EA1590-569A-47BD-A243-F6A9F0578F1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6BB97BC6-1151-44C8-A788-3DC327EB2A8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D825A80C-85D7-46C1-B3AA-9C972330858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2DD8CF0F-C3B6-4C5A-A0C2-11E437AC540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87E08AB3-C882-48B4-A678-779207C3CE6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C35C08AC-61AD-442B-9137-78AAAC34826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426F99A7-B934-4F49-AEFB-E9ABE2C9C37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22462837-5E6A-401F-B68A-555C6BE268B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46F03240-194F-47B5-A436-2B0263C3A32D}"/>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F198540D-360C-4041-94FB-4C649C80A59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88760A88-5C94-4042-85F3-E24D2DC9D61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433E5D61-0AB1-4EB4-B34A-70398DBBC2D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a:extLst>
            <a:ext uri="{FF2B5EF4-FFF2-40B4-BE49-F238E27FC236}">
              <a16:creationId xmlns:a16="http://schemas.microsoft.com/office/drawing/2014/main" id="{104C8F74-634C-4138-B712-B66AFFFA282B}"/>
            </a:ext>
          </a:extLst>
        </xdr:cNvPr>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a:extLst>
            <a:ext uri="{FF2B5EF4-FFF2-40B4-BE49-F238E27FC236}">
              <a16:creationId xmlns:a16="http://schemas.microsoft.com/office/drawing/2014/main" id="{4B81A59B-BF65-42BA-8410-BC9CD6962504}"/>
            </a:ext>
          </a:extLst>
        </xdr:cNvPr>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a:extLst>
            <a:ext uri="{FF2B5EF4-FFF2-40B4-BE49-F238E27FC236}">
              <a16:creationId xmlns:a16="http://schemas.microsoft.com/office/drawing/2014/main" id="{7F9EAE68-ECEE-4E1C-95CB-2E14DF3036F5}"/>
            </a:ext>
          </a:extLst>
        </xdr:cNvPr>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a:extLst>
            <a:ext uri="{FF2B5EF4-FFF2-40B4-BE49-F238E27FC236}">
              <a16:creationId xmlns:a16="http://schemas.microsoft.com/office/drawing/2014/main" id="{3C4703A6-86A4-4470-B82A-F6696A70CAA0}"/>
            </a:ext>
          </a:extLst>
        </xdr:cNvPr>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a:extLst>
            <a:ext uri="{FF2B5EF4-FFF2-40B4-BE49-F238E27FC236}">
              <a16:creationId xmlns:a16="http://schemas.microsoft.com/office/drawing/2014/main" id="{BB192B18-429E-44DF-A57A-61EA94B493C3}"/>
            </a:ext>
          </a:extLst>
        </xdr:cNvPr>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49" name="【公営住宅】&#10;一人当たり面積平均値テキスト">
          <a:extLst>
            <a:ext uri="{FF2B5EF4-FFF2-40B4-BE49-F238E27FC236}">
              <a16:creationId xmlns:a16="http://schemas.microsoft.com/office/drawing/2014/main" id="{01F22767-AAA3-4C7A-9B04-9121E9ED3930}"/>
            </a:ext>
          </a:extLst>
        </xdr:cNvPr>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a:extLst>
            <a:ext uri="{FF2B5EF4-FFF2-40B4-BE49-F238E27FC236}">
              <a16:creationId xmlns:a16="http://schemas.microsoft.com/office/drawing/2014/main" id="{5AB1D022-A700-470E-B2CF-B32A1FAB849A}"/>
            </a:ext>
          </a:extLst>
        </xdr:cNvPr>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a:extLst>
            <a:ext uri="{FF2B5EF4-FFF2-40B4-BE49-F238E27FC236}">
              <a16:creationId xmlns:a16="http://schemas.microsoft.com/office/drawing/2014/main" id="{A3D604BB-3CE7-4E2B-946C-884DDB75641E}"/>
            </a:ext>
          </a:extLst>
        </xdr:cNvPr>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a:extLst>
            <a:ext uri="{FF2B5EF4-FFF2-40B4-BE49-F238E27FC236}">
              <a16:creationId xmlns:a16="http://schemas.microsoft.com/office/drawing/2014/main" id="{8E48BAE5-FC7C-4DAA-876B-0F0E9067377F}"/>
            </a:ext>
          </a:extLst>
        </xdr:cNvPr>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a:extLst>
            <a:ext uri="{FF2B5EF4-FFF2-40B4-BE49-F238E27FC236}">
              <a16:creationId xmlns:a16="http://schemas.microsoft.com/office/drawing/2014/main" id="{046AAE36-77E3-4E6D-95C2-8BCA51B5FC45}"/>
            </a:ext>
          </a:extLst>
        </xdr:cNvPr>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54" name="フローチャート: 判断 353">
          <a:extLst>
            <a:ext uri="{FF2B5EF4-FFF2-40B4-BE49-F238E27FC236}">
              <a16:creationId xmlns:a16="http://schemas.microsoft.com/office/drawing/2014/main" id="{0E8E7044-B7DB-4A6F-B07B-337E00201EEF}"/>
            </a:ext>
          </a:extLst>
        </xdr:cNvPr>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8DDDBB-B87A-41B1-A7C5-60CA15BB534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EC8AFF7-1665-4709-A9E8-72682B08558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5F3C5D7-92A1-436A-8E63-8DD864098A2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2D51EA3-1D29-4C92-9F33-0EB0907CCDA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2F0ACF2-EDCC-4F8E-8E66-F87D3DEC9CC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132587</xdr:rowOff>
    </xdr:from>
    <xdr:to>
      <xdr:col>55</xdr:col>
      <xdr:colOff>50800</xdr:colOff>
      <xdr:row>86</xdr:row>
      <xdr:rowOff>62737</xdr:rowOff>
    </xdr:to>
    <xdr:sp macro="" textlink="">
      <xdr:nvSpPr>
        <xdr:cNvPr id="360" name="楕円 359">
          <a:extLst>
            <a:ext uri="{FF2B5EF4-FFF2-40B4-BE49-F238E27FC236}">
              <a16:creationId xmlns:a16="http://schemas.microsoft.com/office/drawing/2014/main" id="{C5CE37DB-CBD5-4117-869D-43F827D43BB0}"/>
            </a:ext>
          </a:extLst>
        </xdr:cNvPr>
        <xdr:cNvSpPr/>
      </xdr:nvSpPr>
      <xdr:spPr>
        <a:xfrm>
          <a:off x="10426700" y="1470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47514</xdr:rowOff>
    </xdr:from>
    <xdr:ext cx="469744" cy="259045"/>
    <xdr:sp macro="" textlink="">
      <xdr:nvSpPr>
        <xdr:cNvPr id="361" name="【公営住宅】&#10;一人当たり面積該当値テキスト">
          <a:extLst>
            <a:ext uri="{FF2B5EF4-FFF2-40B4-BE49-F238E27FC236}">
              <a16:creationId xmlns:a16="http://schemas.microsoft.com/office/drawing/2014/main" id="{87B6B38A-3439-4098-8CEF-B7914B3A1A5E}"/>
            </a:ext>
          </a:extLst>
        </xdr:cNvPr>
        <xdr:cNvSpPr txBox="1"/>
      </xdr:nvSpPr>
      <xdr:spPr>
        <a:xfrm>
          <a:off x="10515600" y="1462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140336</xdr:rowOff>
    </xdr:from>
    <xdr:to>
      <xdr:col>50</xdr:col>
      <xdr:colOff>165100</xdr:colOff>
      <xdr:row>86</xdr:row>
      <xdr:rowOff>70486</xdr:rowOff>
    </xdr:to>
    <xdr:sp macro="" textlink="">
      <xdr:nvSpPr>
        <xdr:cNvPr id="362" name="楕円 361">
          <a:extLst>
            <a:ext uri="{FF2B5EF4-FFF2-40B4-BE49-F238E27FC236}">
              <a16:creationId xmlns:a16="http://schemas.microsoft.com/office/drawing/2014/main" id="{81CDB236-BCB5-4FCA-88EB-F22DA7F627FA}"/>
            </a:ext>
          </a:extLst>
        </xdr:cNvPr>
        <xdr:cNvSpPr/>
      </xdr:nvSpPr>
      <xdr:spPr>
        <a:xfrm>
          <a:off x="9588500" y="147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11937</xdr:rowOff>
    </xdr:from>
    <xdr:to>
      <xdr:col>55</xdr:col>
      <xdr:colOff>0</xdr:colOff>
      <xdr:row>86</xdr:row>
      <xdr:rowOff>19686</xdr:rowOff>
    </xdr:to>
    <xdr:cxnSp macro="">
      <xdr:nvCxnSpPr>
        <xdr:cNvPr id="363" name="直線コネクタ 362">
          <a:extLst>
            <a:ext uri="{FF2B5EF4-FFF2-40B4-BE49-F238E27FC236}">
              <a16:creationId xmlns:a16="http://schemas.microsoft.com/office/drawing/2014/main" id="{16A48D28-293F-41E9-B339-9CE4C36F5636}"/>
            </a:ext>
          </a:extLst>
        </xdr:cNvPr>
        <xdr:cNvCxnSpPr/>
      </xdr:nvCxnSpPr>
      <xdr:spPr>
        <a:xfrm flipV="1">
          <a:off x="9639300" y="14756637"/>
          <a:ext cx="838200" cy="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142875</xdr:rowOff>
    </xdr:from>
    <xdr:to>
      <xdr:col>46</xdr:col>
      <xdr:colOff>38100</xdr:colOff>
      <xdr:row>86</xdr:row>
      <xdr:rowOff>73025</xdr:rowOff>
    </xdr:to>
    <xdr:sp macro="" textlink="">
      <xdr:nvSpPr>
        <xdr:cNvPr id="364" name="楕円 363">
          <a:extLst>
            <a:ext uri="{FF2B5EF4-FFF2-40B4-BE49-F238E27FC236}">
              <a16:creationId xmlns:a16="http://schemas.microsoft.com/office/drawing/2014/main" id="{B01D00CB-9587-4317-9D37-93EF8DD45405}"/>
            </a:ext>
          </a:extLst>
        </xdr:cNvPr>
        <xdr:cNvSpPr/>
      </xdr:nvSpPr>
      <xdr:spPr>
        <a:xfrm>
          <a:off x="8699500" y="1471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19686</xdr:rowOff>
    </xdr:from>
    <xdr:to>
      <xdr:col>50</xdr:col>
      <xdr:colOff>114300</xdr:colOff>
      <xdr:row>86</xdr:row>
      <xdr:rowOff>22225</xdr:rowOff>
    </xdr:to>
    <xdr:cxnSp macro="">
      <xdr:nvCxnSpPr>
        <xdr:cNvPr id="365" name="直線コネクタ 364">
          <a:extLst>
            <a:ext uri="{FF2B5EF4-FFF2-40B4-BE49-F238E27FC236}">
              <a16:creationId xmlns:a16="http://schemas.microsoft.com/office/drawing/2014/main" id="{8323E539-83FA-4F64-8389-7B41D4C5D1E5}"/>
            </a:ext>
          </a:extLst>
        </xdr:cNvPr>
        <xdr:cNvCxnSpPr/>
      </xdr:nvCxnSpPr>
      <xdr:spPr>
        <a:xfrm flipV="1">
          <a:off x="8750300" y="14764386"/>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145923</xdr:rowOff>
    </xdr:from>
    <xdr:to>
      <xdr:col>41</xdr:col>
      <xdr:colOff>101600</xdr:colOff>
      <xdr:row>86</xdr:row>
      <xdr:rowOff>76073</xdr:rowOff>
    </xdr:to>
    <xdr:sp macro="" textlink="">
      <xdr:nvSpPr>
        <xdr:cNvPr id="366" name="楕円 365">
          <a:extLst>
            <a:ext uri="{FF2B5EF4-FFF2-40B4-BE49-F238E27FC236}">
              <a16:creationId xmlns:a16="http://schemas.microsoft.com/office/drawing/2014/main" id="{0FEAC122-2F23-488C-B1D7-7F272305D250}"/>
            </a:ext>
          </a:extLst>
        </xdr:cNvPr>
        <xdr:cNvSpPr/>
      </xdr:nvSpPr>
      <xdr:spPr>
        <a:xfrm>
          <a:off x="7810500" y="147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22225</xdr:rowOff>
    </xdr:from>
    <xdr:to>
      <xdr:col>45</xdr:col>
      <xdr:colOff>177800</xdr:colOff>
      <xdr:row>86</xdr:row>
      <xdr:rowOff>25273</xdr:rowOff>
    </xdr:to>
    <xdr:cxnSp macro="">
      <xdr:nvCxnSpPr>
        <xdr:cNvPr id="367" name="直線コネクタ 366">
          <a:extLst>
            <a:ext uri="{FF2B5EF4-FFF2-40B4-BE49-F238E27FC236}">
              <a16:creationId xmlns:a16="http://schemas.microsoft.com/office/drawing/2014/main" id="{91897DE7-D79C-4972-8835-DAB8EA7F81E1}"/>
            </a:ext>
          </a:extLst>
        </xdr:cNvPr>
        <xdr:cNvCxnSpPr/>
      </xdr:nvCxnSpPr>
      <xdr:spPr>
        <a:xfrm flipV="1">
          <a:off x="7861300" y="1476692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148717</xdr:rowOff>
    </xdr:from>
    <xdr:to>
      <xdr:col>36</xdr:col>
      <xdr:colOff>165100</xdr:colOff>
      <xdr:row>86</xdr:row>
      <xdr:rowOff>78867</xdr:rowOff>
    </xdr:to>
    <xdr:sp macro="" textlink="">
      <xdr:nvSpPr>
        <xdr:cNvPr id="368" name="楕円 367">
          <a:extLst>
            <a:ext uri="{FF2B5EF4-FFF2-40B4-BE49-F238E27FC236}">
              <a16:creationId xmlns:a16="http://schemas.microsoft.com/office/drawing/2014/main" id="{3A683366-BB4A-4F86-B6F0-F8298F11F09F}"/>
            </a:ext>
          </a:extLst>
        </xdr:cNvPr>
        <xdr:cNvSpPr/>
      </xdr:nvSpPr>
      <xdr:spPr>
        <a:xfrm>
          <a:off x="6921500" y="1472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25273</xdr:rowOff>
    </xdr:from>
    <xdr:to>
      <xdr:col>41</xdr:col>
      <xdr:colOff>50800</xdr:colOff>
      <xdr:row>86</xdr:row>
      <xdr:rowOff>28067</xdr:rowOff>
    </xdr:to>
    <xdr:cxnSp macro="">
      <xdr:nvCxnSpPr>
        <xdr:cNvPr id="369" name="直線コネクタ 368">
          <a:extLst>
            <a:ext uri="{FF2B5EF4-FFF2-40B4-BE49-F238E27FC236}">
              <a16:creationId xmlns:a16="http://schemas.microsoft.com/office/drawing/2014/main" id="{46C1609B-5669-4C7C-8606-37FD886BFD49}"/>
            </a:ext>
          </a:extLst>
        </xdr:cNvPr>
        <xdr:cNvCxnSpPr/>
      </xdr:nvCxnSpPr>
      <xdr:spPr>
        <a:xfrm flipV="1">
          <a:off x="6972300" y="14769973"/>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70" name="n_1aveValue【公営住宅】&#10;一人当たり面積">
          <a:extLst>
            <a:ext uri="{FF2B5EF4-FFF2-40B4-BE49-F238E27FC236}">
              <a16:creationId xmlns:a16="http://schemas.microsoft.com/office/drawing/2014/main" id="{4FCF5CFE-1288-4BCC-BF7E-55DE930907D3}"/>
            </a:ext>
          </a:extLst>
        </xdr:cNvPr>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71" name="n_2aveValue【公営住宅】&#10;一人当たり面積">
          <a:extLst>
            <a:ext uri="{FF2B5EF4-FFF2-40B4-BE49-F238E27FC236}">
              <a16:creationId xmlns:a16="http://schemas.microsoft.com/office/drawing/2014/main" id="{E50CDDB7-4E37-467C-BF2C-5C27FCA64F81}"/>
            </a:ext>
          </a:extLst>
        </xdr:cNvPr>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72" name="n_3aveValue【公営住宅】&#10;一人当たり面積">
          <a:extLst>
            <a:ext uri="{FF2B5EF4-FFF2-40B4-BE49-F238E27FC236}">
              <a16:creationId xmlns:a16="http://schemas.microsoft.com/office/drawing/2014/main" id="{2B2C1A35-9159-4748-ADE0-E932969C8BAD}"/>
            </a:ext>
          </a:extLst>
        </xdr:cNvPr>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73" name="n_4aveValue【公営住宅】&#10;一人当たり面積">
          <a:extLst>
            <a:ext uri="{FF2B5EF4-FFF2-40B4-BE49-F238E27FC236}">
              <a16:creationId xmlns:a16="http://schemas.microsoft.com/office/drawing/2014/main" id="{2D416F0B-DDF2-4A50-B8D8-D51A26F27981}"/>
            </a:ext>
          </a:extLst>
        </xdr:cNvPr>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61613</xdr:rowOff>
    </xdr:from>
    <xdr:ext cx="469744" cy="259045"/>
    <xdr:sp macro="" textlink="">
      <xdr:nvSpPr>
        <xdr:cNvPr id="374" name="n_1mainValue【公営住宅】&#10;一人当たり面積">
          <a:extLst>
            <a:ext uri="{FF2B5EF4-FFF2-40B4-BE49-F238E27FC236}">
              <a16:creationId xmlns:a16="http://schemas.microsoft.com/office/drawing/2014/main" id="{3CDAEC56-90DD-4C8F-8878-17A9297EB631}"/>
            </a:ext>
          </a:extLst>
        </xdr:cNvPr>
        <xdr:cNvSpPr txBox="1"/>
      </xdr:nvSpPr>
      <xdr:spPr>
        <a:xfrm>
          <a:off x="9391727" y="1480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64152</xdr:rowOff>
    </xdr:from>
    <xdr:ext cx="469744" cy="259045"/>
    <xdr:sp macro="" textlink="">
      <xdr:nvSpPr>
        <xdr:cNvPr id="375" name="n_2mainValue【公営住宅】&#10;一人当たり面積">
          <a:extLst>
            <a:ext uri="{FF2B5EF4-FFF2-40B4-BE49-F238E27FC236}">
              <a16:creationId xmlns:a16="http://schemas.microsoft.com/office/drawing/2014/main" id="{EED6E61A-D1BA-46D8-BE26-0FFC96CAEBB1}"/>
            </a:ext>
          </a:extLst>
        </xdr:cNvPr>
        <xdr:cNvSpPr txBox="1"/>
      </xdr:nvSpPr>
      <xdr:spPr>
        <a:xfrm>
          <a:off x="8515427" y="1480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67200</xdr:rowOff>
    </xdr:from>
    <xdr:ext cx="469744" cy="259045"/>
    <xdr:sp macro="" textlink="">
      <xdr:nvSpPr>
        <xdr:cNvPr id="376" name="n_3mainValue【公営住宅】&#10;一人当たり面積">
          <a:extLst>
            <a:ext uri="{FF2B5EF4-FFF2-40B4-BE49-F238E27FC236}">
              <a16:creationId xmlns:a16="http://schemas.microsoft.com/office/drawing/2014/main" id="{CA8ECCD9-B350-427A-AED8-BA322C4AA272}"/>
            </a:ext>
          </a:extLst>
        </xdr:cNvPr>
        <xdr:cNvSpPr txBox="1"/>
      </xdr:nvSpPr>
      <xdr:spPr>
        <a:xfrm>
          <a:off x="7626427" y="1481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69994</xdr:rowOff>
    </xdr:from>
    <xdr:ext cx="469744" cy="259045"/>
    <xdr:sp macro="" textlink="">
      <xdr:nvSpPr>
        <xdr:cNvPr id="377" name="n_4mainValue【公営住宅】&#10;一人当たり面積">
          <a:extLst>
            <a:ext uri="{FF2B5EF4-FFF2-40B4-BE49-F238E27FC236}">
              <a16:creationId xmlns:a16="http://schemas.microsoft.com/office/drawing/2014/main" id="{83F96371-2F33-4FEC-97F1-952A94EDE04C}"/>
            </a:ext>
          </a:extLst>
        </xdr:cNvPr>
        <xdr:cNvSpPr txBox="1"/>
      </xdr:nvSpPr>
      <xdr:spPr>
        <a:xfrm>
          <a:off x="6737427" y="148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9FBA5E16-76D5-499B-BE23-330BCB349C6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8D867232-6055-41B6-B4A8-D44A032F2D2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73E2654A-32CA-4B1B-981C-0634F7EC4EB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F92768E1-125C-4654-8C73-7AED9D3E5DF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B9C48FD0-4CD2-46C2-8F0A-E70DD5A36AE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9C72BA48-EF00-4553-A712-8BEAAA4EE50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3734A5BA-47DA-4519-9AE5-B39D73E4878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6214B046-72DB-4A5D-AD31-44B9B424599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AF47EAFE-4BBB-4EC5-B9AD-B9FD479D597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20699B8-597D-4083-9D55-9BA858CD90D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2EB5DCC0-073A-44DC-B795-CDFEE165270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C8D6D038-C10F-47B5-9319-032743ABF12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3922DC95-FDBC-4C3D-83A7-0C68F75B1EB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73CB9884-7B6F-4985-A975-C31E5D58811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6CDC7CB8-A09B-4038-8225-29FCF0EA4BB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71A2BCF4-ACDA-4478-B5DB-451A7E9E856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B98E21AC-62D9-4774-BED6-FC6A77CE066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4AD2C99B-960B-4B5E-B7C0-08EE725B457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DA1A236C-C3B1-431E-B234-405105AD464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BC7760F9-F49B-464B-8A8B-6769B0ED074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1C2BDD38-8B7D-4C19-AE24-861890D35BC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55AA85D2-4764-46C7-975E-54D98F134BF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6C2CC880-AB7E-441F-9A26-44B8A15F917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51C593AF-E226-412A-93D9-C5D7DC2973D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a:extLst>
            <a:ext uri="{FF2B5EF4-FFF2-40B4-BE49-F238E27FC236}">
              <a16:creationId xmlns:a16="http://schemas.microsoft.com/office/drawing/2014/main" id="{3185B77D-360A-4415-9B99-C7425C9234F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a:extLst>
            <a:ext uri="{FF2B5EF4-FFF2-40B4-BE49-F238E27FC236}">
              <a16:creationId xmlns:a16="http://schemas.microsoft.com/office/drawing/2014/main" id="{0AA65624-47CC-496D-801C-ACFAAD90BDA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a:extLst>
            <a:ext uri="{FF2B5EF4-FFF2-40B4-BE49-F238E27FC236}">
              <a16:creationId xmlns:a16="http://schemas.microsoft.com/office/drawing/2014/main" id="{B8A53F0E-D226-4EC0-8BAC-C6158BC7FBF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a:extLst>
            <a:ext uri="{FF2B5EF4-FFF2-40B4-BE49-F238E27FC236}">
              <a16:creationId xmlns:a16="http://schemas.microsoft.com/office/drawing/2014/main" id="{C3B636B9-CA1F-4674-A5F6-0BADAA56C51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a:extLst>
            <a:ext uri="{FF2B5EF4-FFF2-40B4-BE49-F238E27FC236}">
              <a16:creationId xmlns:a16="http://schemas.microsoft.com/office/drawing/2014/main" id="{6B08C55C-9C1E-4B57-AF8F-96E5759ACA3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a:extLst>
            <a:ext uri="{FF2B5EF4-FFF2-40B4-BE49-F238E27FC236}">
              <a16:creationId xmlns:a16="http://schemas.microsoft.com/office/drawing/2014/main" id="{396D198D-FA34-4881-BC21-176DD6DC869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a:extLst>
            <a:ext uri="{FF2B5EF4-FFF2-40B4-BE49-F238E27FC236}">
              <a16:creationId xmlns:a16="http://schemas.microsoft.com/office/drawing/2014/main" id="{9C5D5067-E6D2-4060-934D-6FA16D202A4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a:extLst>
            <a:ext uri="{FF2B5EF4-FFF2-40B4-BE49-F238E27FC236}">
              <a16:creationId xmlns:a16="http://schemas.microsoft.com/office/drawing/2014/main" id="{0C4BAC9A-03D1-44B1-A0C8-CA4EC1C4C25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3AEE3560-4347-4D2A-B23E-B2315495C5D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7DCC47B5-FBC8-482D-8F0B-C03109FD4C6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75969A99-B481-4D2B-BCF2-43F04891879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177EC7A8-5E1A-41D3-9B0A-8B802F1826D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0A2D61E5-E7E0-452B-B16A-C511657CFCD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CE6C97F2-52E1-4EAA-A811-731A8594036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D30F6CD9-4233-41E0-AEA8-CD2C5780433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333B9176-27AE-440E-9D5F-65B785598B9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112AFF5A-F0AE-4DA2-BE61-83935B2E26E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98F110FC-587F-45A4-88A7-BABD93ADFEC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AD7D0387-A460-4BBF-98DB-BFF36B92615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40A1B2C6-6985-4D8A-B025-3B5790D6AF6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4DD38BD0-027B-4E01-B71E-4456C8532A3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6D625B65-D9E9-4BB0-AE96-2EDCCF01650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87D3DBD7-1D8C-4399-8868-D70E4E3FDE1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DEB96F6E-05AF-48BF-B570-CD977D8C954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A0038E4A-5FB6-485F-BEC3-0239642946E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DE62CE13-426F-49FC-B397-2A7EF1103DF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1931E76D-8790-4023-A4D1-D66D8B98C8D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1402628A-EAF3-464F-81A6-A67EEEB165F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a16="http://schemas.microsoft.com/office/drawing/2014/main" id="{9AA107DF-4997-46B0-8B8E-44D451E6EF7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FE86BC73-8149-4A71-B5E3-D140F50D353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id="{F60711E4-33F7-4A32-9750-9364A9DF73D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9D839A6E-5B33-45C8-9A98-03F3D713521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434" name="直線コネクタ 433">
          <a:extLst>
            <a:ext uri="{FF2B5EF4-FFF2-40B4-BE49-F238E27FC236}">
              <a16:creationId xmlns:a16="http://schemas.microsoft.com/office/drawing/2014/main" id="{20688E2B-E983-4F70-AB3E-FCE26E1C47ED}"/>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4711A259-BE6A-403E-AAE7-A1B95085AE23}"/>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36" name="直線コネクタ 435">
          <a:extLst>
            <a:ext uri="{FF2B5EF4-FFF2-40B4-BE49-F238E27FC236}">
              <a16:creationId xmlns:a16="http://schemas.microsoft.com/office/drawing/2014/main" id="{EEB88866-9F28-414D-8788-0C46A2382413}"/>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9744D042-AEF9-4162-B53A-DC71AC12D24F}"/>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438" name="直線コネクタ 437">
          <a:extLst>
            <a:ext uri="{FF2B5EF4-FFF2-40B4-BE49-F238E27FC236}">
              <a16:creationId xmlns:a16="http://schemas.microsoft.com/office/drawing/2014/main" id="{85E655D6-1073-4747-BD83-F83A4E00CD4E}"/>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2F40A4E4-A6AA-4A09-9527-9D878B02C85C}"/>
            </a:ext>
          </a:extLst>
        </xdr:cNvPr>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440" name="フローチャート: 判断 439">
          <a:extLst>
            <a:ext uri="{FF2B5EF4-FFF2-40B4-BE49-F238E27FC236}">
              <a16:creationId xmlns:a16="http://schemas.microsoft.com/office/drawing/2014/main" id="{A70B16DC-E11E-4397-91C7-436A6CC2DEDA}"/>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441" name="フローチャート: 判断 440">
          <a:extLst>
            <a:ext uri="{FF2B5EF4-FFF2-40B4-BE49-F238E27FC236}">
              <a16:creationId xmlns:a16="http://schemas.microsoft.com/office/drawing/2014/main" id="{BB59E878-D027-4D1A-A046-908BAF4FF630}"/>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442" name="フローチャート: 判断 441">
          <a:extLst>
            <a:ext uri="{FF2B5EF4-FFF2-40B4-BE49-F238E27FC236}">
              <a16:creationId xmlns:a16="http://schemas.microsoft.com/office/drawing/2014/main" id="{73FC2151-1465-491C-AE3A-EFDF91BE4D97}"/>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443" name="フローチャート: 判断 442">
          <a:extLst>
            <a:ext uri="{FF2B5EF4-FFF2-40B4-BE49-F238E27FC236}">
              <a16:creationId xmlns:a16="http://schemas.microsoft.com/office/drawing/2014/main" id="{338A5786-34E2-43BA-A46D-A335E9C9F96D}"/>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444" name="フローチャート: 判断 443">
          <a:extLst>
            <a:ext uri="{FF2B5EF4-FFF2-40B4-BE49-F238E27FC236}">
              <a16:creationId xmlns:a16="http://schemas.microsoft.com/office/drawing/2014/main" id="{CEC7CF53-A78B-4FAB-9928-000705D8D4CD}"/>
            </a:ext>
          </a:extLst>
        </xdr:cNvPr>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8AA5B41A-7EBC-4AFB-9187-A73B0C17C2D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B28447BD-2304-459F-97DA-A56D9FD4088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6FDBBEF1-7F3B-46FA-BA27-84311DCE3EB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94A219C8-09D4-4CC9-968A-7D46ACE7CAD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81EE4EDF-124F-4F88-97F0-7420CCFA2A6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80645</xdr:rowOff>
    </xdr:from>
    <xdr:to>
      <xdr:col>85</xdr:col>
      <xdr:colOff>177800</xdr:colOff>
      <xdr:row>57</xdr:row>
      <xdr:rowOff>10795</xdr:rowOff>
    </xdr:to>
    <xdr:sp macro="" textlink="">
      <xdr:nvSpPr>
        <xdr:cNvPr id="450" name="楕円 449">
          <a:extLst>
            <a:ext uri="{FF2B5EF4-FFF2-40B4-BE49-F238E27FC236}">
              <a16:creationId xmlns:a16="http://schemas.microsoft.com/office/drawing/2014/main" id="{462C6566-B6E2-4F7C-A245-510F70F4E6F4}"/>
            </a:ext>
          </a:extLst>
        </xdr:cNvPr>
        <xdr:cNvSpPr/>
      </xdr:nvSpPr>
      <xdr:spPr>
        <a:xfrm>
          <a:off x="162687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103522</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808E7CED-51EB-4C5B-AE65-531B0DDA5C37}"/>
            </a:ext>
          </a:extLst>
        </xdr:cNvPr>
        <xdr:cNvSpPr txBox="1"/>
      </xdr:nvSpPr>
      <xdr:spPr>
        <a:xfrm>
          <a:off x="16357600" y="953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29210</xdr:rowOff>
    </xdr:from>
    <xdr:to>
      <xdr:col>81</xdr:col>
      <xdr:colOff>101600</xdr:colOff>
      <xdr:row>56</xdr:row>
      <xdr:rowOff>130810</xdr:rowOff>
    </xdr:to>
    <xdr:sp macro="" textlink="">
      <xdr:nvSpPr>
        <xdr:cNvPr id="452" name="楕円 451">
          <a:extLst>
            <a:ext uri="{FF2B5EF4-FFF2-40B4-BE49-F238E27FC236}">
              <a16:creationId xmlns:a16="http://schemas.microsoft.com/office/drawing/2014/main" id="{FD718F25-B02E-4C0A-884B-7D3428D6CFF4}"/>
            </a:ext>
          </a:extLst>
        </xdr:cNvPr>
        <xdr:cNvSpPr/>
      </xdr:nvSpPr>
      <xdr:spPr>
        <a:xfrm>
          <a:off x="15430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80010</xdr:rowOff>
    </xdr:from>
    <xdr:to>
      <xdr:col>85</xdr:col>
      <xdr:colOff>127000</xdr:colOff>
      <xdr:row>56</xdr:row>
      <xdr:rowOff>131445</xdr:rowOff>
    </xdr:to>
    <xdr:cxnSp macro="">
      <xdr:nvCxnSpPr>
        <xdr:cNvPr id="453" name="直線コネクタ 452">
          <a:extLst>
            <a:ext uri="{FF2B5EF4-FFF2-40B4-BE49-F238E27FC236}">
              <a16:creationId xmlns:a16="http://schemas.microsoft.com/office/drawing/2014/main" id="{77D53115-E39A-4D2D-9BDA-6410C34AC485}"/>
            </a:ext>
          </a:extLst>
        </xdr:cNvPr>
        <xdr:cNvCxnSpPr/>
      </xdr:nvCxnSpPr>
      <xdr:spPr>
        <a:xfrm>
          <a:off x="15481300" y="968121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90170</xdr:rowOff>
    </xdr:from>
    <xdr:to>
      <xdr:col>76</xdr:col>
      <xdr:colOff>165100</xdr:colOff>
      <xdr:row>57</xdr:row>
      <xdr:rowOff>20320</xdr:rowOff>
    </xdr:to>
    <xdr:sp macro="" textlink="">
      <xdr:nvSpPr>
        <xdr:cNvPr id="454" name="楕円 453">
          <a:extLst>
            <a:ext uri="{FF2B5EF4-FFF2-40B4-BE49-F238E27FC236}">
              <a16:creationId xmlns:a16="http://schemas.microsoft.com/office/drawing/2014/main" id="{2D348E6F-AFEE-4AFA-AAB0-AE2E6DEB7671}"/>
            </a:ext>
          </a:extLst>
        </xdr:cNvPr>
        <xdr:cNvSpPr/>
      </xdr:nvSpPr>
      <xdr:spPr>
        <a:xfrm>
          <a:off x="14541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80010</xdr:rowOff>
    </xdr:from>
    <xdr:to>
      <xdr:col>81</xdr:col>
      <xdr:colOff>50800</xdr:colOff>
      <xdr:row>56</xdr:row>
      <xdr:rowOff>140970</xdr:rowOff>
    </xdr:to>
    <xdr:cxnSp macro="">
      <xdr:nvCxnSpPr>
        <xdr:cNvPr id="455" name="直線コネクタ 454">
          <a:extLst>
            <a:ext uri="{FF2B5EF4-FFF2-40B4-BE49-F238E27FC236}">
              <a16:creationId xmlns:a16="http://schemas.microsoft.com/office/drawing/2014/main" id="{7A9F3FF8-5775-4CBC-B515-A7904402EA97}"/>
            </a:ext>
          </a:extLst>
        </xdr:cNvPr>
        <xdr:cNvCxnSpPr/>
      </xdr:nvCxnSpPr>
      <xdr:spPr>
        <a:xfrm flipV="1">
          <a:off x="14592300" y="96812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38735</xdr:rowOff>
    </xdr:from>
    <xdr:to>
      <xdr:col>72</xdr:col>
      <xdr:colOff>38100</xdr:colOff>
      <xdr:row>56</xdr:row>
      <xdr:rowOff>140335</xdr:rowOff>
    </xdr:to>
    <xdr:sp macro="" textlink="">
      <xdr:nvSpPr>
        <xdr:cNvPr id="456" name="楕円 455">
          <a:extLst>
            <a:ext uri="{FF2B5EF4-FFF2-40B4-BE49-F238E27FC236}">
              <a16:creationId xmlns:a16="http://schemas.microsoft.com/office/drawing/2014/main" id="{40319C63-680C-45E6-A775-9E50D850DD9B}"/>
            </a:ext>
          </a:extLst>
        </xdr:cNvPr>
        <xdr:cNvSpPr/>
      </xdr:nvSpPr>
      <xdr:spPr>
        <a:xfrm>
          <a:off x="136525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89535</xdr:rowOff>
    </xdr:from>
    <xdr:to>
      <xdr:col>76</xdr:col>
      <xdr:colOff>114300</xdr:colOff>
      <xdr:row>56</xdr:row>
      <xdr:rowOff>140970</xdr:rowOff>
    </xdr:to>
    <xdr:cxnSp macro="">
      <xdr:nvCxnSpPr>
        <xdr:cNvPr id="457" name="直線コネクタ 456">
          <a:extLst>
            <a:ext uri="{FF2B5EF4-FFF2-40B4-BE49-F238E27FC236}">
              <a16:creationId xmlns:a16="http://schemas.microsoft.com/office/drawing/2014/main" id="{C945AE16-B3A5-4B34-BD1D-6C85093319A2}"/>
            </a:ext>
          </a:extLst>
        </xdr:cNvPr>
        <xdr:cNvCxnSpPr/>
      </xdr:nvCxnSpPr>
      <xdr:spPr>
        <a:xfrm>
          <a:off x="13703300" y="96907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46355</xdr:rowOff>
    </xdr:from>
    <xdr:to>
      <xdr:col>67</xdr:col>
      <xdr:colOff>101600</xdr:colOff>
      <xdr:row>56</xdr:row>
      <xdr:rowOff>147955</xdr:rowOff>
    </xdr:to>
    <xdr:sp macro="" textlink="">
      <xdr:nvSpPr>
        <xdr:cNvPr id="458" name="楕円 457">
          <a:extLst>
            <a:ext uri="{FF2B5EF4-FFF2-40B4-BE49-F238E27FC236}">
              <a16:creationId xmlns:a16="http://schemas.microsoft.com/office/drawing/2014/main" id="{0630C051-0602-407A-ACD9-446B25D718C8}"/>
            </a:ext>
          </a:extLst>
        </xdr:cNvPr>
        <xdr:cNvSpPr/>
      </xdr:nvSpPr>
      <xdr:spPr>
        <a:xfrm>
          <a:off x="127635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89535</xdr:rowOff>
    </xdr:from>
    <xdr:to>
      <xdr:col>71</xdr:col>
      <xdr:colOff>177800</xdr:colOff>
      <xdr:row>56</xdr:row>
      <xdr:rowOff>97155</xdr:rowOff>
    </xdr:to>
    <xdr:cxnSp macro="">
      <xdr:nvCxnSpPr>
        <xdr:cNvPr id="459" name="直線コネクタ 458">
          <a:extLst>
            <a:ext uri="{FF2B5EF4-FFF2-40B4-BE49-F238E27FC236}">
              <a16:creationId xmlns:a16="http://schemas.microsoft.com/office/drawing/2014/main" id="{A93727E5-58A6-4966-A373-15F423775113}"/>
            </a:ext>
          </a:extLst>
        </xdr:cNvPr>
        <xdr:cNvCxnSpPr/>
      </xdr:nvCxnSpPr>
      <xdr:spPr>
        <a:xfrm flipV="1">
          <a:off x="12814300" y="96907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26687</xdr:rowOff>
    </xdr:from>
    <xdr:ext cx="405111" cy="259045"/>
    <xdr:sp macro="" textlink="">
      <xdr:nvSpPr>
        <xdr:cNvPr id="460" name="n_1aveValue【学校施設】&#10;有形固定資産減価償却率">
          <a:extLst>
            <a:ext uri="{FF2B5EF4-FFF2-40B4-BE49-F238E27FC236}">
              <a16:creationId xmlns:a16="http://schemas.microsoft.com/office/drawing/2014/main" id="{FF3CB3DD-7148-469E-A735-B7800F4F9649}"/>
            </a:ext>
          </a:extLst>
        </xdr:cNvPr>
        <xdr:cNvSpPr txBox="1"/>
      </xdr:nvSpPr>
      <xdr:spPr>
        <a:xfrm>
          <a:off x="15266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156227</xdr:rowOff>
    </xdr:from>
    <xdr:ext cx="405111" cy="259045"/>
    <xdr:sp macro="" textlink="">
      <xdr:nvSpPr>
        <xdr:cNvPr id="461" name="n_2aveValue【学校施設】&#10;有形固定資産減価償却率">
          <a:extLst>
            <a:ext uri="{FF2B5EF4-FFF2-40B4-BE49-F238E27FC236}">
              <a16:creationId xmlns:a16="http://schemas.microsoft.com/office/drawing/2014/main" id="{BF34E313-0D70-4DC7-AD7B-708540E685B7}"/>
            </a:ext>
          </a:extLst>
        </xdr:cNvPr>
        <xdr:cNvSpPr txBox="1"/>
      </xdr:nvSpPr>
      <xdr:spPr>
        <a:xfrm>
          <a:off x="14389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142892</xdr:rowOff>
    </xdr:from>
    <xdr:ext cx="405111" cy="259045"/>
    <xdr:sp macro="" textlink="">
      <xdr:nvSpPr>
        <xdr:cNvPr id="462" name="n_3aveValue【学校施設】&#10;有形固定資産減価償却率">
          <a:extLst>
            <a:ext uri="{FF2B5EF4-FFF2-40B4-BE49-F238E27FC236}">
              <a16:creationId xmlns:a16="http://schemas.microsoft.com/office/drawing/2014/main" id="{44D39B1D-209E-4650-AE53-D6AFC6F29BA3}"/>
            </a:ext>
          </a:extLst>
        </xdr:cNvPr>
        <xdr:cNvSpPr txBox="1"/>
      </xdr:nvSpPr>
      <xdr:spPr>
        <a:xfrm>
          <a:off x="13500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104792</xdr:rowOff>
    </xdr:from>
    <xdr:ext cx="405111" cy="259045"/>
    <xdr:sp macro="" textlink="">
      <xdr:nvSpPr>
        <xdr:cNvPr id="463" name="n_4aveValue【学校施設】&#10;有形固定資産減価償却率">
          <a:extLst>
            <a:ext uri="{FF2B5EF4-FFF2-40B4-BE49-F238E27FC236}">
              <a16:creationId xmlns:a16="http://schemas.microsoft.com/office/drawing/2014/main" id="{57875F0B-A54C-4247-81CA-B65D57A84E5A}"/>
            </a:ext>
          </a:extLst>
        </xdr:cNvPr>
        <xdr:cNvSpPr txBox="1"/>
      </xdr:nvSpPr>
      <xdr:spPr>
        <a:xfrm>
          <a:off x="12611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147337</xdr:rowOff>
    </xdr:from>
    <xdr:ext cx="405111" cy="259045"/>
    <xdr:sp macro="" textlink="">
      <xdr:nvSpPr>
        <xdr:cNvPr id="464" name="n_1mainValue【学校施設】&#10;有形固定資産減価償却率">
          <a:extLst>
            <a:ext uri="{FF2B5EF4-FFF2-40B4-BE49-F238E27FC236}">
              <a16:creationId xmlns:a16="http://schemas.microsoft.com/office/drawing/2014/main" id="{7F0F2EC0-20CD-49B4-87F8-7394DF2287A3}"/>
            </a:ext>
          </a:extLst>
        </xdr:cNvPr>
        <xdr:cNvSpPr txBox="1"/>
      </xdr:nvSpPr>
      <xdr:spPr>
        <a:xfrm>
          <a:off x="152660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36847</xdr:rowOff>
    </xdr:from>
    <xdr:ext cx="405111" cy="259045"/>
    <xdr:sp macro="" textlink="">
      <xdr:nvSpPr>
        <xdr:cNvPr id="465" name="n_2mainValue【学校施設】&#10;有形固定資産減価償却率">
          <a:extLst>
            <a:ext uri="{FF2B5EF4-FFF2-40B4-BE49-F238E27FC236}">
              <a16:creationId xmlns:a16="http://schemas.microsoft.com/office/drawing/2014/main" id="{9F7DE1EB-FD84-49D7-B30B-CE8261A37D11}"/>
            </a:ext>
          </a:extLst>
        </xdr:cNvPr>
        <xdr:cNvSpPr txBox="1"/>
      </xdr:nvSpPr>
      <xdr:spPr>
        <a:xfrm>
          <a:off x="1438974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156862</xdr:rowOff>
    </xdr:from>
    <xdr:ext cx="405111" cy="259045"/>
    <xdr:sp macro="" textlink="">
      <xdr:nvSpPr>
        <xdr:cNvPr id="466" name="n_3mainValue【学校施設】&#10;有形固定資産減価償却率">
          <a:extLst>
            <a:ext uri="{FF2B5EF4-FFF2-40B4-BE49-F238E27FC236}">
              <a16:creationId xmlns:a16="http://schemas.microsoft.com/office/drawing/2014/main" id="{106477CE-CC00-4FE1-9FEE-B6D8FBACD28C}"/>
            </a:ext>
          </a:extLst>
        </xdr:cNvPr>
        <xdr:cNvSpPr txBox="1"/>
      </xdr:nvSpPr>
      <xdr:spPr>
        <a:xfrm>
          <a:off x="13500744" y="941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164482</xdr:rowOff>
    </xdr:from>
    <xdr:ext cx="405111" cy="259045"/>
    <xdr:sp macro="" textlink="">
      <xdr:nvSpPr>
        <xdr:cNvPr id="467" name="n_4mainValue【学校施設】&#10;有形固定資産減価償却率">
          <a:extLst>
            <a:ext uri="{FF2B5EF4-FFF2-40B4-BE49-F238E27FC236}">
              <a16:creationId xmlns:a16="http://schemas.microsoft.com/office/drawing/2014/main" id="{D540E143-E414-4B6A-B290-1656BE349821}"/>
            </a:ext>
          </a:extLst>
        </xdr:cNvPr>
        <xdr:cNvSpPr txBox="1"/>
      </xdr:nvSpPr>
      <xdr:spPr>
        <a:xfrm>
          <a:off x="12611744" y="942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9C151941-9666-4042-ABE9-535055D7DDC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19D8D829-3754-406B-911D-9EBE09E9160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CEDB84B3-1812-453D-AFA7-7294D2B4069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2AE94DDF-AAE0-4D24-AB30-C2B52AE5DE2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726BDEE0-7787-4821-ADC0-CB534D48D01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736680F8-EF35-411C-9576-0244B5988C9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AF23EC79-46E2-4F3F-AB10-40DCE965185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71277779-C408-44B5-8DF3-3896B049722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8085053D-B825-4026-BF1C-95CC389503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09A5AB20-19BE-4682-B755-3F72C369FCA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478" name="直線コネクタ 477">
          <a:extLst>
            <a:ext uri="{FF2B5EF4-FFF2-40B4-BE49-F238E27FC236}">
              <a16:creationId xmlns:a16="http://schemas.microsoft.com/office/drawing/2014/main" id="{CE20AD14-CA0A-4C93-9717-F8842B13FFC3}"/>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79" name="テキスト ボックス 478">
          <a:extLst>
            <a:ext uri="{FF2B5EF4-FFF2-40B4-BE49-F238E27FC236}">
              <a16:creationId xmlns:a16="http://schemas.microsoft.com/office/drawing/2014/main" id="{77785D04-DC84-405F-B658-C14238EC267B}"/>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80" name="直線コネクタ 479">
          <a:extLst>
            <a:ext uri="{FF2B5EF4-FFF2-40B4-BE49-F238E27FC236}">
              <a16:creationId xmlns:a16="http://schemas.microsoft.com/office/drawing/2014/main" id="{B47B34EB-C7EE-4D93-B53D-08FDAE0E4BF1}"/>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1" name="テキスト ボックス 480">
          <a:extLst>
            <a:ext uri="{FF2B5EF4-FFF2-40B4-BE49-F238E27FC236}">
              <a16:creationId xmlns:a16="http://schemas.microsoft.com/office/drawing/2014/main" id="{C4A11F80-DC30-4249-93FE-3F32BBDB9B22}"/>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82" name="直線コネクタ 481">
          <a:extLst>
            <a:ext uri="{FF2B5EF4-FFF2-40B4-BE49-F238E27FC236}">
              <a16:creationId xmlns:a16="http://schemas.microsoft.com/office/drawing/2014/main" id="{81808200-EBC8-473D-9CCA-E217697975DD}"/>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83" name="テキスト ボックス 482">
          <a:extLst>
            <a:ext uri="{FF2B5EF4-FFF2-40B4-BE49-F238E27FC236}">
              <a16:creationId xmlns:a16="http://schemas.microsoft.com/office/drawing/2014/main" id="{B572BAA4-53F7-4F5F-AC76-556E5A6B22FE}"/>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a:extLst>
            <a:ext uri="{FF2B5EF4-FFF2-40B4-BE49-F238E27FC236}">
              <a16:creationId xmlns:a16="http://schemas.microsoft.com/office/drawing/2014/main" id="{252BC60A-4E95-491E-B618-348A524CF05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a:extLst>
            <a:ext uri="{FF2B5EF4-FFF2-40B4-BE49-F238E27FC236}">
              <a16:creationId xmlns:a16="http://schemas.microsoft.com/office/drawing/2014/main" id="{F08E81EC-F618-4821-9241-6135BEF66B2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86" name="直線コネクタ 485">
          <a:extLst>
            <a:ext uri="{FF2B5EF4-FFF2-40B4-BE49-F238E27FC236}">
              <a16:creationId xmlns:a16="http://schemas.microsoft.com/office/drawing/2014/main" id="{F1E7FA30-9D21-49ED-83BB-F3657B692841}"/>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487" name="テキスト ボックス 486">
          <a:extLst>
            <a:ext uri="{FF2B5EF4-FFF2-40B4-BE49-F238E27FC236}">
              <a16:creationId xmlns:a16="http://schemas.microsoft.com/office/drawing/2014/main" id="{8363BCB4-D42C-43AA-A84E-24C86FB206B6}"/>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8" name="直線コネクタ 487">
          <a:extLst>
            <a:ext uri="{FF2B5EF4-FFF2-40B4-BE49-F238E27FC236}">
              <a16:creationId xmlns:a16="http://schemas.microsoft.com/office/drawing/2014/main" id="{F074BB42-72CE-4818-B04D-49CB8790AE07}"/>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9" name="テキスト ボックス 488">
          <a:extLst>
            <a:ext uri="{FF2B5EF4-FFF2-40B4-BE49-F238E27FC236}">
              <a16:creationId xmlns:a16="http://schemas.microsoft.com/office/drawing/2014/main" id="{5C3A15B4-3B44-4D0C-9157-A7B7BC92E161}"/>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90" name="直線コネクタ 489">
          <a:extLst>
            <a:ext uri="{FF2B5EF4-FFF2-40B4-BE49-F238E27FC236}">
              <a16:creationId xmlns:a16="http://schemas.microsoft.com/office/drawing/2014/main" id="{21484F16-7588-4F76-BE9D-4CBA38818B30}"/>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491" name="テキスト ボックス 490">
          <a:extLst>
            <a:ext uri="{FF2B5EF4-FFF2-40B4-BE49-F238E27FC236}">
              <a16:creationId xmlns:a16="http://schemas.microsoft.com/office/drawing/2014/main" id="{6A03423F-0556-465C-8F79-2F64750A9101}"/>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id="{932DB6EF-940C-4B43-8B49-5AF68E540A6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DF8D2704-7E54-4FCA-823F-DC8C325F836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a:extLst>
            <a:ext uri="{FF2B5EF4-FFF2-40B4-BE49-F238E27FC236}">
              <a16:creationId xmlns:a16="http://schemas.microsoft.com/office/drawing/2014/main" id="{3FFA1359-9010-49C8-85BD-4E2D163AAD6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495" name="直線コネクタ 494">
          <a:extLst>
            <a:ext uri="{FF2B5EF4-FFF2-40B4-BE49-F238E27FC236}">
              <a16:creationId xmlns:a16="http://schemas.microsoft.com/office/drawing/2014/main" id="{E589D7C3-6D42-43A0-8051-04D63658EC1C}"/>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496" name="【学校施設】&#10;一人当たり面積最小値テキスト">
          <a:extLst>
            <a:ext uri="{FF2B5EF4-FFF2-40B4-BE49-F238E27FC236}">
              <a16:creationId xmlns:a16="http://schemas.microsoft.com/office/drawing/2014/main" id="{8E2F2343-CE46-4A06-969E-420AB7E6241F}"/>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497" name="直線コネクタ 496">
          <a:extLst>
            <a:ext uri="{FF2B5EF4-FFF2-40B4-BE49-F238E27FC236}">
              <a16:creationId xmlns:a16="http://schemas.microsoft.com/office/drawing/2014/main" id="{D07A6835-B75F-4BFD-82A2-96D7DD3209EB}"/>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498" name="【学校施設】&#10;一人当たり面積最大値テキスト">
          <a:extLst>
            <a:ext uri="{FF2B5EF4-FFF2-40B4-BE49-F238E27FC236}">
              <a16:creationId xmlns:a16="http://schemas.microsoft.com/office/drawing/2014/main" id="{E93087AE-1FD0-4B9B-83DE-684AE1D9BF5A}"/>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499" name="直線コネクタ 498">
          <a:extLst>
            <a:ext uri="{FF2B5EF4-FFF2-40B4-BE49-F238E27FC236}">
              <a16:creationId xmlns:a16="http://schemas.microsoft.com/office/drawing/2014/main" id="{08BE62D8-FA09-4E15-A844-98865A097363}"/>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97521</xdr:rowOff>
    </xdr:from>
    <xdr:ext cx="469744" cy="259045"/>
    <xdr:sp macro="" textlink="">
      <xdr:nvSpPr>
        <xdr:cNvPr id="500" name="【学校施設】&#10;一人当たり面積平均値テキスト">
          <a:extLst>
            <a:ext uri="{FF2B5EF4-FFF2-40B4-BE49-F238E27FC236}">
              <a16:creationId xmlns:a16="http://schemas.microsoft.com/office/drawing/2014/main" id="{B213C6A9-F8A4-4691-A4A0-9ECD7EB3D459}"/>
            </a:ext>
          </a:extLst>
        </xdr:cNvPr>
        <xdr:cNvSpPr txBox="1"/>
      </xdr:nvSpPr>
      <xdr:spPr>
        <a:xfrm>
          <a:off x="22199600" y="1021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501" name="フローチャート: 判断 500">
          <a:extLst>
            <a:ext uri="{FF2B5EF4-FFF2-40B4-BE49-F238E27FC236}">
              <a16:creationId xmlns:a16="http://schemas.microsoft.com/office/drawing/2014/main" id="{129F2689-6AFE-4933-823F-92FD97C50C5F}"/>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502" name="フローチャート: 判断 501">
          <a:extLst>
            <a:ext uri="{FF2B5EF4-FFF2-40B4-BE49-F238E27FC236}">
              <a16:creationId xmlns:a16="http://schemas.microsoft.com/office/drawing/2014/main" id="{6354A12A-AEF2-4447-B1B5-A5A664A8FE61}"/>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503" name="フローチャート: 判断 502">
          <a:extLst>
            <a:ext uri="{FF2B5EF4-FFF2-40B4-BE49-F238E27FC236}">
              <a16:creationId xmlns:a16="http://schemas.microsoft.com/office/drawing/2014/main" id="{460A13F0-5F11-4799-8832-609E71DB64B6}"/>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504" name="フローチャート: 判断 503">
          <a:extLst>
            <a:ext uri="{FF2B5EF4-FFF2-40B4-BE49-F238E27FC236}">
              <a16:creationId xmlns:a16="http://schemas.microsoft.com/office/drawing/2014/main" id="{DEB55053-A78D-41C2-B407-51BE1CCDB035}"/>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505" name="フローチャート: 判断 504">
          <a:extLst>
            <a:ext uri="{FF2B5EF4-FFF2-40B4-BE49-F238E27FC236}">
              <a16:creationId xmlns:a16="http://schemas.microsoft.com/office/drawing/2014/main" id="{3107BB3F-0D27-4137-8CCD-FE86EACF1B42}"/>
            </a:ext>
          </a:extLst>
        </xdr:cNvPr>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DB810268-AD7C-424E-8801-6157BEAA1DF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2B9DFC38-D5BE-4F76-9C99-2DAC848F1D6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14A9C93D-6065-482F-88E3-E2FC8E5E1FA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CA649DAB-39AE-433A-B1D8-F1DDDBFE425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886508E2-9FA2-479D-AC35-90D75F41030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72930</xdr:rowOff>
    </xdr:from>
    <xdr:to>
      <xdr:col>116</xdr:col>
      <xdr:colOff>114300</xdr:colOff>
      <xdr:row>62</xdr:row>
      <xdr:rowOff>3080</xdr:rowOff>
    </xdr:to>
    <xdr:sp macro="" textlink="">
      <xdr:nvSpPr>
        <xdr:cNvPr id="511" name="楕円 510">
          <a:extLst>
            <a:ext uri="{FF2B5EF4-FFF2-40B4-BE49-F238E27FC236}">
              <a16:creationId xmlns:a16="http://schemas.microsoft.com/office/drawing/2014/main" id="{563D8E2A-8C8E-4D32-B9AE-6FB5BE49423F}"/>
            </a:ext>
          </a:extLst>
        </xdr:cNvPr>
        <xdr:cNvSpPr/>
      </xdr:nvSpPr>
      <xdr:spPr>
        <a:xfrm>
          <a:off x="22110700" y="1053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51357</xdr:rowOff>
    </xdr:from>
    <xdr:ext cx="469744" cy="259045"/>
    <xdr:sp macro="" textlink="">
      <xdr:nvSpPr>
        <xdr:cNvPr id="512" name="【学校施設】&#10;一人当たり面積該当値テキスト">
          <a:extLst>
            <a:ext uri="{FF2B5EF4-FFF2-40B4-BE49-F238E27FC236}">
              <a16:creationId xmlns:a16="http://schemas.microsoft.com/office/drawing/2014/main" id="{E9D337D5-FC1B-47F5-BFBF-450D046E4BB7}"/>
            </a:ext>
          </a:extLst>
        </xdr:cNvPr>
        <xdr:cNvSpPr txBox="1"/>
      </xdr:nvSpPr>
      <xdr:spPr>
        <a:xfrm>
          <a:off x="22199600" y="1050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86646</xdr:rowOff>
    </xdr:from>
    <xdr:to>
      <xdr:col>112</xdr:col>
      <xdr:colOff>38100</xdr:colOff>
      <xdr:row>62</xdr:row>
      <xdr:rowOff>16796</xdr:rowOff>
    </xdr:to>
    <xdr:sp macro="" textlink="">
      <xdr:nvSpPr>
        <xdr:cNvPr id="513" name="楕円 512">
          <a:extLst>
            <a:ext uri="{FF2B5EF4-FFF2-40B4-BE49-F238E27FC236}">
              <a16:creationId xmlns:a16="http://schemas.microsoft.com/office/drawing/2014/main" id="{E82B5387-EA21-4480-BDF8-7B1869836B73}"/>
            </a:ext>
          </a:extLst>
        </xdr:cNvPr>
        <xdr:cNvSpPr/>
      </xdr:nvSpPr>
      <xdr:spPr>
        <a:xfrm>
          <a:off x="21272500" y="1054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123730</xdr:rowOff>
    </xdr:from>
    <xdr:to>
      <xdr:col>116</xdr:col>
      <xdr:colOff>63500</xdr:colOff>
      <xdr:row>61</xdr:row>
      <xdr:rowOff>137446</xdr:rowOff>
    </xdr:to>
    <xdr:cxnSp macro="">
      <xdr:nvCxnSpPr>
        <xdr:cNvPr id="514" name="直線コネクタ 513">
          <a:extLst>
            <a:ext uri="{FF2B5EF4-FFF2-40B4-BE49-F238E27FC236}">
              <a16:creationId xmlns:a16="http://schemas.microsoft.com/office/drawing/2014/main" id="{BFF094C1-812F-4D9F-8B49-CD312C2D71F6}"/>
            </a:ext>
          </a:extLst>
        </xdr:cNvPr>
        <xdr:cNvCxnSpPr/>
      </xdr:nvCxnSpPr>
      <xdr:spPr>
        <a:xfrm flipV="1">
          <a:off x="21323300" y="105821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101505</xdr:rowOff>
    </xdr:from>
    <xdr:to>
      <xdr:col>107</xdr:col>
      <xdr:colOff>101600</xdr:colOff>
      <xdr:row>62</xdr:row>
      <xdr:rowOff>31655</xdr:rowOff>
    </xdr:to>
    <xdr:sp macro="" textlink="">
      <xdr:nvSpPr>
        <xdr:cNvPr id="515" name="楕円 514">
          <a:extLst>
            <a:ext uri="{FF2B5EF4-FFF2-40B4-BE49-F238E27FC236}">
              <a16:creationId xmlns:a16="http://schemas.microsoft.com/office/drawing/2014/main" id="{6DB4BFAD-482A-4667-AEF7-80984F2B9CCA}"/>
            </a:ext>
          </a:extLst>
        </xdr:cNvPr>
        <xdr:cNvSpPr/>
      </xdr:nvSpPr>
      <xdr:spPr>
        <a:xfrm>
          <a:off x="20383500" y="105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137446</xdr:rowOff>
    </xdr:from>
    <xdr:to>
      <xdr:col>111</xdr:col>
      <xdr:colOff>177800</xdr:colOff>
      <xdr:row>61</xdr:row>
      <xdr:rowOff>152305</xdr:rowOff>
    </xdr:to>
    <xdr:cxnSp macro="">
      <xdr:nvCxnSpPr>
        <xdr:cNvPr id="516" name="直線コネクタ 515">
          <a:extLst>
            <a:ext uri="{FF2B5EF4-FFF2-40B4-BE49-F238E27FC236}">
              <a16:creationId xmlns:a16="http://schemas.microsoft.com/office/drawing/2014/main" id="{B5C726B1-306C-4A28-AB38-6F102D48835E}"/>
            </a:ext>
          </a:extLst>
        </xdr:cNvPr>
        <xdr:cNvCxnSpPr/>
      </xdr:nvCxnSpPr>
      <xdr:spPr>
        <a:xfrm flipV="1">
          <a:off x="20434300" y="10595896"/>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17" name="楕円 516">
          <a:extLst>
            <a:ext uri="{FF2B5EF4-FFF2-40B4-BE49-F238E27FC236}">
              <a16:creationId xmlns:a16="http://schemas.microsoft.com/office/drawing/2014/main" id="{5067C3D5-0DF8-4FBB-AFA2-3366D335AD77}"/>
            </a:ext>
          </a:extLst>
        </xdr:cNvPr>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152305</xdr:rowOff>
    </xdr:from>
    <xdr:to>
      <xdr:col>107</xdr:col>
      <xdr:colOff>50800</xdr:colOff>
      <xdr:row>62</xdr:row>
      <xdr:rowOff>0</xdr:rowOff>
    </xdr:to>
    <xdr:cxnSp macro="">
      <xdr:nvCxnSpPr>
        <xdr:cNvPr id="518" name="直線コネクタ 517">
          <a:extLst>
            <a:ext uri="{FF2B5EF4-FFF2-40B4-BE49-F238E27FC236}">
              <a16:creationId xmlns:a16="http://schemas.microsoft.com/office/drawing/2014/main" id="{E6DBB690-8646-491D-BFCA-3551B52748FE}"/>
            </a:ext>
          </a:extLst>
        </xdr:cNvPr>
        <xdr:cNvCxnSpPr/>
      </xdr:nvCxnSpPr>
      <xdr:spPr>
        <a:xfrm flipV="1">
          <a:off x="19545300" y="10610755"/>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93218</xdr:rowOff>
    </xdr:from>
    <xdr:to>
      <xdr:col>98</xdr:col>
      <xdr:colOff>38100</xdr:colOff>
      <xdr:row>62</xdr:row>
      <xdr:rowOff>23368</xdr:rowOff>
    </xdr:to>
    <xdr:sp macro="" textlink="">
      <xdr:nvSpPr>
        <xdr:cNvPr id="519" name="楕円 518">
          <a:extLst>
            <a:ext uri="{FF2B5EF4-FFF2-40B4-BE49-F238E27FC236}">
              <a16:creationId xmlns:a16="http://schemas.microsoft.com/office/drawing/2014/main" id="{0C2E9F74-E9CF-44C9-A29B-97BE738F9C4F}"/>
            </a:ext>
          </a:extLst>
        </xdr:cNvPr>
        <xdr:cNvSpPr/>
      </xdr:nvSpPr>
      <xdr:spPr>
        <a:xfrm>
          <a:off x="18605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144018</xdr:rowOff>
    </xdr:from>
    <xdr:to>
      <xdr:col>102</xdr:col>
      <xdr:colOff>114300</xdr:colOff>
      <xdr:row>62</xdr:row>
      <xdr:rowOff>0</xdr:rowOff>
    </xdr:to>
    <xdr:cxnSp macro="">
      <xdr:nvCxnSpPr>
        <xdr:cNvPr id="520" name="直線コネクタ 519">
          <a:extLst>
            <a:ext uri="{FF2B5EF4-FFF2-40B4-BE49-F238E27FC236}">
              <a16:creationId xmlns:a16="http://schemas.microsoft.com/office/drawing/2014/main" id="{E5867067-17BF-4575-8073-90288288DE06}"/>
            </a:ext>
          </a:extLst>
        </xdr:cNvPr>
        <xdr:cNvCxnSpPr/>
      </xdr:nvCxnSpPr>
      <xdr:spPr>
        <a:xfrm>
          <a:off x="18656300" y="10602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63612</xdr:rowOff>
    </xdr:from>
    <xdr:ext cx="469744" cy="259045"/>
    <xdr:sp macro="" textlink="">
      <xdr:nvSpPr>
        <xdr:cNvPr id="521" name="n_1aveValue【学校施設】&#10;一人当たり面積">
          <a:extLst>
            <a:ext uri="{FF2B5EF4-FFF2-40B4-BE49-F238E27FC236}">
              <a16:creationId xmlns:a16="http://schemas.microsoft.com/office/drawing/2014/main" id="{817B31D9-4E0C-434E-9A20-3FF097BEECE6}"/>
            </a:ext>
          </a:extLst>
        </xdr:cNvPr>
        <xdr:cNvSpPr txBox="1"/>
      </xdr:nvSpPr>
      <xdr:spPr>
        <a:xfrm>
          <a:off x="21075727" y="10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64184</xdr:rowOff>
    </xdr:from>
    <xdr:ext cx="469744" cy="259045"/>
    <xdr:sp macro="" textlink="">
      <xdr:nvSpPr>
        <xdr:cNvPr id="522" name="n_2aveValue【学校施設】&#10;一人当たり面積">
          <a:extLst>
            <a:ext uri="{FF2B5EF4-FFF2-40B4-BE49-F238E27FC236}">
              <a16:creationId xmlns:a16="http://schemas.microsoft.com/office/drawing/2014/main" id="{9FFC0A17-3E8E-491E-B8E1-89D67D90F2C6}"/>
            </a:ext>
          </a:extLst>
        </xdr:cNvPr>
        <xdr:cNvSpPr txBox="1"/>
      </xdr:nvSpPr>
      <xdr:spPr>
        <a:xfrm>
          <a:off x="20199427" y="1017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523" name="n_3aveValue【学校施設】&#10;一人当たり面積">
          <a:extLst>
            <a:ext uri="{FF2B5EF4-FFF2-40B4-BE49-F238E27FC236}">
              <a16:creationId xmlns:a16="http://schemas.microsoft.com/office/drawing/2014/main" id="{783ED978-7940-449E-BA4F-06C9E367636E}"/>
            </a:ext>
          </a:extLst>
        </xdr:cNvPr>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56469</xdr:rowOff>
    </xdr:from>
    <xdr:ext cx="469744" cy="259045"/>
    <xdr:sp macro="" textlink="">
      <xdr:nvSpPr>
        <xdr:cNvPr id="524" name="n_4aveValue【学校施設】&#10;一人当たり面積">
          <a:extLst>
            <a:ext uri="{FF2B5EF4-FFF2-40B4-BE49-F238E27FC236}">
              <a16:creationId xmlns:a16="http://schemas.microsoft.com/office/drawing/2014/main" id="{B832D0FF-A8C4-463E-905F-F83D8D525411}"/>
            </a:ext>
          </a:extLst>
        </xdr:cNvPr>
        <xdr:cNvSpPr txBox="1"/>
      </xdr:nvSpPr>
      <xdr:spPr>
        <a:xfrm>
          <a:off x="18421427" y="1017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7923</xdr:rowOff>
    </xdr:from>
    <xdr:ext cx="469744" cy="259045"/>
    <xdr:sp macro="" textlink="">
      <xdr:nvSpPr>
        <xdr:cNvPr id="525" name="n_1mainValue【学校施設】&#10;一人当たり面積">
          <a:extLst>
            <a:ext uri="{FF2B5EF4-FFF2-40B4-BE49-F238E27FC236}">
              <a16:creationId xmlns:a16="http://schemas.microsoft.com/office/drawing/2014/main" id="{725F2065-F2C4-47D6-9559-A7A5645BF18D}"/>
            </a:ext>
          </a:extLst>
        </xdr:cNvPr>
        <xdr:cNvSpPr txBox="1"/>
      </xdr:nvSpPr>
      <xdr:spPr>
        <a:xfrm>
          <a:off x="21075727" y="1063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22782</xdr:rowOff>
    </xdr:from>
    <xdr:ext cx="469744" cy="259045"/>
    <xdr:sp macro="" textlink="">
      <xdr:nvSpPr>
        <xdr:cNvPr id="526" name="n_2mainValue【学校施設】&#10;一人当たり面積">
          <a:extLst>
            <a:ext uri="{FF2B5EF4-FFF2-40B4-BE49-F238E27FC236}">
              <a16:creationId xmlns:a16="http://schemas.microsoft.com/office/drawing/2014/main" id="{1689B340-5D2E-4BEF-809C-6A066862FC38}"/>
            </a:ext>
          </a:extLst>
        </xdr:cNvPr>
        <xdr:cNvSpPr txBox="1"/>
      </xdr:nvSpPr>
      <xdr:spPr>
        <a:xfrm>
          <a:off x="20199427" y="1065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527" name="n_3mainValue【学校施設】&#10;一人当たり面積">
          <a:extLst>
            <a:ext uri="{FF2B5EF4-FFF2-40B4-BE49-F238E27FC236}">
              <a16:creationId xmlns:a16="http://schemas.microsoft.com/office/drawing/2014/main" id="{8AB6FF44-8C10-4392-B84A-1BD448BAE856}"/>
            </a:ext>
          </a:extLst>
        </xdr:cNvPr>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14495</xdr:rowOff>
    </xdr:from>
    <xdr:ext cx="469744" cy="259045"/>
    <xdr:sp macro="" textlink="">
      <xdr:nvSpPr>
        <xdr:cNvPr id="528" name="n_4mainValue【学校施設】&#10;一人当たり面積">
          <a:extLst>
            <a:ext uri="{FF2B5EF4-FFF2-40B4-BE49-F238E27FC236}">
              <a16:creationId xmlns:a16="http://schemas.microsoft.com/office/drawing/2014/main" id="{6D532252-F30D-4C3F-AC59-9FAE7A036E8B}"/>
            </a:ext>
          </a:extLst>
        </xdr:cNvPr>
        <xdr:cNvSpPr txBox="1"/>
      </xdr:nvSpPr>
      <xdr:spPr>
        <a:xfrm>
          <a:off x="18421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18B4703A-00AE-48CB-BEE8-341F639694F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4CAA9256-4625-4595-9AD7-05C2D520DAF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762ACF9C-B37A-4035-A397-171EB56BEBE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192440AB-4C93-4D2E-B477-9E7524033AB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A5C1ADB8-324D-4CED-A587-DAF21FF03BF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5B4C117F-3C0D-45CE-B797-9502C15C577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757742A2-EB8C-4763-A63C-E94D9150A8A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F4D23AF3-73FC-416E-B6F5-4870E8B5AB2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a:extLst>
            <a:ext uri="{FF2B5EF4-FFF2-40B4-BE49-F238E27FC236}">
              <a16:creationId xmlns:a16="http://schemas.microsoft.com/office/drawing/2014/main" id="{120B3555-9BE5-4A42-ABC3-678B0A1AE25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a:extLst>
            <a:ext uri="{FF2B5EF4-FFF2-40B4-BE49-F238E27FC236}">
              <a16:creationId xmlns:a16="http://schemas.microsoft.com/office/drawing/2014/main" id="{22A07A7E-AC7E-4D02-A978-DB00B1B3293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a:extLst>
            <a:ext uri="{FF2B5EF4-FFF2-40B4-BE49-F238E27FC236}">
              <a16:creationId xmlns:a16="http://schemas.microsoft.com/office/drawing/2014/main" id="{F318AD96-3B87-4545-A40F-E6DD9E01E13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a:extLst>
            <a:ext uri="{FF2B5EF4-FFF2-40B4-BE49-F238E27FC236}">
              <a16:creationId xmlns:a16="http://schemas.microsoft.com/office/drawing/2014/main" id="{13634095-FEA3-4E2D-B21C-A8EB7FDC0D6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a:extLst>
            <a:ext uri="{FF2B5EF4-FFF2-40B4-BE49-F238E27FC236}">
              <a16:creationId xmlns:a16="http://schemas.microsoft.com/office/drawing/2014/main" id="{E2A0D75F-1343-4BDD-B836-00AC5484935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a:extLst>
            <a:ext uri="{FF2B5EF4-FFF2-40B4-BE49-F238E27FC236}">
              <a16:creationId xmlns:a16="http://schemas.microsoft.com/office/drawing/2014/main" id="{3B2D8933-6053-4A4A-B161-2F069DB1702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a:extLst>
            <a:ext uri="{FF2B5EF4-FFF2-40B4-BE49-F238E27FC236}">
              <a16:creationId xmlns:a16="http://schemas.microsoft.com/office/drawing/2014/main" id="{3991D2E0-74DE-46A8-B515-CF176B3C0E6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a:extLst>
            <a:ext uri="{FF2B5EF4-FFF2-40B4-BE49-F238E27FC236}">
              <a16:creationId xmlns:a16="http://schemas.microsoft.com/office/drawing/2014/main" id="{C940C159-AE4C-4F3C-B516-2F488233C8C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a:extLst>
            <a:ext uri="{FF2B5EF4-FFF2-40B4-BE49-F238E27FC236}">
              <a16:creationId xmlns:a16="http://schemas.microsoft.com/office/drawing/2014/main" id="{1F07108D-734F-4173-B26D-AAFBCBD93FC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a:extLst>
            <a:ext uri="{FF2B5EF4-FFF2-40B4-BE49-F238E27FC236}">
              <a16:creationId xmlns:a16="http://schemas.microsoft.com/office/drawing/2014/main" id="{86B53C54-148F-4D7A-B830-F4E44D2B3FB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a:extLst>
            <a:ext uri="{FF2B5EF4-FFF2-40B4-BE49-F238E27FC236}">
              <a16:creationId xmlns:a16="http://schemas.microsoft.com/office/drawing/2014/main" id="{F10098AD-27CD-4481-BE42-E4731F36144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a:extLst>
            <a:ext uri="{FF2B5EF4-FFF2-40B4-BE49-F238E27FC236}">
              <a16:creationId xmlns:a16="http://schemas.microsoft.com/office/drawing/2014/main" id="{8887E9CD-75BC-47E6-BF73-FDCD6E85C65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a:extLst>
            <a:ext uri="{FF2B5EF4-FFF2-40B4-BE49-F238E27FC236}">
              <a16:creationId xmlns:a16="http://schemas.microsoft.com/office/drawing/2014/main" id="{C2416CBF-0AD1-4AD5-BE9F-5AB1BAC09AD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a:extLst>
            <a:ext uri="{FF2B5EF4-FFF2-40B4-BE49-F238E27FC236}">
              <a16:creationId xmlns:a16="http://schemas.microsoft.com/office/drawing/2014/main" id="{F4E813E2-DDBE-425E-8001-DB820DC01AD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a:extLst>
            <a:ext uri="{FF2B5EF4-FFF2-40B4-BE49-F238E27FC236}">
              <a16:creationId xmlns:a16="http://schemas.microsoft.com/office/drawing/2014/main" id="{53872579-C99C-47D6-9710-1C066ACAF9E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a:extLst>
            <a:ext uri="{FF2B5EF4-FFF2-40B4-BE49-F238E27FC236}">
              <a16:creationId xmlns:a16="http://schemas.microsoft.com/office/drawing/2014/main" id="{D4EC9862-640E-4383-9612-61026E2068D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a:extLst>
            <a:ext uri="{FF2B5EF4-FFF2-40B4-BE49-F238E27FC236}">
              <a16:creationId xmlns:a16="http://schemas.microsoft.com/office/drawing/2014/main" id="{CA128449-9E49-438C-8F10-EC1B1E0EC3C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a:extLst>
            <a:ext uri="{FF2B5EF4-FFF2-40B4-BE49-F238E27FC236}">
              <a16:creationId xmlns:a16="http://schemas.microsoft.com/office/drawing/2014/main" id="{CAB78435-CA98-4D1B-BB23-13A7C586BDA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5" name="テキスト ボックス 554">
          <a:extLst>
            <a:ext uri="{FF2B5EF4-FFF2-40B4-BE49-F238E27FC236}">
              <a16:creationId xmlns:a16="http://schemas.microsoft.com/office/drawing/2014/main" id="{61CC5067-2AE7-4D6B-BFD8-B25B6F4C95A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6" name="直線コネクタ 555">
          <a:extLst>
            <a:ext uri="{FF2B5EF4-FFF2-40B4-BE49-F238E27FC236}">
              <a16:creationId xmlns:a16="http://schemas.microsoft.com/office/drawing/2014/main" id="{03D81379-F350-4CFB-877B-3D9F7641D11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7" name="テキスト ボックス 556">
          <a:extLst>
            <a:ext uri="{FF2B5EF4-FFF2-40B4-BE49-F238E27FC236}">
              <a16:creationId xmlns:a16="http://schemas.microsoft.com/office/drawing/2014/main" id="{5076CFE5-B72A-4A18-894B-19C35125EA2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8" name="直線コネクタ 557">
          <a:extLst>
            <a:ext uri="{FF2B5EF4-FFF2-40B4-BE49-F238E27FC236}">
              <a16:creationId xmlns:a16="http://schemas.microsoft.com/office/drawing/2014/main" id="{31499F64-C4BE-4214-B0D1-CC711A298B4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9" name="テキスト ボックス 558">
          <a:extLst>
            <a:ext uri="{FF2B5EF4-FFF2-40B4-BE49-F238E27FC236}">
              <a16:creationId xmlns:a16="http://schemas.microsoft.com/office/drawing/2014/main" id="{D49950C3-6491-469F-A5B3-F00A9BF8F56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0" name="直線コネクタ 559">
          <a:extLst>
            <a:ext uri="{FF2B5EF4-FFF2-40B4-BE49-F238E27FC236}">
              <a16:creationId xmlns:a16="http://schemas.microsoft.com/office/drawing/2014/main" id="{AEB81001-BA31-42FD-84D7-63BC298913F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1" name="テキスト ボックス 560">
          <a:extLst>
            <a:ext uri="{FF2B5EF4-FFF2-40B4-BE49-F238E27FC236}">
              <a16:creationId xmlns:a16="http://schemas.microsoft.com/office/drawing/2014/main" id="{0178EB42-5390-46F6-8AE9-04DE1CC2E82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2" name="直線コネクタ 561">
          <a:extLst>
            <a:ext uri="{FF2B5EF4-FFF2-40B4-BE49-F238E27FC236}">
              <a16:creationId xmlns:a16="http://schemas.microsoft.com/office/drawing/2014/main" id="{07D66563-57D5-4573-866D-18E414B25BE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3" name="テキスト ボックス 562">
          <a:extLst>
            <a:ext uri="{FF2B5EF4-FFF2-40B4-BE49-F238E27FC236}">
              <a16:creationId xmlns:a16="http://schemas.microsoft.com/office/drawing/2014/main" id="{D89432C2-0E7C-464A-8105-FBDC21DBB36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4" name="直線コネクタ 563">
          <a:extLst>
            <a:ext uri="{FF2B5EF4-FFF2-40B4-BE49-F238E27FC236}">
              <a16:creationId xmlns:a16="http://schemas.microsoft.com/office/drawing/2014/main" id="{13A678A3-7383-4C49-9548-31378B5C40C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5" name="テキスト ボックス 564">
          <a:extLst>
            <a:ext uri="{FF2B5EF4-FFF2-40B4-BE49-F238E27FC236}">
              <a16:creationId xmlns:a16="http://schemas.microsoft.com/office/drawing/2014/main" id="{4F4D3A9B-51F5-4BE4-BBFF-81E66096395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a:extLst>
            <a:ext uri="{FF2B5EF4-FFF2-40B4-BE49-F238E27FC236}">
              <a16:creationId xmlns:a16="http://schemas.microsoft.com/office/drawing/2014/main" id="{79EAC470-EDF2-48A4-8D52-F4E302A6289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7" name="テキスト ボックス 566">
          <a:extLst>
            <a:ext uri="{FF2B5EF4-FFF2-40B4-BE49-F238E27FC236}">
              <a16:creationId xmlns:a16="http://schemas.microsoft.com/office/drawing/2014/main" id="{BE74759F-4A63-4849-BAD6-28CD9C39A67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a:extLst>
            <a:ext uri="{FF2B5EF4-FFF2-40B4-BE49-F238E27FC236}">
              <a16:creationId xmlns:a16="http://schemas.microsoft.com/office/drawing/2014/main" id="{78564AE7-8A1C-4A0B-8C9D-6B5A237C578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569" name="直線コネクタ 568">
          <a:extLst>
            <a:ext uri="{FF2B5EF4-FFF2-40B4-BE49-F238E27FC236}">
              <a16:creationId xmlns:a16="http://schemas.microsoft.com/office/drawing/2014/main" id="{C74FD89F-3BD1-4E3B-8BD4-B8370FDB575A}"/>
            </a:ext>
          </a:extLst>
        </xdr:cNvPr>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70" name="【公民館】&#10;有形固定資産減価償却率最小値テキスト">
          <a:extLst>
            <a:ext uri="{FF2B5EF4-FFF2-40B4-BE49-F238E27FC236}">
              <a16:creationId xmlns:a16="http://schemas.microsoft.com/office/drawing/2014/main" id="{CAE84ECB-4944-45DD-97F2-ADA99F6C3AA1}"/>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1" name="直線コネクタ 570">
          <a:extLst>
            <a:ext uri="{FF2B5EF4-FFF2-40B4-BE49-F238E27FC236}">
              <a16:creationId xmlns:a16="http://schemas.microsoft.com/office/drawing/2014/main" id="{77CAB3DD-4A53-4046-81EF-9B1B18E4BFD4}"/>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572" name="【公民館】&#10;有形固定資産減価償却率最大値テキスト">
          <a:extLst>
            <a:ext uri="{FF2B5EF4-FFF2-40B4-BE49-F238E27FC236}">
              <a16:creationId xmlns:a16="http://schemas.microsoft.com/office/drawing/2014/main" id="{05228982-5A8A-4C9E-BDEC-56312BD7DDEE}"/>
            </a:ext>
          </a:extLst>
        </xdr:cNvPr>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573" name="直線コネクタ 572">
          <a:extLst>
            <a:ext uri="{FF2B5EF4-FFF2-40B4-BE49-F238E27FC236}">
              <a16:creationId xmlns:a16="http://schemas.microsoft.com/office/drawing/2014/main" id="{F30E3D1B-B37E-45B2-A7EB-8CC8CD20E02E}"/>
            </a:ext>
          </a:extLst>
        </xdr:cNvPr>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574" name="【公民館】&#10;有形固定資産減価償却率平均値テキスト">
          <a:extLst>
            <a:ext uri="{FF2B5EF4-FFF2-40B4-BE49-F238E27FC236}">
              <a16:creationId xmlns:a16="http://schemas.microsoft.com/office/drawing/2014/main" id="{3EF21E40-A775-40D6-B4AE-79FB1EE98EFF}"/>
            </a:ext>
          </a:extLst>
        </xdr:cNvPr>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575" name="フローチャート: 判断 574">
          <a:extLst>
            <a:ext uri="{FF2B5EF4-FFF2-40B4-BE49-F238E27FC236}">
              <a16:creationId xmlns:a16="http://schemas.microsoft.com/office/drawing/2014/main" id="{D1B9BF26-DA89-4188-8D13-6E94EFD38320}"/>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576" name="フローチャート: 判断 575">
          <a:extLst>
            <a:ext uri="{FF2B5EF4-FFF2-40B4-BE49-F238E27FC236}">
              <a16:creationId xmlns:a16="http://schemas.microsoft.com/office/drawing/2014/main" id="{794A0F11-4FFE-49A9-8D3F-36EBF7D0AA98}"/>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577" name="フローチャート: 判断 576">
          <a:extLst>
            <a:ext uri="{FF2B5EF4-FFF2-40B4-BE49-F238E27FC236}">
              <a16:creationId xmlns:a16="http://schemas.microsoft.com/office/drawing/2014/main" id="{265B3D62-B462-4D1B-8F98-1CFF96F8C8DC}"/>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578" name="フローチャート: 判断 577">
          <a:extLst>
            <a:ext uri="{FF2B5EF4-FFF2-40B4-BE49-F238E27FC236}">
              <a16:creationId xmlns:a16="http://schemas.microsoft.com/office/drawing/2014/main" id="{2F592812-2120-4C0A-9CDF-031FC515A4A4}"/>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579" name="フローチャート: 判断 578">
          <a:extLst>
            <a:ext uri="{FF2B5EF4-FFF2-40B4-BE49-F238E27FC236}">
              <a16:creationId xmlns:a16="http://schemas.microsoft.com/office/drawing/2014/main" id="{5848A32B-5E30-42CB-92FD-0137E9DB1DB4}"/>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4344F13-3BDF-4879-87D3-AFA590C81CD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496DCA59-A62F-42DD-9880-6AE95D58622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61BE9230-773B-41BD-9FF1-B4A48AC457E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370A30A1-EF2C-4FEE-B457-24226066738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C6E308A4-7C6E-4A82-B0A7-26C1617A976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95886</xdr:rowOff>
    </xdr:from>
    <xdr:to>
      <xdr:col>85</xdr:col>
      <xdr:colOff>177800</xdr:colOff>
      <xdr:row>106</xdr:row>
      <xdr:rowOff>26036</xdr:rowOff>
    </xdr:to>
    <xdr:sp macro="" textlink="">
      <xdr:nvSpPr>
        <xdr:cNvPr id="585" name="楕円 584">
          <a:extLst>
            <a:ext uri="{FF2B5EF4-FFF2-40B4-BE49-F238E27FC236}">
              <a16:creationId xmlns:a16="http://schemas.microsoft.com/office/drawing/2014/main" id="{CEA53710-FFBB-42A0-AFA8-84EF78835B08}"/>
            </a:ext>
          </a:extLst>
        </xdr:cNvPr>
        <xdr:cNvSpPr/>
      </xdr:nvSpPr>
      <xdr:spPr>
        <a:xfrm>
          <a:off x="162687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74313</xdr:rowOff>
    </xdr:from>
    <xdr:ext cx="405111" cy="259045"/>
    <xdr:sp macro="" textlink="">
      <xdr:nvSpPr>
        <xdr:cNvPr id="586" name="【公民館】&#10;有形固定資産減価償却率該当値テキスト">
          <a:extLst>
            <a:ext uri="{FF2B5EF4-FFF2-40B4-BE49-F238E27FC236}">
              <a16:creationId xmlns:a16="http://schemas.microsoft.com/office/drawing/2014/main" id="{12E3687F-B1E8-43B5-9DBF-ED9706C69C4A}"/>
            </a:ext>
          </a:extLst>
        </xdr:cNvPr>
        <xdr:cNvSpPr txBox="1"/>
      </xdr:nvSpPr>
      <xdr:spPr>
        <a:xfrm>
          <a:off x="16357600"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587" name="楕円 586">
          <a:extLst>
            <a:ext uri="{FF2B5EF4-FFF2-40B4-BE49-F238E27FC236}">
              <a16:creationId xmlns:a16="http://schemas.microsoft.com/office/drawing/2014/main" id="{B563040C-0AD5-4C4D-AE38-C4A1C727AD08}"/>
            </a:ext>
          </a:extLst>
        </xdr:cNvPr>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87630</xdr:rowOff>
    </xdr:from>
    <xdr:to>
      <xdr:col>85</xdr:col>
      <xdr:colOff>127000</xdr:colOff>
      <xdr:row>105</xdr:row>
      <xdr:rowOff>146686</xdr:rowOff>
    </xdr:to>
    <xdr:cxnSp macro="">
      <xdr:nvCxnSpPr>
        <xdr:cNvPr id="588" name="直線コネクタ 587">
          <a:extLst>
            <a:ext uri="{FF2B5EF4-FFF2-40B4-BE49-F238E27FC236}">
              <a16:creationId xmlns:a16="http://schemas.microsoft.com/office/drawing/2014/main" id="{CFFF5A8E-1D2B-48CE-B147-1B39CADD22D2}"/>
            </a:ext>
          </a:extLst>
        </xdr:cNvPr>
        <xdr:cNvCxnSpPr/>
      </xdr:nvCxnSpPr>
      <xdr:spPr>
        <a:xfrm>
          <a:off x="15481300" y="18089880"/>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143511</xdr:rowOff>
    </xdr:from>
    <xdr:to>
      <xdr:col>76</xdr:col>
      <xdr:colOff>165100</xdr:colOff>
      <xdr:row>105</xdr:row>
      <xdr:rowOff>73661</xdr:rowOff>
    </xdr:to>
    <xdr:sp macro="" textlink="">
      <xdr:nvSpPr>
        <xdr:cNvPr id="589" name="楕円 588">
          <a:extLst>
            <a:ext uri="{FF2B5EF4-FFF2-40B4-BE49-F238E27FC236}">
              <a16:creationId xmlns:a16="http://schemas.microsoft.com/office/drawing/2014/main" id="{A99F1E51-65F4-40FD-B87D-8ADC3A56CA00}"/>
            </a:ext>
          </a:extLst>
        </xdr:cNvPr>
        <xdr:cNvSpPr/>
      </xdr:nvSpPr>
      <xdr:spPr>
        <a:xfrm>
          <a:off x="14541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22861</xdr:rowOff>
    </xdr:from>
    <xdr:to>
      <xdr:col>81</xdr:col>
      <xdr:colOff>50800</xdr:colOff>
      <xdr:row>105</xdr:row>
      <xdr:rowOff>87630</xdr:rowOff>
    </xdr:to>
    <xdr:cxnSp macro="">
      <xdr:nvCxnSpPr>
        <xdr:cNvPr id="590" name="直線コネクタ 589">
          <a:extLst>
            <a:ext uri="{FF2B5EF4-FFF2-40B4-BE49-F238E27FC236}">
              <a16:creationId xmlns:a16="http://schemas.microsoft.com/office/drawing/2014/main" id="{A050AC51-83B2-416D-8CE3-AC414455774F}"/>
            </a:ext>
          </a:extLst>
        </xdr:cNvPr>
        <xdr:cNvCxnSpPr/>
      </xdr:nvCxnSpPr>
      <xdr:spPr>
        <a:xfrm>
          <a:off x="14592300" y="180251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42545</xdr:rowOff>
    </xdr:from>
    <xdr:to>
      <xdr:col>72</xdr:col>
      <xdr:colOff>38100</xdr:colOff>
      <xdr:row>105</xdr:row>
      <xdr:rowOff>144145</xdr:rowOff>
    </xdr:to>
    <xdr:sp macro="" textlink="">
      <xdr:nvSpPr>
        <xdr:cNvPr id="591" name="楕円 590">
          <a:extLst>
            <a:ext uri="{FF2B5EF4-FFF2-40B4-BE49-F238E27FC236}">
              <a16:creationId xmlns:a16="http://schemas.microsoft.com/office/drawing/2014/main" id="{0A572CDF-1006-47E9-BF35-FDC9A4FED0DD}"/>
            </a:ext>
          </a:extLst>
        </xdr:cNvPr>
        <xdr:cNvSpPr/>
      </xdr:nvSpPr>
      <xdr:spPr>
        <a:xfrm>
          <a:off x="13652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22861</xdr:rowOff>
    </xdr:from>
    <xdr:to>
      <xdr:col>76</xdr:col>
      <xdr:colOff>114300</xdr:colOff>
      <xdr:row>105</xdr:row>
      <xdr:rowOff>93345</xdr:rowOff>
    </xdr:to>
    <xdr:cxnSp macro="">
      <xdr:nvCxnSpPr>
        <xdr:cNvPr id="592" name="直線コネクタ 591">
          <a:extLst>
            <a:ext uri="{FF2B5EF4-FFF2-40B4-BE49-F238E27FC236}">
              <a16:creationId xmlns:a16="http://schemas.microsoft.com/office/drawing/2014/main" id="{0E44E862-0068-4649-9247-54C48DEE34CA}"/>
            </a:ext>
          </a:extLst>
        </xdr:cNvPr>
        <xdr:cNvCxnSpPr/>
      </xdr:nvCxnSpPr>
      <xdr:spPr>
        <a:xfrm flipV="1">
          <a:off x="13703300" y="18025111"/>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139700</xdr:rowOff>
    </xdr:from>
    <xdr:to>
      <xdr:col>67</xdr:col>
      <xdr:colOff>101600</xdr:colOff>
      <xdr:row>105</xdr:row>
      <xdr:rowOff>69850</xdr:rowOff>
    </xdr:to>
    <xdr:sp macro="" textlink="">
      <xdr:nvSpPr>
        <xdr:cNvPr id="593" name="楕円 592">
          <a:extLst>
            <a:ext uri="{FF2B5EF4-FFF2-40B4-BE49-F238E27FC236}">
              <a16:creationId xmlns:a16="http://schemas.microsoft.com/office/drawing/2014/main" id="{477329D1-9101-4A10-9FFF-E2CE556D3CA8}"/>
            </a:ext>
          </a:extLst>
        </xdr:cNvPr>
        <xdr:cNvSpPr/>
      </xdr:nvSpPr>
      <xdr:spPr>
        <a:xfrm>
          <a:off x="1276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19050</xdr:rowOff>
    </xdr:from>
    <xdr:to>
      <xdr:col>71</xdr:col>
      <xdr:colOff>177800</xdr:colOff>
      <xdr:row>105</xdr:row>
      <xdr:rowOff>93345</xdr:rowOff>
    </xdr:to>
    <xdr:cxnSp macro="">
      <xdr:nvCxnSpPr>
        <xdr:cNvPr id="594" name="直線コネクタ 593">
          <a:extLst>
            <a:ext uri="{FF2B5EF4-FFF2-40B4-BE49-F238E27FC236}">
              <a16:creationId xmlns:a16="http://schemas.microsoft.com/office/drawing/2014/main" id="{3DF94143-4D47-4691-A57E-8B2941DB4FD9}"/>
            </a:ext>
          </a:extLst>
        </xdr:cNvPr>
        <xdr:cNvCxnSpPr/>
      </xdr:nvCxnSpPr>
      <xdr:spPr>
        <a:xfrm>
          <a:off x="12814300" y="180213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595" name="n_1aveValue【公民館】&#10;有形固定資産減価償却率">
          <a:extLst>
            <a:ext uri="{FF2B5EF4-FFF2-40B4-BE49-F238E27FC236}">
              <a16:creationId xmlns:a16="http://schemas.microsoft.com/office/drawing/2014/main" id="{05D7DF80-6535-4AB4-827F-7810211C86C6}"/>
            </a:ext>
          </a:extLst>
        </xdr:cNvPr>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596" name="n_2aveValue【公民館】&#10;有形固定資産減価償却率">
          <a:extLst>
            <a:ext uri="{FF2B5EF4-FFF2-40B4-BE49-F238E27FC236}">
              <a16:creationId xmlns:a16="http://schemas.microsoft.com/office/drawing/2014/main" id="{DE9A181A-4DCA-43D5-8580-6155F6BF1221}"/>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597" name="n_3aveValue【公民館】&#10;有形固定資産減価償却率">
          <a:extLst>
            <a:ext uri="{FF2B5EF4-FFF2-40B4-BE49-F238E27FC236}">
              <a16:creationId xmlns:a16="http://schemas.microsoft.com/office/drawing/2014/main" id="{384B05B8-6463-497E-814C-F2C74D11ED5F}"/>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598" name="n_4aveValue【公民館】&#10;有形固定資産減価償却率">
          <a:extLst>
            <a:ext uri="{FF2B5EF4-FFF2-40B4-BE49-F238E27FC236}">
              <a16:creationId xmlns:a16="http://schemas.microsoft.com/office/drawing/2014/main" id="{182F92C0-A1C0-4A76-B863-E8548C4D1312}"/>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129557</xdr:rowOff>
    </xdr:from>
    <xdr:ext cx="405111" cy="259045"/>
    <xdr:sp macro="" textlink="">
      <xdr:nvSpPr>
        <xdr:cNvPr id="599" name="n_1mainValue【公民館】&#10;有形固定資産減価償却率">
          <a:extLst>
            <a:ext uri="{FF2B5EF4-FFF2-40B4-BE49-F238E27FC236}">
              <a16:creationId xmlns:a16="http://schemas.microsoft.com/office/drawing/2014/main" id="{000BB515-04AD-44BF-8660-0E468420C475}"/>
            </a:ext>
          </a:extLst>
        </xdr:cNvPr>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64788</xdr:rowOff>
    </xdr:from>
    <xdr:ext cx="405111" cy="259045"/>
    <xdr:sp macro="" textlink="">
      <xdr:nvSpPr>
        <xdr:cNvPr id="600" name="n_2mainValue【公民館】&#10;有形固定資産減価償却率">
          <a:extLst>
            <a:ext uri="{FF2B5EF4-FFF2-40B4-BE49-F238E27FC236}">
              <a16:creationId xmlns:a16="http://schemas.microsoft.com/office/drawing/2014/main" id="{26032AC4-5EB3-4B5A-9021-B21EF7C9FA69}"/>
            </a:ext>
          </a:extLst>
        </xdr:cNvPr>
        <xdr:cNvSpPr txBox="1"/>
      </xdr:nvSpPr>
      <xdr:spPr>
        <a:xfrm>
          <a:off x="14389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135272</xdr:rowOff>
    </xdr:from>
    <xdr:ext cx="405111" cy="259045"/>
    <xdr:sp macro="" textlink="">
      <xdr:nvSpPr>
        <xdr:cNvPr id="601" name="n_3mainValue【公民館】&#10;有形固定資産減価償却率">
          <a:extLst>
            <a:ext uri="{FF2B5EF4-FFF2-40B4-BE49-F238E27FC236}">
              <a16:creationId xmlns:a16="http://schemas.microsoft.com/office/drawing/2014/main" id="{651A6CD0-96F7-4BCC-9412-CF730943002D}"/>
            </a:ext>
          </a:extLst>
        </xdr:cNvPr>
        <xdr:cNvSpPr txBox="1"/>
      </xdr:nvSpPr>
      <xdr:spPr>
        <a:xfrm>
          <a:off x="13500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60977</xdr:rowOff>
    </xdr:from>
    <xdr:ext cx="405111" cy="259045"/>
    <xdr:sp macro="" textlink="">
      <xdr:nvSpPr>
        <xdr:cNvPr id="602" name="n_4mainValue【公民館】&#10;有形固定資産減価償却率">
          <a:extLst>
            <a:ext uri="{FF2B5EF4-FFF2-40B4-BE49-F238E27FC236}">
              <a16:creationId xmlns:a16="http://schemas.microsoft.com/office/drawing/2014/main" id="{2F71FF98-7B5F-4AC9-8C88-4365710A84D7}"/>
            </a:ext>
          </a:extLst>
        </xdr:cNvPr>
        <xdr:cNvSpPr txBox="1"/>
      </xdr:nvSpPr>
      <xdr:spPr>
        <a:xfrm>
          <a:off x="12611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89127DC3-7CE9-495F-BA77-3D96BA5279D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250E1CD6-5B46-499F-9587-C5A0D06B8CA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E2636510-E502-499E-8A0C-181FFE1BF06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E2171110-0F06-455F-8AE3-BAB8F6A9A3F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BA22C548-D559-4A63-9E6A-4F77A05011C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24DE94B7-5EED-4026-8650-11207D13D4F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3BCF7C39-7343-42D3-8ED5-15811B359BB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5D649F51-A691-4948-BF16-BE4DC6C4858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a16="http://schemas.microsoft.com/office/drawing/2014/main" id="{8294E517-E281-4EBE-AC06-087F09AF84C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id="{34BE7022-2BBB-4A76-9389-C44AEE4FCC6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3" name="直線コネクタ 612">
          <a:extLst>
            <a:ext uri="{FF2B5EF4-FFF2-40B4-BE49-F238E27FC236}">
              <a16:creationId xmlns:a16="http://schemas.microsoft.com/office/drawing/2014/main" id="{BEC2110C-DEEA-4AE3-8AF2-2A27D53E4CC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4" name="テキスト ボックス 613">
          <a:extLst>
            <a:ext uri="{FF2B5EF4-FFF2-40B4-BE49-F238E27FC236}">
              <a16:creationId xmlns:a16="http://schemas.microsoft.com/office/drawing/2014/main" id="{84DD9C31-6DEB-4771-A94F-8A5F6B2CF11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5" name="直線コネクタ 614">
          <a:extLst>
            <a:ext uri="{FF2B5EF4-FFF2-40B4-BE49-F238E27FC236}">
              <a16:creationId xmlns:a16="http://schemas.microsoft.com/office/drawing/2014/main" id="{BECD3443-6E91-49E3-B1AC-1B945EBCC9D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6" name="テキスト ボックス 615">
          <a:extLst>
            <a:ext uri="{FF2B5EF4-FFF2-40B4-BE49-F238E27FC236}">
              <a16:creationId xmlns:a16="http://schemas.microsoft.com/office/drawing/2014/main" id="{BFFD2ECE-F180-4BF8-B003-82EBC242D14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7" name="直線コネクタ 616">
          <a:extLst>
            <a:ext uri="{FF2B5EF4-FFF2-40B4-BE49-F238E27FC236}">
              <a16:creationId xmlns:a16="http://schemas.microsoft.com/office/drawing/2014/main" id="{6CB27765-C5BE-4E1A-ADC6-D3822B866F3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8" name="テキスト ボックス 617">
          <a:extLst>
            <a:ext uri="{FF2B5EF4-FFF2-40B4-BE49-F238E27FC236}">
              <a16:creationId xmlns:a16="http://schemas.microsoft.com/office/drawing/2014/main" id="{FCFE1E3F-1BA9-46FD-9771-BEEDBF173B8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9" name="直線コネクタ 618">
          <a:extLst>
            <a:ext uri="{FF2B5EF4-FFF2-40B4-BE49-F238E27FC236}">
              <a16:creationId xmlns:a16="http://schemas.microsoft.com/office/drawing/2014/main" id="{1B2CC70E-C21F-4112-BF3D-52D545FB097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0" name="テキスト ボックス 619">
          <a:extLst>
            <a:ext uri="{FF2B5EF4-FFF2-40B4-BE49-F238E27FC236}">
              <a16:creationId xmlns:a16="http://schemas.microsoft.com/office/drawing/2014/main" id="{A06803FC-565D-4704-AF6B-F0EB3B7D9A0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C244A7FF-B37A-4E94-B484-B4D8D47E0A8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240FC589-92F5-4E65-9E63-B7EA4058E9A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公民館】&#10;一人当たり面積グラフ枠">
          <a:extLst>
            <a:ext uri="{FF2B5EF4-FFF2-40B4-BE49-F238E27FC236}">
              <a16:creationId xmlns:a16="http://schemas.microsoft.com/office/drawing/2014/main" id="{D65C6121-C85F-4F9E-9F77-E6DABD43F11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624" name="直線コネクタ 623">
          <a:extLst>
            <a:ext uri="{FF2B5EF4-FFF2-40B4-BE49-F238E27FC236}">
              <a16:creationId xmlns:a16="http://schemas.microsoft.com/office/drawing/2014/main" id="{5483C43B-64F6-4F92-B99A-3F97ACD0488F}"/>
            </a:ext>
          </a:extLst>
        </xdr:cNvPr>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25" name="【公民館】&#10;一人当たり面積最小値テキスト">
          <a:extLst>
            <a:ext uri="{FF2B5EF4-FFF2-40B4-BE49-F238E27FC236}">
              <a16:creationId xmlns:a16="http://schemas.microsoft.com/office/drawing/2014/main" id="{745B66BE-FC4D-4263-9671-0581BC8879A8}"/>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26" name="直線コネクタ 625">
          <a:extLst>
            <a:ext uri="{FF2B5EF4-FFF2-40B4-BE49-F238E27FC236}">
              <a16:creationId xmlns:a16="http://schemas.microsoft.com/office/drawing/2014/main" id="{42BEEE1A-9FC4-4E47-814B-7EBC84CB928A}"/>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627" name="【公民館】&#10;一人当たり面積最大値テキスト">
          <a:extLst>
            <a:ext uri="{FF2B5EF4-FFF2-40B4-BE49-F238E27FC236}">
              <a16:creationId xmlns:a16="http://schemas.microsoft.com/office/drawing/2014/main" id="{D4A26483-A04D-47E3-B6BD-899E186099F8}"/>
            </a:ext>
          </a:extLst>
        </xdr:cNvPr>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628" name="直線コネクタ 627">
          <a:extLst>
            <a:ext uri="{FF2B5EF4-FFF2-40B4-BE49-F238E27FC236}">
              <a16:creationId xmlns:a16="http://schemas.microsoft.com/office/drawing/2014/main" id="{9A4DD9B8-C2C7-465A-9C9D-5E2F517DBC14}"/>
            </a:ext>
          </a:extLst>
        </xdr:cNvPr>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629" name="【公民館】&#10;一人当たり面積平均値テキスト">
          <a:extLst>
            <a:ext uri="{FF2B5EF4-FFF2-40B4-BE49-F238E27FC236}">
              <a16:creationId xmlns:a16="http://schemas.microsoft.com/office/drawing/2014/main" id="{66421E2B-48CD-4E61-8CF6-6D01A3D4BB6A}"/>
            </a:ext>
          </a:extLst>
        </xdr:cNvPr>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630" name="フローチャート: 判断 629">
          <a:extLst>
            <a:ext uri="{FF2B5EF4-FFF2-40B4-BE49-F238E27FC236}">
              <a16:creationId xmlns:a16="http://schemas.microsoft.com/office/drawing/2014/main" id="{480BA239-C99E-48E5-AB04-235F0FDCC87E}"/>
            </a:ext>
          </a:extLst>
        </xdr:cNvPr>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631" name="フローチャート: 判断 630">
          <a:extLst>
            <a:ext uri="{FF2B5EF4-FFF2-40B4-BE49-F238E27FC236}">
              <a16:creationId xmlns:a16="http://schemas.microsoft.com/office/drawing/2014/main" id="{4AAB3594-9746-4319-80A8-13DD2306AC71}"/>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632" name="フローチャート: 判断 631">
          <a:extLst>
            <a:ext uri="{FF2B5EF4-FFF2-40B4-BE49-F238E27FC236}">
              <a16:creationId xmlns:a16="http://schemas.microsoft.com/office/drawing/2014/main" id="{FFE18CE5-C82F-4F32-A1EE-B043C1CA72D4}"/>
            </a:ext>
          </a:extLst>
        </xdr:cNvPr>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633" name="フローチャート: 判断 632">
          <a:extLst>
            <a:ext uri="{FF2B5EF4-FFF2-40B4-BE49-F238E27FC236}">
              <a16:creationId xmlns:a16="http://schemas.microsoft.com/office/drawing/2014/main" id="{9E8F8C26-2458-40B2-881E-88D6F5B3D798}"/>
            </a:ext>
          </a:extLst>
        </xdr:cNvPr>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634" name="フローチャート: 判断 633">
          <a:extLst>
            <a:ext uri="{FF2B5EF4-FFF2-40B4-BE49-F238E27FC236}">
              <a16:creationId xmlns:a16="http://schemas.microsoft.com/office/drawing/2014/main" id="{4E89E5EE-9B01-43D0-9A67-C2AF451C5C3A}"/>
            </a:ext>
          </a:extLst>
        </xdr:cNvPr>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5E4553BA-29AC-457A-A37C-F866BFE5026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985DEAAC-E061-4670-9878-3FBB561EB23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59FA50F0-D9DD-4DDE-A707-578D797EBA4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4236D813-E7CC-4CDD-9A5F-0F5284DB91F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B0775EA1-D032-4584-9B8A-EBFA2D73007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115012</xdr:rowOff>
    </xdr:from>
    <xdr:to>
      <xdr:col>116</xdr:col>
      <xdr:colOff>114300</xdr:colOff>
      <xdr:row>108</xdr:row>
      <xdr:rowOff>45162</xdr:rowOff>
    </xdr:to>
    <xdr:sp macro="" textlink="">
      <xdr:nvSpPr>
        <xdr:cNvPr id="640" name="楕円 639">
          <a:extLst>
            <a:ext uri="{FF2B5EF4-FFF2-40B4-BE49-F238E27FC236}">
              <a16:creationId xmlns:a16="http://schemas.microsoft.com/office/drawing/2014/main" id="{89EC0554-0F94-4756-A681-1C5ECD882778}"/>
            </a:ext>
          </a:extLst>
        </xdr:cNvPr>
        <xdr:cNvSpPr/>
      </xdr:nvSpPr>
      <xdr:spPr>
        <a:xfrm>
          <a:off x="22110700" y="1846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29939</xdr:rowOff>
    </xdr:from>
    <xdr:ext cx="469744" cy="259045"/>
    <xdr:sp macro="" textlink="">
      <xdr:nvSpPr>
        <xdr:cNvPr id="641" name="【公民館】&#10;一人当たり面積該当値テキスト">
          <a:extLst>
            <a:ext uri="{FF2B5EF4-FFF2-40B4-BE49-F238E27FC236}">
              <a16:creationId xmlns:a16="http://schemas.microsoft.com/office/drawing/2014/main" id="{4761007E-FA49-451D-8FD3-0E254564D5CD}"/>
            </a:ext>
          </a:extLst>
        </xdr:cNvPr>
        <xdr:cNvSpPr txBox="1"/>
      </xdr:nvSpPr>
      <xdr:spPr>
        <a:xfrm>
          <a:off x="22199600" y="1837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117297</xdr:rowOff>
    </xdr:from>
    <xdr:to>
      <xdr:col>112</xdr:col>
      <xdr:colOff>38100</xdr:colOff>
      <xdr:row>108</xdr:row>
      <xdr:rowOff>47447</xdr:rowOff>
    </xdr:to>
    <xdr:sp macro="" textlink="">
      <xdr:nvSpPr>
        <xdr:cNvPr id="642" name="楕円 641">
          <a:extLst>
            <a:ext uri="{FF2B5EF4-FFF2-40B4-BE49-F238E27FC236}">
              <a16:creationId xmlns:a16="http://schemas.microsoft.com/office/drawing/2014/main" id="{B65A8F3C-1880-42A1-B056-37FBF4059726}"/>
            </a:ext>
          </a:extLst>
        </xdr:cNvPr>
        <xdr:cNvSpPr/>
      </xdr:nvSpPr>
      <xdr:spPr>
        <a:xfrm>
          <a:off x="21272500" y="1846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165812</xdr:rowOff>
    </xdr:from>
    <xdr:to>
      <xdr:col>116</xdr:col>
      <xdr:colOff>63500</xdr:colOff>
      <xdr:row>107</xdr:row>
      <xdr:rowOff>168097</xdr:rowOff>
    </xdr:to>
    <xdr:cxnSp macro="">
      <xdr:nvCxnSpPr>
        <xdr:cNvPr id="643" name="直線コネクタ 642">
          <a:extLst>
            <a:ext uri="{FF2B5EF4-FFF2-40B4-BE49-F238E27FC236}">
              <a16:creationId xmlns:a16="http://schemas.microsoft.com/office/drawing/2014/main" id="{6432C55A-67ED-4204-8CA7-A208589FEC5A}"/>
            </a:ext>
          </a:extLst>
        </xdr:cNvPr>
        <xdr:cNvCxnSpPr/>
      </xdr:nvCxnSpPr>
      <xdr:spPr>
        <a:xfrm flipV="1">
          <a:off x="21323300" y="1851096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119583</xdr:rowOff>
    </xdr:from>
    <xdr:to>
      <xdr:col>107</xdr:col>
      <xdr:colOff>101600</xdr:colOff>
      <xdr:row>108</xdr:row>
      <xdr:rowOff>49733</xdr:rowOff>
    </xdr:to>
    <xdr:sp macro="" textlink="">
      <xdr:nvSpPr>
        <xdr:cNvPr id="644" name="楕円 643">
          <a:extLst>
            <a:ext uri="{FF2B5EF4-FFF2-40B4-BE49-F238E27FC236}">
              <a16:creationId xmlns:a16="http://schemas.microsoft.com/office/drawing/2014/main" id="{D48F4A10-68EB-4C54-8BBF-CFA96D0BEB05}"/>
            </a:ext>
          </a:extLst>
        </xdr:cNvPr>
        <xdr:cNvSpPr/>
      </xdr:nvSpPr>
      <xdr:spPr>
        <a:xfrm>
          <a:off x="20383500" y="184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168097</xdr:rowOff>
    </xdr:from>
    <xdr:to>
      <xdr:col>111</xdr:col>
      <xdr:colOff>177800</xdr:colOff>
      <xdr:row>107</xdr:row>
      <xdr:rowOff>170383</xdr:rowOff>
    </xdr:to>
    <xdr:cxnSp macro="">
      <xdr:nvCxnSpPr>
        <xdr:cNvPr id="645" name="直線コネクタ 644">
          <a:extLst>
            <a:ext uri="{FF2B5EF4-FFF2-40B4-BE49-F238E27FC236}">
              <a16:creationId xmlns:a16="http://schemas.microsoft.com/office/drawing/2014/main" id="{185B3B65-FCEB-44E4-B330-12D5515208A2}"/>
            </a:ext>
          </a:extLst>
        </xdr:cNvPr>
        <xdr:cNvCxnSpPr/>
      </xdr:nvCxnSpPr>
      <xdr:spPr>
        <a:xfrm flipV="1">
          <a:off x="20434300" y="1851324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122326</xdr:rowOff>
    </xdr:from>
    <xdr:to>
      <xdr:col>102</xdr:col>
      <xdr:colOff>165100</xdr:colOff>
      <xdr:row>108</xdr:row>
      <xdr:rowOff>52476</xdr:rowOff>
    </xdr:to>
    <xdr:sp macro="" textlink="">
      <xdr:nvSpPr>
        <xdr:cNvPr id="646" name="楕円 645">
          <a:extLst>
            <a:ext uri="{FF2B5EF4-FFF2-40B4-BE49-F238E27FC236}">
              <a16:creationId xmlns:a16="http://schemas.microsoft.com/office/drawing/2014/main" id="{30771C52-C4B7-4CC2-859B-AD804FD08245}"/>
            </a:ext>
          </a:extLst>
        </xdr:cNvPr>
        <xdr:cNvSpPr/>
      </xdr:nvSpPr>
      <xdr:spPr>
        <a:xfrm>
          <a:off x="19494500" y="1846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170383</xdr:rowOff>
    </xdr:from>
    <xdr:to>
      <xdr:col>107</xdr:col>
      <xdr:colOff>50800</xdr:colOff>
      <xdr:row>108</xdr:row>
      <xdr:rowOff>1676</xdr:rowOff>
    </xdr:to>
    <xdr:cxnSp macro="">
      <xdr:nvCxnSpPr>
        <xdr:cNvPr id="647" name="直線コネクタ 646">
          <a:extLst>
            <a:ext uri="{FF2B5EF4-FFF2-40B4-BE49-F238E27FC236}">
              <a16:creationId xmlns:a16="http://schemas.microsoft.com/office/drawing/2014/main" id="{976B603C-14A1-418B-A08F-0D8DF14BC141}"/>
            </a:ext>
          </a:extLst>
        </xdr:cNvPr>
        <xdr:cNvCxnSpPr/>
      </xdr:nvCxnSpPr>
      <xdr:spPr>
        <a:xfrm flipV="1">
          <a:off x="19545300" y="1851553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148386</xdr:rowOff>
    </xdr:from>
    <xdr:to>
      <xdr:col>98</xdr:col>
      <xdr:colOff>38100</xdr:colOff>
      <xdr:row>108</xdr:row>
      <xdr:rowOff>78536</xdr:rowOff>
    </xdr:to>
    <xdr:sp macro="" textlink="">
      <xdr:nvSpPr>
        <xdr:cNvPr id="648" name="楕円 647">
          <a:extLst>
            <a:ext uri="{FF2B5EF4-FFF2-40B4-BE49-F238E27FC236}">
              <a16:creationId xmlns:a16="http://schemas.microsoft.com/office/drawing/2014/main" id="{7C4536C4-D74B-4333-B455-FAF63853AEFC}"/>
            </a:ext>
          </a:extLst>
        </xdr:cNvPr>
        <xdr:cNvSpPr/>
      </xdr:nvSpPr>
      <xdr:spPr>
        <a:xfrm>
          <a:off x="18605500" y="184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1676</xdr:rowOff>
    </xdr:from>
    <xdr:to>
      <xdr:col>102</xdr:col>
      <xdr:colOff>114300</xdr:colOff>
      <xdr:row>108</xdr:row>
      <xdr:rowOff>27736</xdr:rowOff>
    </xdr:to>
    <xdr:cxnSp macro="">
      <xdr:nvCxnSpPr>
        <xdr:cNvPr id="649" name="直線コネクタ 648">
          <a:extLst>
            <a:ext uri="{FF2B5EF4-FFF2-40B4-BE49-F238E27FC236}">
              <a16:creationId xmlns:a16="http://schemas.microsoft.com/office/drawing/2014/main" id="{B9F3B185-845C-4902-9858-429AA387DF84}"/>
            </a:ext>
          </a:extLst>
        </xdr:cNvPr>
        <xdr:cNvCxnSpPr/>
      </xdr:nvCxnSpPr>
      <xdr:spPr>
        <a:xfrm flipV="1">
          <a:off x="18656300" y="18518276"/>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650" name="n_1aveValue【公民館】&#10;一人当たり面積">
          <a:extLst>
            <a:ext uri="{FF2B5EF4-FFF2-40B4-BE49-F238E27FC236}">
              <a16:creationId xmlns:a16="http://schemas.microsoft.com/office/drawing/2014/main" id="{FA203748-EF3C-41F5-83D9-9B0F78110223}"/>
            </a:ext>
          </a:extLst>
        </xdr:cNvPr>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651" name="n_2aveValue【公民館】&#10;一人当たり面積">
          <a:extLst>
            <a:ext uri="{FF2B5EF4-FFF2-40B4-BE49-F238E27FC236}">
              <a16:creationId xmlns:a16="http://schemas.microsoft.com/office/drawing/2014/main" id="{6A36CE7A-F820-4E95-9229-497309794410}"/>
            </a:ext>
          </a:extLst>
        </xdr:cNvPr>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652" name="n_3aveValue【公民館】&#10;一人当たり面積">
          <a:extLst>
            <a:ext uri="{FF2B5EF4-FFF2-40B4-BE49-F238E27FC236}">
              <a16:creationId xmlns:a16="http://schemas.microsoft.com/office/drawing/2014/main" id="{6812BE56-8774-4F5F-87CB-1AF891C50A1B}"/>
            </a:ext>
          </a:extLst>
        </xdr:cNvPr>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653" name="n_4aveValue【公民館】&#10;一人当たり面積">
          <a:extLst>
            <a:ext uri="{FF2B5EF4-FFF2-40B4-BE49-F238E27FC236}">
              <a16:creationId xmlns:a16="http://schemas.microsoft.com/office/drawing/2014/main" id="{A92733FA-0442-4F81-81F4-3B44E3638B33}"/>
            </a:ext>
          </a:extLst>
        </xdr:cNvPr>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38574</xdr:rowOff>
    </xdr:from>
    <xdr:ext cx="469744" cy="259045"/>
    <xdr:sp macro="" textlink="">
      <xdr:nvSpPr>
        <xdr:cNvPr id="654" name="n_1mainValue【公民館】&#10;一人当たり面積">
          <a:extLst>
            <a:ext uri="{FF2B5EF4-FFF2-40B4-BE49-F238E27FC236}">
              <a16:creationId xmlns:a16="http://schemas.microsoft.com/office/drawing/2014/main" id="{F9096C7E-0969-4F16-8E0A-566FBE916EB0}"/>
            </a:ext>
          </a:extLst>
        </xdr:cNvPr>
        <xdr:cNvSpPr txBox="1"/>
      </xdr:nvSpPr>
      <xdr:spPr>
        <a:xfrm>
          <a:off x="21075727" y="185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40860</xdr:rowOff>
    </xdr:from>
    <xdr:ext cx="469744" cy="259045"/>
    <xdr:sp macro="" textlink="">
      <xdr:nvSpPr>
        <xdr:cNvPr id="655" name="n_2mainValue【公民館】&#10;一人当たり面積">
          <a:extLst>
            <a:ext uri="{FF2B5EF4-FFF2-40B4-BE49-F238E27FC236}">
              <a16:creationId xmlns:a16="http://schemas.microsoft.com/office/drawing/2014/main" id="{606DB62C-E835-42BF-B418-2F9F0A0B6857}"/>
            </a:ext>
          </a:extLst>
        </xdr:cNvPr>
        <xdr:cNvSpPr txBox="1"/>
      </xdr:nvSpPr>
      <xdr:spPr>
        <a:xfrm>
          <a:off x="20199427" y="1855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43603</xdr:rowOff>
    </xdr:from>
    <xdr:ext cx="469744" cy="259045"/>
    <xdr:sp macro="" textlink="">
      <xdr:nvSpPr>
        <xdr:cNvPr id="656" name="n_3mainValue【公民館】&#10;一人当たり面積">
          <a:extLst>
            <a:ext uri="{FF2B5EF4-FFF2-40B4-BE49-F238E27FC236}">
              <a16:creationId xmlns:a16="http://schemas.microsoft.com/office/drawing/2014/main" id="{D3AACEC5-6FAE-4B53-AD9D-D2E7809E5A98}"/>
            </a:ext>
          </a:extLst>
        </xdr:cNvPr>
        <xdr:cNvSpPr txBox="1"/>
      </xdr:nvSpPr>
      <xdr:spPr>
        <a:xfrm>
          <a:off x="19310427" y="1856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69663</xdr:rowOff>
    </xdr:from>
    <xdr:ext cx="469744" cy="259045"/>
    <xdr:sp macro="" textlink="">
      <xdr:nvSpPr>
        <xdr:cNvPr id="657" name="n_4mainValue【公民館】&#10;一人当たり面積">
          <a:extLst>
            <a:ext uri="{FF2B5EF4-FFF2-40B4-BE49-F238E27FC236}">
              <a16:creationId xmlns:a16="http://schemas.microsoft.com/office/drawing/2014/main" id="{181DB05B-01E8-40A9-B39F-E1FB6D0A19D0}"/>
            </a:ext>
          </a:extLst>
        </xdr:cNvPr>
        <xdr:cNvSpPr txBox="1"/>
      </xdr:nvSpPr>
      <xdr:spPr>
        <a:xfrm>
          <a:off x="18421427" y="1858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A68ADE5B-3441-4648-A7C2-852346E08FE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10AA9658-6EE6-4822-85F2-6B34FE72DBB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A3B18BD5-A516-4BD0-88AA-C480D14C938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道路の有形固定資産減価償却率（以下「率」という。）は</a:t>
          </a:r>
          <a:r>
            <a:rPr kumimoji="1" lang="en-US" altLang="ja-JP" sz="1300">
              <a:latin typeface="ＭＳ Ｐゴシック" panose="020B0600070205080204" pitchFamily="50" charset="-128"/>
              <a:ea typeface="ＭＳ Ｐゴシック" panose="020B0600070205080204" pitchFamily="50" charset="-128"/>
            </a:rPr>
            <a:t>95.4</a:t>
          </a:r>
          <a:r>
            <a:rPr kumimoji="1" lang="ja-JP" altLang="en-US" sz="1300">
              <a:latin typeface="ＭＳ Ｐゴシック" panose="020B0600070205080204" pitchFamily="50" charset="-128"/>
              <a:ea typeface="ＭＳ Ｐゴシック" panose="020B0600070205080204" pitchFamily="50" charset="-128"/>
            </a:rPr>
            <a:t>％と依然として高くなっている。これは公会計における固定資産整備で、道路については期首残額を備忘価格の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円にしているためである。実際は計画的な維持改良を行っており、類似団体数値と大きな乖離はないと想定される。橋梁等の率は</a:t>
          </a:r>
          <a:r>
            <a:rPr kumimoji="1" lang="en-US" altLang="ja-JP" sz="1300">
              <a:latin typeface="ＭＳ Ｐゴシック" panose="020B0600070205080204" pitchFamily="50" charset="-128"/>
              <a:ea typeface="ＭＳ Ｐゴシック" panose="020B0600070205080204" pitchFamily="50" charset="-128"/>
            </a:rPr>
            <a:t>50.9</a:t>
          </a:r>
          <a:r>
            <a:rPr kumimoji="1" lang="ja-JP" altLang="en-US" sz="1300">
              <a:latin typeface="ＭＳ Ｐゴシック" panose="020B0600070205080204" pitchFamily="50" charset="-128"/>
              <a:ea typeface="ＭＳ Ｐゴシック" panose="020B0600070205080204" pitchFamily="50" charset="-128"/>
            </a:rPr>
            <a:t>％であり、類似団体平均より低いが、これは長寿命化計画に基づき順次更新しているためであると考えられる。学校施設は、小中学校の統合で平成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年度に中学校、平成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年度に小学校の建築を行っていることから、</a:t>
          </a:r>
          <a:r>
            <a:rPr kumimoji="1" lang="en-US" altLang="ja-JP" sz="1300">
              <a:latin typeface="ＭＳ Ｐゴシック" panose="020B0600070205080204" pitchFamily="50" charset="-128"/>
              <a:ea typeface="ＭＳ Ｐゴシック" panose="020B0600070205080204" pitchFamily="50" charset="-128"/>
            </a:rPr>
            <a:t>30.9</a:t>
          </a:r>
          <a:r>
            <a:rPr kumimoji="1" lang="ja-JP" altLang="en-US" sz="1300">
              <a:latin typeface="ＭＳ Ｐゴシック" panose="020B0600070205080204" pitchFamily="50" charset="-128"/>
              <a:ea typeface="ＭＳ Ｐゴシック" panose="020B0600070205080204" pitchFamily="50" charset="-128"/>
            </a:rPr>
            <a:t>％と類似団体の</a:t>
          </a:r>
          <a:r>
            <a:rPr kumimoji="1" lang="en-US" altLang="ja-JP" sz="1300">
              <a:latin typeface="ＭＳ Ｐゴシック" panose="020B0600070205080204" pitchFamily="50" charset="-128"/>
              <a:ea typeface="ＭＳ Ｐゴシック" panose="020B0600070205080204" pitchFamily="50" charset="-128"/>
            </a:rPr>
            <a:t>62.0</a:t>
          </a:r>
          <a:r>
            <a:rPr kumimoji="1" lang="ja-JP" altLang="en-US" sz="1300">
              <a:latin typeface="ＭＳ Ｐゴシック" panose="020B0600070205080204" pitchFamily="50" charset="-128"/>
              <a:ea typeface="ＭＳ Ｐゴシック" panose="020B0600070205080204" pitchFamily="50" charset="-128"/>
            </a:rPr>
            <a:t>％と比較して低い率となっている。公営住宅については、昭和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年度の間に建設した</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戸の年数経過の影響が大きい。特に昭和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年頃に建設の</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戸については、現在入居募集をしておらず、状況を見ながら取り壊しを含めて対応を検討している。また、</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は改修工事を行ったことから、率が減少している。公民館については、平成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年度建設の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箇所であり、新規建築計画もないため、修繕で対応していく予定である。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41C2BAB-578F-401E-AA1C-632A6639391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2B91561-A647-4372-BC7C-6592D0AF942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7A49C78-9809-4D24-B509-D3AA0CDF3BC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1577A17-5890-4051-8053-61D24769D80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A777D68-E3A9-4369-9288-3DED0961D57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AB53EB4-2B32-4464-A0B0-DB398F50BCE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51E6CB8-2DA3-4D35-A364-425E809A4A3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B5EC0DA-DFC8-4B98-9D23-6C70B5EFC36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E9A14C8-E67E-4163-AE9E-C35FC638BB3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DBEE62D-D284-4820-9F74-B476135F98B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7,225
7,187
188.38
5,515,177
5,419,941
71,897
3,341,838
5,332,568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F57C4CC-D8CF-410B-9E6B-13E0BF6C931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926BEA0-83DE-4A4C-9C1A-AE2DFADFD80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1CA9B06-B9A2-4FDF-9D0B-73CA6D27BA5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1D85031-9157-4ED2-A0D7-638D93F6E80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208D5D3-D915-472A-8477-24F9205DCA9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0B370D1-23A4-411A-85EC-C2E9802DD64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A9BBF57-838E-4EFE-9192-73AE7781F60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458BD8F-032B-4418-B406-12EEACAD7FE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EE0EEC8-EC9D-4487-B87A-5BE52296B84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16C1D5E-4EE8-49FD-974C-588986E160C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0999492-BB8D-43ED-93E5-2E01C9C8B00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0E3A6FF-C60C-49C7-A3FB-F07063F986D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B0CDEB0-97D5-4312-A276-28B42BCC8CE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78A21B1-D035-400F-AC42-97C1DE726D4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A495869-ED4B-4DDF-8AE9-A2C8747B67F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59E4B41-FED4-4F54-A70F-4ACBCD41F9C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5B87B48-6A55-4D9D-AFA4-EC148222A78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1066DA9-A0F0-4D9F-A700-F9D61D1F5ED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D4FB19B-BD66-4A94-8E96-5CBC42C5B2A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D259832-AAA7-4D64-8D9D-A82B63BC1A2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8C20C90-B5EA-4B93-939D-04BDE6A2B47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B53A732-B6F3-4AC2-A29A-0B5BDBDFF37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E01372B-0ECB-4D94-9DA3-4701ACF1F3C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4CD9A63-E016-43AD-9F27-5F1BEC6E89E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CC334CA-E75B-4E28-8B3E-EEE29119391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0F9DA8C-2E35-42F5-AA22-C276DD11A2D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8ACD89B-126D-46FC-B377-0A9B459BA8B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0B05283-39F0-4F1B-9CCC-0F0B9D92A33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8C1090E-027D-4E04-BB8A-DA4AF336FC2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41E1073-17AA-4E4F-9D7B-A3D63C7EC36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070A707-06DB-4A32-BAB0-613B3340E2F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5656EA9-7072-4AE0-B56A-713936AA068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7DC3F4A-00E7-4517-AB2A-C12D6BA04DE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D0A5323-6A04-4EFE-8F8F-AB097951ACA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68608B3-56D7-4F7B-AC04-DC354953E68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C46C827-1A70-46DA-BF94-C8888357EF0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8B4D6F9-329D-444C-BC8A-28242CFF200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D38D0E5-5E6B-43A4-A12D-F001AA60B45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C5F3CC7-12B0-4E02-9803-F6D2B4F969B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2C2559C-29CD-4846-A83F-074E6B97501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D8E0BFD-83D1-44D1-9F30-8D7C0A925EA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1789B99-0367-4BE7-A8D6-D60055DA4D1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608E7E2-DFC8-497D-9A2C-8947A7E70A5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363D20FF-CAA7-4BAD-8F96-0A3BC228637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FE51DB5-6CAD-4452-845A-277C74D2384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946D0D1-DFD2-44EC-B208-F5B3E3E203D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7C53F50-C32D-44D1-84E7-EE6401EF959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E3A72EC-D721-4B0E-ACA7-511E3AC1C53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3DBB30EC-AE5C-44C7-B39E-988854228B6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DF03D06D-B5CC-42D4-B492-3F87BE85653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2419D30C-DC69-4418-B286-77D58219675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1581CFAD-6B21-44C9-8C6A-465D2A4E58A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EE65CB3D-CE6C-4773-8C36-2B1C2E12F05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9DFE34FB-4FAE-4736-A841-EB205AA1BFC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9209F2D5-7944-4CB2-8397-DCCC6974DB3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68A5E29F-C0C0-4BD8-BD56-661542D1182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AA5BCFD2-BACE-4A8D-81BA-06F0318693F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AA8FFF29-D5F6-4A7C-B36A-A598C56FC87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6AE41085-4B61-428F-9A83-444AD41A767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B2B7905D-B837-486B-9BD7-E7DD2511ECE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A3B83C99-E5A6-4FCF-889F-7D6B806C20F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20520445-FE05-4543-A8E1-D89060D3510D}"/>
            </a:ext>
          </a:extLst>
        </xdr:cNvPr>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24EDB611-BB36-407A-BBE2-4406953E3DD1}"/>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50E709E6-FADB-4C25-8CFF-75DDBCB3C57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40B766D-78B5-4686-82E9-EEDCF0766C4F}"/>
            </a:ext>
          </a:extLst>
        </xdr:cNvPr>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a:extLst>
            <a:ext uri="{FF2B5EF4-FFF2-40B4-BE49-F238E27FC236}">
              <a16:creationId xmlns:a16="http://schemas.microsoft.com/office/drawing/2014/main" id="{4DA5ADE2-2A83-477B-BD14-1422AC3515AD}"/>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BF54BDC0-4260-4159-91D7-D32081743ED6}"/>
            </a:ext>
          </a:extLst>
        </xdr:cNvPr>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a:extLst>
            <a:ext uri="{FF2B5EF4-FFF2-40B4-BE49-F238E27FC236}">
              <a16:creationId xmlns:a16="http://schemas.microsoft.com/office/drawing/2014/main" id="{A340D0D0-FF4E-4D14-83F8-5EDC031B3C5E}"/>
            </a:ext>
          </a:extLst>
        </xdr:cNvPr>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a:extLst>
            <a:ext uri="{FF2B5EF4-FFF2-40B4-BE49-F238E27FC236}">
              <a16:creationId xmlns:a16="http://schemas.microsoft.com/office/drawing/2014/main" id="{7406FDAE-7023-466D-83E6-FF6C8466EF59}"/>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a:extLst>
            <a:ext uri="{FF2B5EF4-FFF2-40B4-BE49-F238E27FC236}">
              <a16:creationId xmlns:a16="http://schemas.microsoft.com/office/drawing/2014/main" id="{46A4205B-E5EB-48CB-B962-EA32A43D15E5}"/>
            </a:ext>
          </a:extLst>
        </xdr:cNvPr>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a:extLst>
            <a:ext uri="{FF2B5EF4-FFF2-40B4-BE49-F238E27FC236}">
              <a16:creationId xmlns:a16="http://schemas.microsoft.com/office/drawing/2014/main" id="{8CD71333-53B5-4279-A484-D73FCC8872FD}"/>
            </a:ext>
          </a:extLst>
        </xdr:cNvPr>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a:extLst>
            <a:ext uri="{FF2B5EF4-FFF2-40B4-BE49-F238E27FC236}">
              <a16:creationId xmlns:a16="http://schemas.microsoft.com/office/drawing/2014/main" id="{B6C09239-ED28-43E2-A64E-FE1DEBC4C90C}"/>
            </a:ext>
          </a:extLst>
        </xdr:cNvPr>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A3FB5472-A23E-4FFA-8782-653001CCF5F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B4A7998-EEB0-47E4-82BA-2311B8E5316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7F87D3C-DEE5-4313-A8FE-ED49F74424F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DBD93C4-4D20-4BB1-B26B-7ADD5B94DFB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E5E27E5-319A-449A-B0C4-3FABB17469D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153035</xdr:rowOff>
    </xdr:from>
    <xdr:to>
      <xdr:col>24</xdr:col>
      <xdr:colOff>114300</xdr:colOff>
      <xdr:row>63</xdr:row>
      <xdr:rowOff>83185</xdr:rowOff>
    </xdr:to>
    <xdr:sp macro="" textlink="">
      <xdr:nvSpPr>
        <xdr:cNvPr id="89" name="楕円 88">
          <a:extLst>
            <a:ext uri="{FF2B5EF4-FFF2-40B4-BE49-F238E27FC236}">
              <a16:creationId xmlns:a16="http://schemas.microsoft.com/office/drawing/2014/main" id="{3CF61CB9-AD10-433B-B382-E6FA995EDA5C}"/>
            </a:ext>
          </a:extLst>
        </xdr:cNvPr>
        <xdr:cNvSpPr/>
      </xdr:nvSpPr>
      <xdr:spPr>
        <a:xfrm>
          <a:off x="45847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131462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D9E2E7DA-D6E6-4ED7-B862-CB925B5C429E}"/>
            </a:ext>
          </a:extLst>
        </xdr:cNvPr>
        <xdr:cNvSpPr txBox="1"/>
      </xdr:nvSpPr>
      <xdr:spPr>
        <a:xfrm>
          <a:off x="4673600"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151130</xdr:rowOff>
    </xdr:from>
    <xdr:to>
      <xdr:col>20</xdr:col>
      <xdr:colOff>38100</xdr:colOff>
      <xdr:row>63</xdr:row>
      <xdr:rowOff>81280</xdr:rowOff>
    </xdr:to>
    <xdr:sp macro="" textlink="">
      <xdr:nvSpPr>
        <xdr:cNvPr id="91" name="楕円 90">
          <a:extLst>
            <a:ext uri="{FF2B5EF4-FFF2-40B4-BE49-F238E27FC236}">
              <a16:creationId xmlns:a16="http://schemas.microsoft.com/office/drawing/2014/main" id="{D47A0F5C-DB97-4CF5-9FAE-F329E95980F6}"/>
            </a:ext>
          </a:extLst>
        </xdr:cNvPr>
        <xdr:cNvSpPr/>
      </xdr:nvSpPr>
      <xdr:spPr>
        <a:xfrm>
          <a:off x="3746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30480</xdr:rowOff>
    </xdr:from>
    <xdr:to>
      <xdr:col>24</xdr:col>
      <xdr:colOff>63500</xdr:colOff>
      <xdr:row>63</xdr:row>
      <xdr:rowOff>32385</xdr:rowOff>
    </xdr:to>
    <xdr:cxnSp macro="">
      <xdr:nvCxnSpPr>
        <xdr:cNvPr id="92" name="直線コネクタ 91">
          <a:extLst>
            <a:ext uri="{FF2B5EF4-FFF2-40B4-BE49-F238E27FC236}">
              <a16:creationId xmlns:a16="http://schemas.microsoft.com/office/drawing/2014/main" id="{04B938AC-07E3-406A-91D5-3FDC4EB20861}"/>
            </a:ext>
          </a:extLst>
        </xdr:cNvPr>
        <xdr:cNvCxnSpPr/>
      </xdr:nvCxnSpPr>
      <xdr:spPr>
        <a:xfrm>
          <a:off x="3797300" y="108318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111125</xdr:rowOff>
    </xdr:from>
    <xdr:to>
      <xdr:col>15</xdr:col>
      <xdr:colOff>101600</xdr:colOff>
      <xdr:row>63</xdr:row>
      <xdr:rowOff>41275</xdr:rowOff>
    </xdr:to>
    <xdr:sp macro="" textlink="">
      <xdr:nvSpPr>
        <xdr:cNvPr id="93" name="楕円 92">
          <a:extLst>
            <a:ext uri="{FF2B5EF4-FFF2-40B4-BE49-F238E27FC236}">
              <a16:creationId xmlns:a16="http://schemas.microsoft.com/office/drawing/2014/main" id="{CCDB435D-08A9-474B-A729-7BC821E1656A}"/>
            </a:ext>
          </a:extLst>
        </xdr:cNvPr>
        <xdr:cNvSpPr/>
      </xdr:nvSpPr>
      <xdr:spPr>
        <a:xfrm>
          <a:off x="2857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161925</xdr:rowOff>
    </xdr:from>
    <xdr:to>
      <xdr:col>19</xdr:col>
      <xdr:colOff>177800</xdr:colOff>
      <xdr:row>63</xdr:row>
      <xdr:rowOff>30480</xdr:rowOff>
    </xdr:to>
    <xdr:cxnSp macro="">
      <xdr:nvCxnSpPr>
        <xdr:cNvPr id="94" name="直線コネクタ 93">
          <a:extLst>
            <a:ext uri="{FF2B5EF4-FFF2-40B4-BE49-F238E27FC236}">
              <a16:creationId xmlns:a16="http://schemas.microsoft.com/office/drawing/2014/main" id="{A7FC8CD2-FF48-4B84-97B3-84530E2F86C1}"/>
            </a:ext>
          </a:extLst>
        </xdr:cNvPr>
        <xdr:cNvCxnSpPr/>
      </xdr:nvCxnSpPr>
      <xdr:spPr>
        <a:xfrm>
          <a:off x="2908300" y="107918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67310</xdr:rowOff>
    </xdr:from>
    <xdr:to>
      <xdr:col>10</xdr:col>
      <xdr:colOff>165100</xdr:colOff>
      <xdr:row>62</xdr:row>
      <xdr:rowOff>168910</xdr:rowOff>
    </xdr:to>
    <xdr:sp macro="" textlink="">
      <xdr:nvSpPr>
        <xdr:cNvPr id="95" name="楕円 94">
          <a:extLst>
            <a:ext uri="{FF2B5EF4-FFF2-40B4-BE49-F238E27FC236}">
              <a16:creationId xmlns:a16="http://schemas.microsoft.com/office/drawing/2014/main" id="{DDC031C8-313A-4330-9B61-D2935F93BA90}"/>
            </a:ext>
          </a:extLst>
        </xdr:cNvPr>
        <xdr:cNvSpPr/>
      </xdr:nvSpPr>
      <xdr:spPr>
        <a:xfrm>
          <a:off x="1968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118110</xdr:rowOff>
    </xdr:from>
    <xdr:to>
      <xdr:col>15</xdr:col>
      <xdr:colOff>50800</xdr:colOff>
      <xdr:row>62</xdr:row>
      <xdr:rowOff>161925</xdr:rowOff>
    </xdr:to>
    <xdr:cxnSp macro="">
      <xdr:nvCxnSpPr>
        <xdr:cNvPr id="96" name="直線コネクタ 95">
          <a:extLst>
            <a:ext uri="{FF2B5EF4-FFF2-40B4-BE49-F238E27FC236}">
              <a16:creationId xmlns:a16="http://schemas.microsoft.com/office/drawing/2014/main" id="{7AAFD438-81CB-40C2-8BD7-54F232CB680E}"/>
            </a:ext>
          </a:extLst>
        </xdr:cNvPr>
        <xdr:cNvCxnSpPr/>
      </xdr:nvCxnSpPr>
      <xdr:spPr>
        <a:xfrm>
          <a:off x="2019300" y="107480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67310</xdr:rowOff>
    </xdr:from>
    <xdr:to>
      <xdr:col>6</xdr:col>
      <xdr:colOff>38100</xdr:colOff>
      <xdr:row>62</xdr:row>
      <xdr:rowOff>168910</xdr:rowOff>
    </xdr:to>
    <xdr:sp macro="" textlink="">
      <xdr:nvSpPr>
        <xdr:cNvPr id="97" name="楕円 96">
          <a:extLst>
            <a:ext uri="{FF2B5EF4-FFF2-40B4-BE49-F238E27FC236}">
              <a16:creationId xmlns:a16="http://schemas.microsoft.com/office/drawing/2014/main" id="{3E11E50D-6DEA-4D05-85C6-2C155119B1F1}"/>
            </a:ext>
          </a:extLst>
        </xdr:cNvPr>
        <xdr:cNvSpPr/>
      </xdr:nvSpPr>
      <xdr:spPr>
        <a:xfrm>
          <a:off x="1079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118110</xdr:rowOff>
    </xdr:from>
    <xdr:to>
      <xdr:col>10</xdr:col>
      <xdr:colOff>114300</xdr:colOff>
      <xdr:row>62</xdr:row>
      <xdr:rowOff>118110</xdr:rowOff>
    </xdr:to>
    <xdr:cxnSp macro="">
      <xdr:nvCxnSpPr>
        <xdr:cNvPr id="98" name="直線コネクタ 97">
          <a:extLst>
            <a:ext uri="{FF2B5EF4-FFF2-40B4-BE49-F238E27FC236}">
              <a16:creationId xmlns:a16="http://schemas.microsoft.com/office/drawing/2014/main" id="{1D248C9E-CDD1-4E6C-9C51-0B8C74904C34}"/>
            </a:ext>
          </a:extLst>
        </xdr:cNvPr>
        <xdr:cNvCxnSpPr/>
      </xdr:nvCxnSpPr>
      <xdr:spPr>
        <a:xfrm>
          <a:off x="1130300" y="10748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99" name="n_1aveValue【体育館・プール】&#10;有形固定資産減価償却率">
          <a:extLst>
            <a:ext uri="{FF2B5EF4-FFF2-40B4-BE49-F238E27FC236}">
              <a16:creationId xmlns:a16="http://schemas.microsoft.com/office/drawing/2014/main" id="{9210F8CE-722B-43D8-A534-E046DF4A4932}"/>
            </a:ext>
          </a:extLst>
        </xdr:cNvPr>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100" name="n_2aveValue【体育館・プール】&#10;有形固定資産減価償却率">
          <a:extLst>
            <a:ext uri="{FF2B5EF4-FFF2-40B4-BE49-F238E27FC236}">
              <a16:creationId xmlns:a16="http://schemas.microsoft.com/office/drawing/2014/main" id="{B2140E3B-C7B3-4CF3-AF48-A88B42D4FA5B}"/>
            </a:ext>
          </a:extLst>
        </xdr:cNvPr>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101" name="n_3aveValue【体育館・プール】&#10;有形固定資産減価償却率">
          <a:extLst>
            <a:ext uri="{FF2B5EF4-FFF2-40B4-BE49-F238E27FC236}">
              <a16:creationId xmlns:a16="http://schemas.microsoft.com/office/drawing/2014/main" id="{03642163-555D-4FCD-9413-0C601FA54AF5}"/>
            </a:ext>
          </a:extLst>
        </xdr:cNvPr>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02" name="n_4aveValue【体育館・プール】&#10;有形固定資産減価償却率">
          <a:extLst>
            <a:ext uri="{FF2B5EF4-FFF2-40B4-BE49-F238E27FC236}">
              <a16:creationId xmlns:a16="http://schemas.microsoft.com/office/drawing/2014/main" id="{55CE1202-0A48-40EF-8149-409CC73F8705}"/>
            </a:ext>
          </a:extLst>
        </xdr:cNvPr>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72407</xdr:rowOff>
    </xdr:from>
    <xdr:ext cx="405111" cy="259045"/>
    <xdr:sp macro="" textlink="">
      <xdr:nvSpPr>
        <xdr:cNvPr id="103" name="n_1mainValue【体育館・プール】&#10;有形固定資産減価償却率">
          <a:extLst>
            <a:ext uri="{FF2B5EF4-FFF2-40B4-BE49-F238E27FC236}">
              <a16:creationId xmlns:a16="http://schemas.microsoft.com/office/drawing/2014/main" id="{2DBE33C2-A2AD-4A79-BFBD-80DDC2019FAD}"/>
            </a:ext>
          </a:extLst>
        </xdr:cNvPr>
        <xdr:cNvSpPr txBox="1"/>
      </xdr:nvSpPr>
      <xdr:spPr>
        <a:xfrm>
          <a:off x="35820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32402</xdr:rowOff>
    </xdr:from>
    <xdr:ext cx="405111" cy="259045"/>
    <xdr:sp macro="" textlink="">
      <xdr:nvSpPr>
        <xdr:cNvPr id="104" name="n_2mainValue【体育館・プール】&#10;有形固定資産減価償却率">
          <a:extLst>
            <a:ext uri="{FF2B5EF4-FFF2-40B4-BE49-F238E27FC236}">
              <a16:creationId xmlns:a16="http://schemas.microsoft.com/office/drawing/2014/main" id="{065855D1-38DD-4194-B618-45EA9B593F8F}"/>
            </a:ext>
          </a:extLst>
        </xdr:cNvPr>
        <xdr:cNvSpPr txBox="1"/>
      </xdr:nvSpPr>
      <xdr:spPr>
        <a:xfrm>
          <a:off x="27057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160037</xdr:rowOff>
    </xdr:from>
    <xdr:ext cx="405111" cy="259045"/>
    <xdr:sp macro="" textlink="">
      <xdr:nvSpPr>
        <xdr:cNvPr id="105" name="n_3mainValue【体育館・プール】&#10;有形固定資産減価償却率">
          <a:extLst>
            <a:ext uri="{FF2B5EF4-FFF2-40B4-BE49-F238E27FC236}">
              <a16:creationId xmlns:a16="http://schemas.microsoft.com/office/drawing/2014/main" id="{22DAC4DC-04D5-4622-AFEC-19DB09614352}"/>
            </a:ext>
          </a:extLst>
        </xdr:cNvPr>
        <xdr:cNvSpPr txBox="1"/>
      </xdr:nvSpPr>
      <xdr:spPr>
        <a:xfrm>
          <a:off x="1816744"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160037</xdr:rowOff>
    </xdr:from>
    <xdr:ext cx="405111" cy="259045"/>
    <xdr:sp macro="" textlink="">
      <xdr:nvSpPr>
        <xdr:cNvPr id="106" name="n_4mainValue【体育館・プール】&#10;有形固定資産減価償却率">
          <a:extLst>
            <a:ext uri="{FF2B5EF4-FFF2-40B4-BE49-F238E27FC236}">
              <a16:creationId xmlns:a16="http://schemas.microsoft.com/office/drawing/2014/main" id="{CA0AC475-663F-4949-B977-157AEEE7F0BF}"/>
            </a:ext>
          </a:extLst>
        </xdr:cNvPr>
        <xdr:cNvSpPr txBox="1"/>
      </xdr:nvSpPr>
      <xdr:spPr>
        <a:xfrm>
          <a:off x="927744"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C3C0AF93-2B09-40A0-BC04-F175D50208A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190CDE8C-9162-4DCB-B465-798688A02ED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8C5F823-6033-4DBC-A21B-46933E8AFC2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E397E965-FB40-4C8C-8378-38EEB0604DE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FEA13674-4677-4A76-884A-71DB34DC49C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761BE8FF-9E1D-4725-AEF5-31C4507D31A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5AE445E0-29F4-46ED-9E0D-7B05655DFEF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79B60FE6-4B15-4779-BFEE-4D9C77D2C2A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EF15631-B494-4408-8A7B-20A0C53D7EA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2D6FE689-9A61-4E4A-9013-A198E1A7788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a:extLst>
            <a:ext uri="{FF2B5EF4-FFF2-40B4-BE49-F238E27FC236}">
              <a16:creationId xmlns:a16="http://schemas.microsoft.com/office/drawing/2014/main" id="{982CB4E7-EF47-4449-BE81-932EF8B93CB4}"/>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a:extLst>
            <a:ext uri="{FF2B5EF4-FFF2-40B4-BE49-F238E27FC236}">
              <a16:creationId xmlns:a16="http://schemas.microsoft.com/office/drawing/2014/main" id="{A3C48FAB-B98A-41D5-BD45-CCE138D21A8E}"/>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38883413-2595-45AE-AE45-74B03E2A107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BA2B4D90-8DCF-4146-9E70-8835A9C875E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a:extLst>
            <a:ext uri="{FF2B5EF4-FFF2-40B4-BE49-F238E27FC236}">
              <a16:creationId xmlns:a16="http://schemas.microsoft.com/office/drawing/2014/main" id="{FF19146D-36F5-4049-A0A8-2747875EDD0C}"/>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a:extLst>
            <a:ext uri="{FF2B5EF4-FFF2-40B4-BE49-F238E27FC236}">
              <a16:creationId xmlns:a16="http://schemas.microsoft.com/office/drawing/2014/main" id="{91436EDA-D6E5-4590-A563-9FE81B0CE3A5}"/>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85990E00-85A7-4909-B21C-9D24B5476B5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7E1171E7-C322-4A9D-95F6-FB3C665ACC6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B85E494D-8F72-4101-A4C3-E4D7C66280C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6" name="直線コネクタ 125">
          <a:extLst>
            <a:ext uri="{FF2B5EF4-FFF2-40B4-BE49-F238E27FC236}">
              <a16:creationId xmlns:a16="http://schemas.microsoft.com/office/drawing/2014/main" id="{0BC5D4BB-0F3A-4C1D-A354-8D202E9A56C4}"/>
            </a:ext>
          </a:extLst>
        </xdr:cNvPr>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7" name="【体育館・プール】&#10;一人当たり面積最小値テキスト">
          <a:extLst>
            <a:ext uri="{FF2B5EF4-FFF2-40B4-BE49-F238E27FC236}">
              <a16:creationId xmlns:a16="http://schemas.microsoft.com/office/drawing/2014/main" id="{277B3B02-F7A4-4229-9E8D-8E54B94973B8}"/>
            </a:ext>
          </a:extLst>
        </xdr:cNvPr>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8" name="直線コネクタ 127">
          <a:extLst>
            <a:ext uri="{FF2B5EF4-FFF2-40B4-BE49-F238E27FC236}">
              <a16:creationId xmlns:a16="http://schemas.microsoft.com/office/drawing/2014/main" id="{4F77179C-36FA-474B-950E-44CCF6F5C177}"/>
            </a:ext>
          </a:extLst>
        </xdr:cNvPr>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9" name="【体育館・プール】&#10;一人当たり面積最大値テキスト">
          <a:extLst>
            <a:ext uri="{FF2B5EF4-FFF2-40B4-BE49-F238E27FC236}">
              <a16:creationId xmlns:a16="http://schemas.microsoft.com/office/drawing/2014/main" id="{3966443C-6D88-4587-BAA2-7D22AA47C4FB}"/>
            </a:ext>
          </a:extLst>
        </xdr:cNvPr>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30" name="直線コネクタ 129">
          <a:extLst>
            <a:ext uri="{FF2B5EF4-FFF2-40B4-BE49-F238E27FC236}">
              <a16:creationId xmlns:a16="http://schemas.microsoft.com/office/drawing/2014/main" id="{CD816907-EFCE-4CB8-B7B0-9A966A67E1F0}"/>
            </a:ext>
          </a:extLst>
        </xdr:cNvPr>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163085</xdr:rowOff>
    </xdr:from>
    <xdr:ext cx="469744" cy="259045"/>
    <xdr:sp macro="" textlink="">
      <xdr:nvSpPr>
        <xdr:cNvPr id="131" name="【体育館・プール】&#10;一人当たり面積平均値テキスト">
          <a:extLst>
            <a:ext uri="{FF2B5EF4-FFF2-40B4-BE49-F238E27FC236}">
              <a16:creationId xmlns:a16="http://schemas.microsoft.com/office/drawing/2014/main" id="{968532F8-61B2-4F6B-A460-DA341E44A2CA}"/>
            </a:ext>
          </a:extLst>
        </xdr:cNvPr>
        <xdr:cNvSpPr txBox="1"/>
      </xdr:nvSpPr>
      <xdr:spPr>
        <a:xfrm>
          <a:off x="10515600" y="10450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32" name="フローチャート: 判断 131">
          <a:extLst>
            <a:ext uri="{FF2B5EF4-FFF2-40B4-BE49-F238E27FC236}">
              <a16:creationId xmlns:a16="http://schemas.microsoft.com/office/drawing/2014/main" id="{0A73DD6C-ACE9-4832-8FC3-15FF45BFEA64}"/>
            </a:ext>
          </a:extLst>
        </xdr:cNvPr>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3" name="フローチャート: 判断 132">
          <a:extLst>
            <a:ext uri="{FF2B5EF4-FFF2-40B4-BE49-F238E27FC236}">
              <a16:creationId xmlns:a16="http://schemas.microsoft.com/office/drawing/2014/main" id="{BA7FDAD6-8B00-42EC-BD38-2EB84FEC024D}"/>
            </a:ext>
          </a:extLst>
        </xdr:cNvPr>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4" name="フローチャート: 判断 133">
          <a:extLst>
            <a:ext uri="{FF2B5EF4-FFF2-40B4-BE49-F238E27FC236}">
              <a16:creationId xmlns:a16="http://schemas.microsoft.com/office/drawing/2014/main" id="{594DE683-A6FC-49B1-897A-FAE6E86DBD58}"/>
            </a:ext>
          </a:extLst>
        </xdr:cNvPr>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5" name="フローチャート: 判断 134">
          <a:extLst>
            <a:ext uri="{FF2B5EF4-FFF2-40B4-BE49-F238E27FC236}">
              <a16:creationId xmlns:a16="http://schemas.microsoft.com/office/drawing/2014/main" id="{FD4926B2-E272-43AC-AC21-7403D25D0A0F}"/>
            </a:ext>
          </a:extLst>
        </xdr:cNvPr>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6" name="フローチャート: 判断 135">
          <a:extLst>
            <a:ext uri="{FF2B5EF4-FFF2-40B4-BE49-F238E27FC236}">
              <a16:creationId xmlns:a16="http://schemas.microsoft.com/office/drawing/2014/main" id="{300B810C-E406-4F99-AB89-B3F28786DDEA}"/>
            </a:ext>
          </a:extLst>
        </xdr:cNvPr>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3CA7BB36-F3E2-4056-9575-F9093A106C9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8DBB35FE-4067-4E6F-B7E0-DD39C7AAACA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972D10D6-2043-4046-91B7-D351428C213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406C6CDD-1B26-40B2-AC81-082AE42E1ED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D5C6C1F3-3F5D-458F-86BA-ACC48952982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5779</xdr:rowOff>
    </xdr:from>
    <xdr:to>
      <xdr:col>55</xdr:col>
      <xdr:colOff>50800</xdr:colOff>
      <xdr:row>61</xdr:row>
      <xdr:rowOff>107379</xdr:rowOff>
    </xdr:to>
    <xdr:sp macro="" textlink="">
      <xdr:nvSpPr>
        <xdr:cNvPr id="142" name="楕円 141">
          <a:extLst>
            <a:ext uri="{FF2B5EF4-FFF2-40B4-BE49-F238E27FC236}">
              <a16:creationId xmlns:a16="http://schemas.microsoft.com/office/drawing/2014/main" id="{06F92E31-EE35-42F5-BB3A-5FC52D826CE5}"/>
            </a:ext>
          </a:extLst>
        </xdr:cNvPr>
        <xdr:cNvSpPr/>
      </xdr:nvSpPr>
      <xdr:spPr>
        <a:xfrm>
          <a:off x="10426700" y="104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28656</xdr:rowOff>
    </xdr:from>
    <xdr:ext cx="469744" cy="259045"/>
    <xdr:sp macro="" textlink="">
      <xdr:nvSpPr>
        <xdr:cNvPr id="143" name="【体育館・プール】&#10;一人当たり面積該当値テキスト">
          <a:extLst>
            <a:ext uri="{FF2B5EF4-FFF2-40B4-BE49-F238E27FC236}">
              <a16:creationId xmlns:a16="http://schemas.microsoft.com/office/drawing/2014/main" id="{D2D756E7-84F6-444E-A596-F9A7CC352A52}"/>
            </a:ext>
          </a:extLst>
        </xdr:cNvPr>
        <xdr:cNvSpPr txBox="1"/>
      </xdr:nvSpPr>
      <xdr:spPr>
        <a:xfrm>
          <a:off x="10515600" y="1031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14351</xdr:rowOff>
    </xdr:from>
    <xdr:to>
      <xdr:col>50</xdr:col>
      <xdr:colOff>165100</xdr:colOff>
      <xdr:row>61</xdr:row>
      <xdr:rowOff>115951</xdr:rowOff>
    </xdr:to>
    <xdr:sp macro="" textlink="">
      <xdr:nvSpPr>
        <xdr:cNvPr id="144" name="楕円 143">
          <a:extLst>
            <a:ext uri="{FF2B5EF4-FFF2-40B4-BE49-F238E27FC236}">
              <a16:creationId xmlns:a16="http://schemas.microsoft.com/office/drawing/2014/main" id="{975B04C0-1CF8-45A7-A2A4-1C004CF33977}"/>
            </a:ext>
          </a:extLst>
        </xdr:cNvPr>
        <xdr:cNvSpPr/>
      </xdr:nvSpPr>
      <xdr:spPr>
        <a:xfrm>
          <a:off x="9588500" y="104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56579</xdr:rowOff>
    </xdr:from>
    <xdr:to>
      <xdr:col>55</xdr:col>
      <xdr:colOff>0</xdr:colOff>
      <xdr:row>61</xdr:row>
      <xdr:rowOff>65151</xdr:rowOff>
    </xdr:to>
    <xdr:cxnSp macro="">
      <xdr:nvCxnSpPr>
        <xdr:cNvPr id="145" name="直線コネクタ 144">
          <a:extLst>
            <a:ext uri="{FF2B5EF4-FFF2-40B4-BE49-F238E27FC236}">
              <a16:creationId xmlns:a16="http://schemas.microsoft.com/office/drawing/2014/main" id="{B98177D9-A92C-4830-9B1B-646414A80441}"/>
            </a:ext>
          </a:extLst>
        </xdr:cNvPr>
        <xdr:cNvCxnSpPr/>
      </xdr:nvCxnSpPr>
      <xdr:spPr>
        <a:xfrm flipV="1">
          <a:off x="9639300" y="10515029"/>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23495</xdr:rowOff>
    </xdr:from>
    <xdr:to>
      <xdr:col>46</xdr:col>
      <xdr:colOff>38100</xdr:colOff>
      <xdr:row>61</xdr:row>
      <xdr:rowOff>125095</xdr:rowOff>
    </xdr:to>
    <xdr:sp macro="" textlink="">
      <xdr:nvSpPr>
        <xdr:cNvPr id="146" name="楕円 145">
          <a:extLst>
            <a:ext uri="{FF2B5EF4-FFF2-40B4-BE49-F238E27FC236}">
              <a16:creationId xmlns:a16="http://schemas.microsoft.com/office/drawing/2014/main" id="{FC2BC824-EB21-49FE-9172-622593CAC8BC}"/>
            </a:ext>
          </a:extLst>
        </xdr:cNvPr>
        <xdr:cNvSpPr/>
      </xdr:nvSpPr>
      <xdr:spPr>
        <a:xfrm>
          <a:off x="8699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65151</xdr:rowOff>
    </xdr:from>
    <xdr:to>
      <xdr:col>50</xdr:col>
      <xdr:colOff>114300</xdr:colOff>
      <xdr:row>61</xdr:row>
      <xdr:rowOff>74295</xdr:rowOff>
    </xdr:to>
    <xdr:cxnSp macro="">
      <xdr:nvCxnSpPr>
        <xdr:cNvPr id="147" name="直線コネクタ 146">
          <a:extLst>
            <a:ext uri="{FF2B5EF4-FFF2-40B4-BE49-F238E27FC236}">
              <a16:creationId xmlns:a16="http://schemas.microsoft.com/office/drawing/2014/main" id="{7A32FCF9-D448-4428-AEEC-41C1A13EC133}"/>
            </a:ext>
          </a:extLst>
        </xdr:cNvPr>
        <xdr:cNvCxnSpPr/>
      </xdr:nvCxnSpPr>
      <xdr:spPr>
        <a:xfrm flipV="1">
          <a:off x="8750300" y="1052360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34925</xdr:rowOff>
    </xdr:from>
    <xdr:to>
      <xdr:col>41</xdr:col>
      <xdr:colOff>101600</xdr:colOff>
      <xdr:row>61</xdr:row>
      <xdr:rowOff>136525</xdr:rowOff>
    </xdr:to>
    <xdr:sp macro="" textlink="">
      <xdr:nvSpPr>
        <xdr:cNvPr id="148" name="楕円 147">
          <a:extLst>
            <a:ext uri="{FF2B5EF4-FFF2-40B4-BE49-F238E27FC236}">
              <a16:creationId xmlns:a16="http://schemas.microsoft.com/office/drawing/2014/main" id="{0626C024-A56F-47F8-BDFC-A334DB3E9293}"/>
            </a:ext>
          </a:extLst>
        </xdr:cNvPr>
        <xdr:cNvSpPr/>
      </xdr:nvSpPr>
      <xdr:spPr>
        <a:xfrm>
          <a:off x="7810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74295</xdr:rowOff>
    </xdr:from>
    <xdr:to>
      <xdr:col>45</xdr:col>
      <xdr:colOff>177800</xdr:colOff>
      <xdr:row>61</xdr:row>
      <xdr:rowOff>85725</xdr:rowOff>
    </xdr:to>
    <xdr:cxnSp macro="">
      <xdr:nvCxnSpPr>
        <xdr:cNvPr id="149" name="直線コネクタ 148">
          <a:extLst>
            <a:ext uri="{FF2B5EF4-FFF2-40B4-BE49-F238E27FC236}">
              <a16:creationId xmlns:a16="http://schemas.microsoft.com/office/drawing/2014/main" id="{E2800F6E-344E-47D1-A8AE-C975AAEF411E}"/>
            </a:ext>
          </a:extLst>
        </xdr:cNvPr>
        <xdr:cNvCxnSpPr/>
      </xdr:nvCxnSpPr>
      <xdr:spPr>
        <a:xfrm flipV="1">
          <a:off x="7861300" y="105327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44641</xdr:rowOff>
    </xdr:from>
    <xdr:to>
      <xdr:col>36</xdr:col>
      <xdr:colOff>165100</xdr:colOff>
      <xdr:row>61</xdr:row>
      <xdr:rowOff>146241</xdr:rowOff>
    </xdr:to>
    <xdr:sp macro="" textlink="">
      <xdr:nvSpPr>
        <xdr:cNvPr id="150" name="楕円 149">
          <a:extLst>
            <a:ext uri="{FF2B5EF4-FFF2-40B4-BE49-F238E27FC236}">
              <a16:creationId xmlns:a16="http://schemas.microsoft.com/office/drawing/2014/main" id="{2164D732-7492-4035-871B-79B2C4DF43BC}"/>
            </a:ext>
          </a:extLst>
        </xdr:cNvPr>
        <xdr:cNvSpPr/>
      </xdr:nvSpPr>
      <xdr:spPr>
        <a:xfrm>
          <a:off x="6921500" y="1050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85725</xdr:rowOff>
    </xdr:from>
    <xdr:to>
      <xdr:col>41</xdr:col>
      <xdr:colOff>50800</xdr:colOff>
      <xdr:row>61</xdr:row>
      <xdr:rowOff>95441</xdr:rowOff>
    </xdr:to>
    <xdr:cxnSp macro="">
      <xdr:nvCxnSpPr>
        <xdr:cNvPr id="151" name="直線コネクタ 150">
          <a:extLst>
            <a:ext uri="{FF2B5EF4-FFF2-40B4-BE49-F238E27FC236}">
              <a16:creationId xmlns:a16="http://schemas.microsoft.com/office/drawing/2014/main" id="{E595B5E6-8EBC-4718-8009-F4E00CBE9040}"/>
            </a:ext>
          </a:extLst>
        </xdr:cNvPr>
        <xdr:cNvCxnSpPr/>
      </xdr:nvCxnSpPr>
      <xdr:spPr>
        <a:xfrm flipV="1">
          <a:off x="6972300" y="10544175"/>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129367</xdr:rowOff>
    </xdr:from>
    <xdr:ext cx="469744" cy="259045"/>
    <xdr:sp macro="" textlink="">
      <xdr:nvSpPr>
        <xdr:cNvPr id="152" name="n_1aveValue【体育館・プール】&#10;一人当たり面積">
          <a:extLst>
            <a:ext uri="{FF2B5EF4-FFF2-40B4-BE49-F238E27FC236}">
              <a16:creationId xmlns:a16="http://schemas.microsoft.com/office/drawing/2014/main" id="{5081F8A6-57CF-45F1-AE92-8BB96C2D9889}"/>
            </a:ext>
          </a:extLst>
        </xdr:cNvPr>
        <xdr:cNvSpPr txBox="1"/>
      </xdr:nvSpPr>
      <xdr:spPr>
        <a:xfrm>
          <a:off x="9391727" y="105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137368</xdr:rowOff>
    </xdr:from>
    <xdr:ext cx="469744" cy="259045"/>
    <xdr:sp macro="" textlink="">
      <xdr:nvSpPr>
        <xdr:cNvPr id="153" name="n_2aveValue【体育館・プール】&#10;一人当たり面積">
          <a:extLst>
            <a:ext uri="{FF2B5EF4-FFF2-40B4-BE49-F238E27FC236}">
              <a16:creationId xmlns:a16="http://schemas.microsoft.com/office/drawing/2014/main" id="{56774149-30D0-4E2A-A993-0E9C5C39A913}"/>
            </a:ext>
          </a:extLst>
        </xdr:cNvPr>
        <xdr:cNvSpPr txBox="1"/>
      </xdr:nvSpPr>
      <xdr:spPr>
        <a:xfrm>
          <a:off x="85154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54" name="n_3aveValue【体育館・プール】&#10;一人当たり面積">
          <a:extLst>
            <a:ext uri="{FF2B5EF4-FFF2-40B4-BE49-F238E27FC236}">
              <a16:creationId xmlns:a16="http://schemas.microsoft.com/office/drawing/2014/main" id="{F28AC2F5-695B-40F1-83B0-00B49F5533A7}"/>
            </a:ext>
          </a:extLst>
        </xdr:cNvPr>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152226</xdr:rowOff>
    </xdr:from>
    <xdr:ext cx="469744" cy="259045"/>
    <xdr:sp macro="" textlink="">
      <xdr:nvSpPr>
        <xdr:cNvPr id="155" name="n_4aveValue【体育館・プール】&#10;一人当たり面積">
          <a:extLst>
            <a:ext uri="{FF2B5EF4-FFF2-40B4-BE49-F238E27FC236}">
              <a16:creationId xmlns:a16="http://schemas.microsoft.com/office/drawing/2014/main" id="{68734C06-D42A-4F94-B19C-9540240A54C3}"/>
            </a:ext>
          </a:extLst>
        </xdr:cNvPr>
        <xdr:cNvSpPr txBox="1"/>
      </xdr:nvSpPr>
      <xdr:spPr>
        <a:xfrm>
          <a:off x="6737427"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132478</xdr:rowOff>
    </xdr:from>
    <xdr:ext cx="469744" cy="259045"/>
    <xdr:sp macro="" textlink="">
      <xdr:nvSpPr>
        <xdr:cNvPr id="156" name="n_1mainValue【体育館・プール】&#10;一人当たり面積">
          <a:extLst>
            <a:ext uri="{FF2B5EF4-FFF2-40B4-BE49-F238E27FC236}">
              <a16:creationId xmlns:a16="http://schemas.microsoft.com/office/drawing/2014/main" id="{52B60025-1D37-4DFA-9115-F5BB1254F3CA}"/>
            </a:ext>
          </a:extLst>
        </xdr:cNvPr>
        <xdr:cNvSpPr txBox="1"/>
      </xdr:nvSpPr>
      <xdr:spPr>
        <a:xfrm>
          <a:off x="9391727" y="1024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141622</xdr:rowOff>
    </xdr:from>
    <xdr:ext cx="469744" cy="259045"/>
    <xdr:sp macro="" textlink="">
      <xdr:nvSpPr>
        <xdr:cNvPr id="157" name="n_2mainValue【体育館・プール】&#10;一人当たり面積">
          <a:extLst>
            <a:ext uri="{FF2B5EF4-FFF2-40B4-BE49-F238E27FC236}">
              <a16:creationId xmlns:a16="http://schemas.microsoft.com/office/drawing/2014/main" id="{3C2EA96B-9494-4CC1-B70F-501D6642F11B}"/>
            </a:ext>
          </a:extLst>
        </xdr:cNvPr>
        <xdr:cNvSpPr txBox="1"/>
      </xdr:nvSpPr>
      <xdr:spPr>
        <a:xfrm>
          <a:off x="8515427" y="1025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127652</xdr:rowOff>
    </xdr:from>
    <xdr:ext cx="469744" cy="259045"/>
    <xdr:sp macro="" textlink="">
      <xdr:nvSpPr>
        <xdr:cNvPr id="158" name="n_3mainValue【体育館・プール】&#10;一人当たり面積">
          <a:extLst>
            <a:ext uri="{FF2B5EF4-FFF2-40B4-BE49-F238E27FC236}">
              <a16:creationId xmlns:a16="http://schemas.microsoft.com/office/drawing/2014/main" id="{F5277362-0E1A-46F7-9078-4CEE88E39F70}"/>
            </a:ext>
          </a:extLst>
        </xdr:cNvPr>
        <xdr:cNvSpPr txBox="1"/>
      </xdr:nvSpPr>
      <xdr:spPr>
        <a:xfrm>
          <a:off x="7626427" y="105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162768</xdr:rowOff>
    </xdr:from>
    <xdr:ext cx="469744" cy="259045"/>
    <xdr:sp macro="" textlink="">
      <xdr:nvSpPr>
        <xdr:cNvPr id="159" name="n_4mainValue【体育館・プール】&#10;一人当たり面積">
          <a:extLst>
            <a:ext uri="{FF2B5EF4-FFF2-40B4-BE49-F238E27FC236}">
              <a16:creationId xmlns:a16="http://schemas.microsoft.com/office/drawing/2014/main" id="{3484EFE3-84A2-40A9-8618-0A4BBA5739A2}"/>
            </a:ext>
          </a:extLst>
        </xdr:cNvPr>
        <xdr:cNvSpPr txBox="1"/>
      </xdr:nvSpPr>
      <xdr:spPr>
        <a:xfrm>
          <a:off x="6737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50128354-D1DE-40C6-BD9A-C2297EA0560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5546ED0D-9793-48F7-8D0F-1598EF16395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6631FB8A-AD2D-40C5-894F-C818DA80051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5CCE8C2E-559F-43DC-A862-0E7DC212881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797D7DD8-D757-466E-A993-71FE1D42461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1B5394DD-D5D3-4C8D-8DA9-4EB20A5FA14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EA17E1AE-8388-482F-B2B0-00364C3BCA7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6F7ED506-86B3-47C2-8F13-7FB6F809FDA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8" name="正方形/長方形 167">
          <a:extLst>
            <a:ext uri="{FF2B5EF4-FFF2-40B4-BE49-F238E27FC236}">
              <a16:creationId xmlns:a16="http://schemas.microsoft.com/office/drawing/2014/main" id="{9F85A8E2-0E06-4F17-9032-5816DA4F6EF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9" name="正方形/長方形 168">
          <a:extLst>
            <a:ext uri="{FF2B5EF4-FFF2-40B4-BE49-F238E27FC236}">
              <a16:creationId xmlns:a16="http://schemas.microsoft.com/office/drawing/2014/main" id="{A9CEBC61-8692-4758-B179-063280F8A72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0" name="正方形/長方形 169">
          <a:extLst>
            <a:ext uri="{FF2B5EF4-FFF2-40B4-BE49-F238E27FC236}">
              <a16:creationId xmlns:a16="http://schemas.microsoft.com/office/drawing/2014/main" id="{402B84E6-A9C6-4B12-B5B7-C278DCA8D7A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1" name="正方形/長方形 170">
          <a:extLst>
            <a:ext uri="{FF2B5EF4-FFF2-40B4-BE49-F238E27FC236}">
              <a16:creationId xmlns:a16="http://schemas.microsoft.com/office/drawing/2014/main" id="{92427FEE-C9A1-493E-86B6-A8DD66C942D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2" name="正方形/長方形 171">
          <a:extLst>
            <a:ext uri="{FF2B5EF4-FFF2-40B4-BE49-F238E27FC236}">
              <a16:creationId xmlns:a16="http://schemas.microsoft.com/office/drawing/2014/main" id="{2AC1A470-C856-4B19-BFDD-8B457847955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3" name="正方形/長方形 172">
          <a:extLst>
            <a:ext uri="{FF2B5EF4-FFF2-40B4-BE49-F238E27FC236}">
              <a16:creationId xmlns:a16="http://schemas.microsoft.com/office/drawing/2014/main" id="{B8E36A68-3F6A-40C7-9400-0FAFD27F181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4" name="正方形/長方形 173">
          <a:extLst>
            <a:ext uri="{FF2B5EF4-FFF2-40B4-BE49-F238E27FC236}">
              <a16:creationId xmlns:a16="http://schemas.microsoft.com/office/drawing/2014/main" id="{310C6083-9576-4AC5-B836-04984EFC13C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5" name="正方形/長方形 174">
          <a:extLst>
            <a:ext uri="{FF2B5EF4-FFF2-40B4-BE49-F238E27FC236}">
              <a16:creationId xmlns:a16="http://schemas.microsoft.com/office/drawing/2014/main" id="{7A5FD374-1C9C-4B1B-BE4A-86FAB68EE00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6" name="正方形/長方形 175">
          <a:extLst>
            <a:ext uri="{FF2B5EF4-FFF2-40B4-BE49-F238E27FC236}">
              <a16:creationId xmlns:a16="http://schemas.microsoft.com/office/drawing/2014/main" id="{8EECB46E-3393-475B-8EBF-8E1088A6115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7" name="正方形/長方形 176">
          <a:extLst>
            <a:ext uri="{FF2B5EF4-FFF2-40B4-BE49-F238E27FC236}">
              <a16:creationId xmlns:a16="http://schemas.microsoft.com/office/drawing/2014/main" id="{6721683B-9A8A-480E-A80E-2642786904E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8" name="正方形/長方形 177">
          <a:extLst>
            <a:ext uri="{FF2B5EF4-FFF2-40B4-BE49-F238E27FC236}">
              <a16:creationId xmlns:a16="http://schemas.microsoft.com/office/drawing/2014/main" id="{B7B45BF8-83E4-4BB7-A8FA-FB0FB931236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9" name="正方形/長方形 178">
          <a:extLst>
            <a:ext uri="{FF2B5EF4-FFF2-40B4-BE49-F238E27FC236}">
              <a16:creationId xmlns:a16="http://schemas.microsoft.com/office/drawing/2014/main" id="{8AA4F512-6E0E-45FF-9785-95AF822A27A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0" name="正方形/長方形 179">
          <a:extLst>
            <a:ext uri="{FF2B5EF4-FFF2-40B4-BE49-F238E27FC236}">
              <a16:creationId xmlns:a16="http://schemas.microsoft.com/office/drawing/2014/main" id="{7501503D-CD26-4B7F-8219-CCB15826743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1" name="正方形/長方形 180">
          <a:extLst>
            <a:ext uri="{FF2B5EF4-FFF2-40B4-BE49-F238E27FC236}">
              <a16:creationId xmlns:a16="http://schemas.microsoft.com/office/drawing/2014/main" id="{110EBA59-BE0E-4551-8193-5519EF917DF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2" name="正方形/長方形 181">
          <a:extLst>
            <a:ext uri="{FF2B5EF4-FFF2-40B4-BE49-F238E27FC236}">
              <a16:creationId xmlns:a16="http://schemas.microsoft.com/office/drawing/2014/main" id="{CD0819AD-20A5-4D6C-A911-F40CB74D7E1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3" name="正方形/長方形 182">
          <a:extLst>
            <a:ext uri="{FF2B5EF4-FFF2-40B4-BE49-F238E27FC236}">
              <a16:creationId xmlns:a16="http://schemas.microsoft.com/office/drawing/2014/main" id="{86E9B0B2-4FA4-40AD-930F-374673499A4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4" name="正方形/長方形 183">
          <a:extLst>
            <a:ext uri="{FF2B5EF4-FFF2-40B4-BE49-F238E27FC236}">
              <a16:creationId xmlns:a16="http://schemas.microsoft.com/office/drawing/2014/main" id="{236B97F7-A79B-483B-8A77-B9A3D9919DD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5" name="正方形/長方形 184">
          <a:extLst>
            <a:ext uri="{FF2B5EF4-FFF2-40B4-BE49-F238E27FC236}">
              <a16:creationId xmlns:a16="http://schemas.microsoft.com/office/drawing/2014/main" id="{27CECCD8-A8B5-4CD7-A1DC-1CF86A44EF6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6" name="正方形/長方形 185">
          <a:extLst>
            <a:ext uri="{FF2B5EF4-FFF2-40B4-BE49-F238E27FC236}">
              <a16:creationId xmlns:a16="http://schemas.microsoft.com/office/drawing/2014/main" id="{649F623C-1289-494B-ABA1-1DAE5038F33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7" name="正方形/長方形 186">
          <a:extLst>
            <a:ext uri="{FF2B5EF4-FFF2-40B4-BE49-F238E27FC236}">
              <a16:creationId xmlns:a16="http://schemas.microsoft.com/office/drawing/2014/main" id="{F7829A4E-9904-40D6-AB3D-07414A43434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8" name="正方形/長方形 187">
          <a:extLst>
            <a:ext uri="{FF2B5EF4-FFF2-40B4-BE49-F238E27FC236}">
              <a16:creationId xmlns:a16="http://schemas.microsoft.com/office/drawing/2014/main" id="{ED971CFB-29DE-47B5-A486-0D2A9E4B8DB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9" name="正方形/長方形 188">
          <a:extLst>
            <a:ext uri="{FF2B5EF4-FFF2-40B4-BE49-F238E27FC236}">
              <a16:creationId xmlns:a16="http://schemas.microsoft.com/office/drawing/2014/main" id="{E5612221-7B4A-4A95-B25F-52C2A9130FC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0" name="正方形/長方形 189">
          <a:extLst>
            <a:ext uri="{FF2B5EF4-FFF2-40B4-BE49-F238E27FC236}">
              <a16:creationId xmlns:a16="http://schemas.microsoft.com/office/drawing/2014/main" id="{542C1FA0-0F9E-47B9-ABD9-E2A8158BC3B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1" name="正方形/長方形 190">
          <a:extLst>
            <a:ext uri="{FF2B5EF4-FFF2-40B4-BE49-F238E27FC236}">
              <a16:creationId xmlns:a16="http://schemas.microsoft.com/office/drawing/2014/main" id="{BDBFE989-EBB9-4EDC-9969-885D2D768E8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2" name="正方形/長方形 191">
          <a:extLst>
            <a:ext uri="{FF2B5EF4-FFF2-40B4-BE49-F238E27FC236}">
              <a16:creationId xmlns:a16="http://schemas.microsoft.com/office/drawing/2014/main" id="{FF4B02AC-A9B5-49BF-9BAD-138B6338AD5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3" name="正方形/長方形 192">
          <a:extLst>
            <a:ext uri="{FF2B5EF4-FFF2-40B4-BE49-F238E27FC236}">
              <a16:creationId xmlns:a16="http://schemas.microsoft.com/office/drawing/2014/main" id="{B67E1918-9232-43C5-B939-8CEAAA406F6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4" name="正方形/長方形 193">
          <a:extLst>
            <a:ext uri="{FF2B5EF4-FFF2-40B4-BE49-F238E27FC236}">
              <a16:creationId xmlns:a16="http://schemas.microsoft.com/office/drawing/2014/main" id="{73ADFCCA-5F41-4055-9485-ED496EF3017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5" name="正方形/長方形 194">
          <a:extLst>
            <a:ext uri="{FF2B5EF4-FFF2-40B4-BE49-F238E27FC236}">
              <a16:creationId xmlns:a16="http://schemas.microsoft.com/office/drawing/2014/main" id="{A109764F-1051-4EC1-B36D-51D0333640C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6" name="正方形/長方形 195">
          <a:extLst>
            <a:ext uri="{FF2B5EF4-FFF2-40B4-BE49-F238E27FC236}">
              <a16:creationId xmlns:a16="http://schemas.microsoft.com/office/drawing/2014/main" id="{B9EADC3E-EA1C-4859-B30B-D164501E9EF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7" name="正方形/長方形 196">
          <a:extLst>
            <a:ext uri="{FF2B5EF4-FFF2-40B4-BE49-F238E27FC236}">
              <a16:creationId xmlns:a16="http://schemas.microsoft.com/office/drawing/2014/main" id="{FBA91FB0-47DA-4DDE-A2D1-6DC5E927BA4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8" name="正方形/長方形 197">
          <a:extLst>
            <a:ext uri="{FF2B5EF4-FFF2-40B4-BE49-F238E27FC236}">
              <a16:creationId xmlns:a16="http://schemas.microsoft.com/office/drawing/2014/main" id="{5BBE1C41-AA19-47F9-9CAB-3D72E569F0B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9" name="正方形/長方形 198">
          <a:extLst>
            <a:ext uri="{FF2B5EF4-FFF2-40B4-BE49-F238E27FC236}">
              <a16:creationId xmlns:a16="http://schemas.microsoft.com/office/drawing/2014/main" id="{9DD45DB7-C858-45F3-AB95-FF46F248652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0" name="テキスト ボックス 199">
          <a:extLst>
            <a:ext uri="{FF2B5EF4-FFF2-40B4-BE49-F238E27FC236}">
              <a16:creationId xmlns:a16="http://schemas.microsoft.com/office/drawing/2014/main" id="{F4229C02-5017-4C61-AFEF-4818C77C548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1" name="直線コネクタ 200">
          <a:extLst>
            <a:ext uri="{FF2B5EF4-FFF2-40B4-BE49-F238E27FC236}">
              <a16:creationId xmlns:a16="http://schemas.microsoft.com/office/drawing/2014/main" id="{84553CCB-54D4-4000-BA2E-7AFD9AA3606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2" name="テキスト ボックス 201">
          <a:extLst>
            <a:ext uri="{FF2B5EF4-FFF2-40B4-BE49-F238E27FC236}">
              <a16:creationId xmlns:a16="http://schemas.microsoft.com/office/drawing/2014/main" id="{6FB0AFD5-3F37-4117-8808-D1C38B69C36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3" name="直線コネクタ 202">
          <a:extLst>
            <a:ext uri="{FF2B5EF4-FFF2-40B4-BE49-F238E27FC236}">
              <a16:creationId xmlns:a16="http://schemas.microsoft.com/office/drawing/2014/main" id="{533B9C58-A0BC-4AFC-9C40-B44807BA07D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4" name="テキスト ボックス 203">
          <a:extLst>
            <a:ext uri="{FF2B5EF4-FFF2-40B4-BE49-F238E27FC236}">
              <a16:creationId xmlns:a16="http://schemas.microsoft.com/office/drawing/2014/main" id="{5146D4DD-FEC3-47D2-AFB9-2D120037E21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5" name="直線コネクタ 204">
          <a:extLst>
            <a:ext uri="{FF2B5EF4-FFF2-40B4-BE49-F238E27FC236}">
              <a16:creationId xmlns:a16="http://schemas.microsoft.com/office/drawing/2014/main" id="{A75825A7-28D5-4C60-9D99-592B47DDEE6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6" name="テキスト ボックス 205">
          <a:extLst>
            <a:ext uri="{FF2B5EF4-FFF2-40B4-BE49-F238E27FC236}">
              <a16:creationId xmlns:a16="http://schemas.microsoft.com/office/drawing/2014/main" id="{E487B6A5-110E-4B6F-8E43-AC5A41B08DB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7" name="直線コネクタ 206">
          <a:extLst>
            <a:ext uri="{FF2B5EF4-FFF2-40B4-BE49-F238E27FC236}">
              <a16:creationId xmlns:a16="http://schemas.microsoft.com/office/drawing/2014/main" id="{E28C9C54-10BC-4E78-860B-F33667EB15C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8" name="テキスト ボックス 207">
          <a:extLst>
            <a:ext uri="{FF2B5EF4-FFF2-40B4-BE49-F238E27FC236}">
              <a16:creationId xmlns:a16="http://schemas.microsoft.com/office/drawing/2014/main" id="{8DC85408-BFBE-4FE6-9D13-825A1423DA7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9" name="直線コネクタ 208">
          <a:extLst>
            <a:ext uri="{FF2B5EF4-FFF2-40B4-BE49-F238E27FC236}">
              <a16:creationId xmlns:a16="http://schemas.microsoft.com/office/drawing/2014/main" id="{80E9CBFC-280A-4A33-849F-D0C4B917C7F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0" name="テキスト ボックス 209">
          <a:extLst>
            <a:ext uri="{FF2B5EF4-FFF2-40B4-BE49-F238E27FC236}">
              <a16:creationId xmlns:a16="http://schemas.microsoft.com/office/drawing/2014/main" id="{E2540F98-6792-44B9-8B79-C7329DF8743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1" name="直線コネクタ 210">
          <a:extLst>
            <a:ext uri="{FF2B5EF4-FFF2-40B4-BE49-F238E27FC236}">
              <a16:creationId xmlns:a16="http://schemas.microsoft.com/office/drawing/2014/main" id="{6BE69128-9681-47FB-8DD5-0D6C5FE73EF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2" name="テキスト ボックス 211">
          <a:extLst>
            <a:ext uri="{FF2B5EF4-FFF2-40B4-BE49-F238E27FC236}">
              <a16:creationId xmlns:a16="http://schemas.microsoft.com/office/drawing/2014/main" id="{6697B7A4-4348-43D2-9AA6-0A8157FA958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3" name="直線コネクタ 212">
          <a:extLst>
            <a:ext uri="{FF2B5EF4-FFF2-40B4-BE49-F238E27FC236}">
              <a16:creationId xmlns:a16="http://schemas.microsoft.com/office/drawing/2014/main" id="{2197BD05-26E6-4952-A8FC-8F877415426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4" name="テキスト ボックス 213">
          <a:extLst>
            <a:ext uri="{FF2B5EF4-FFF2-40B4-BE49-F238E27FC236}">
              <a16:creationId xmlns:a16="http://schemas.microsoft.com/office/drawing/2014/main" id="{2C0CBDC9-6293-41C5-88A8-F8FDC9A7115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5" name="直線コネクタ 214">
          <a:extLst>
            <a:ext uri="{FF2B5EF4-FFF2-40B4-BE49-F238E27FC236}">
              <a16:creationId xmlns:a16="http://schemas.microsoft.com/office/drawing/2014/main" id="{D01C7B41-7189-43D7-B781-BB59C030E6A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6" name="【一般廃棄物処理施設】&#10;有形固定資産減価償却率グラフ枠">
          <a:extLst>
            <a:ext uri="{FF2B5EF4-FFF2-40B4-BE49-F238E27FC236}">
              <a16:creationId xmlns:a16="http://schemas.microsoft.com/office/drawing/2014/main" id="{B37E4877-6669-4348-ABED-F4F7C440BEF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217" name="直線コネクタ 216">
          <a:extLst>
            <a:ext uri="{FF2B5EF4-FFF2-40B4-BE49-F238E27FC236}">
              <a16:creationId xmlns:a16="http://schemas.microsoft.com/office/drawing/2014/main" id="{B01C9794-7DCF-49D2-AD6C-AF4246F74AF8}"/>
            </a:ext>
          </a:extLst>
        </xdr:cNvPr>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18" name="【一般廃棄物処理施設】&#10;有形固定資産減価償却率最小値テキスト">
          <a:extLst>
            <a:ext uri="{FF2B5EF4-FFF2-40B4-BE49-F238E27FC236}">
              <a16:creationId xmlns:a16="http://schemas.microsoft.com/office/drawing/2014/main" id="{CAAEAC74-F21E-48E5-8F5D-6649151F83C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19" name="直線コネクタ 218">
          <a:extLst>
            <a:ext uri="{FF2B5EF4-FFF2-40B4-BE49-F238E27FC236}">
              <a16:creationId xmlns:a16="http://schemas.microsoft.com/office/drawing/2014/main" id="{608548E5-C4E2-4AA9-B1F0-29B834B4692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220" name="【一般廃棄物処理施設】&#10;有形固定資産減価償却率最大値テキスト">
          <a:extLst>
            <a:ext uri="{FF2B5EF4-FFF2-40B4-BE49-F238E27FC236}">
              <a16:creationId xmlns:a16="http://schemas.microsoft.com/office/drawing/2014/main" id="{D8CD91A7-C6A6-4ED4-8F88-9F447DF75207}"/>
            </a:ext>
          </a:extLst>
        </xdr:cNvPr>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221" name="直線コネクタ 220">
          <a:extLst>
            <a:ext uri="{FF2B5EF4-FFF2-40B4-BE49-F238E27FC236}">
              <a16:creationId xmlns:a16="http://schemas.microsoft.com/office/drawing/2014/main" id="{F4C695BE-37CA-4D78-8DC2-EFE5F8C366AC}"/>
            </a:ext>
          </a:extLst>
        </xdr:cNvPr>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131190</xdr:rowOff>
    </xdr:from>
    <xdr:ext cx="405111" cy="259045"/>
    <xdr:sp macro="" textlink="">
      <xdr:nvSpPr>
        <xdr:cNvPr id="222" name="【一般廃棄物処理施設】&#10;有形固定資産減価償却率平均値テキスト">
          <a:extLst>
            <a:ext uri="{FF2B5EF4-FFF2-40B4-BE49-F238E27FC236}">
              <a16:creationId xmlns:a16="http://schemas.microsoft.com/office/drawing/2014/main" id="{2D2DD679-5DBF-43A2-81C3-94D36A007346}"/>
            </a:ext>
          </a:extLst>
        </xdr:cNvPr>
        <xdr:cNvSpPr txBox="1"/>
      </xdr:nvSpPr>
      <xdr:spPr>
        <a:xfrm>
          <a:off x="16357600" y="647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223" name="フローチャート: 判断 222">
          <a:extLst>
            <a:ext uri="{FF2B5EF4-FFF2-40B4-BE49-F238E27FC236}">
              <a16:creationId xmlns:a16="http://schemas.microsoft.com/office/drawing/2014/main" id="{E62D9876-3CC9-4878-BB6D-AF60ED839581}"/>
            </a:ext>
          </a:extLst>
        </xdr:cNvPr>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224" name="フローチャート: 判断 223">
          <a:extLst>
            <a:ext uri="{FF2B5EF4-FFF2-40B4-BE49-F238E27FC236}">
              <a16:creationId xmlns:a16="http://schemas.microsoft.com/office/drawing/2014/main" id="{5CDDEAAA-9BD9-464D-98D1-8929E53BC80B}"/>
            </a:ext>
          </a:extLst>
        </xdr:cNvPr>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225" name="フローチャート: 判断 224">
          <a:extLst>
            <a:ext uri="{FF2B5EF4-FFF2-40B4-BE49-F238E27FC236}">
              <a16:creationId xmlns:a16="http://schemas.microsoft.com/office/drawing/2014/main" id="{0D4BE2D8-ABFB-41EE-8CEB-A4C4DBD3BA6C}"/>
            </a:ext>
          </a:extLst>
        </xdr:cNvPr>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226" name="フローチャート: 判断 225">
          <a:extLst>
            <a:ext uri="{FF2B5EF4-FFF2-40B4-BE49-F238E27FC236}">
              <a16:creationId xmlns:a16="http://schemas.microsoft.com/office/drawing/2014/main" id="{05B26686-1AD9-44DA-963C-DE23F4EBEB96}"/>
            </a:ext>
          </a:extLst>
        </xdr:cNvPr>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227" name="フローチャート: 判断 226">
          <a:extLst>
            <a:ext uri="{FF2B5EF4-FFF2-40B4-BE49-F238E27FC236}">
              <a16:creationId xmlns:a16="http://schemas.microsoft.com/office/drawing/2014/main" id="{EED8E522-A33B-42AE-B41E-E3F34D3D908E}"/>
            </a:ext>
          </a:extLst>
        </xdr:cNvPr>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8" name="テキスト ボックス 227">
          <a:extLst>
            <a:ext uri="{FF2B5EF4-FFF2-40B4-BE49-F238E27FC236}">
              <a16:creationId xmlns:a16="http://schemas.microsoft.com/office/drawing/2014/main" id="{058E5FFD-F92C-4003-941D-4976AD4E61B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9" name="テキスト ボックス 228">
          <a:extLst>
            <a:ext uri="{FF2B5EF4-FFF2-40B4-BE49-F238E27FC236}">
              <a16:creationId xmlns:a16="http://schemas.microsoft.com/office/drawing/2014/main" id="{6E68F220-B7C8-4CA0-8300-3184B879E1E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0" name="テキスト ボックス 229">
          <a:extLst>
            <a:ext uri="{FF2B5EF4-FFF2-40B4-BE49-F238E27FC236}">
              <a16:creationId xmlns:a16="http://schemas.microsoft.com/office/drawing/2014/main" id="{B97557A7-2422-4ECA-A3BA-D61FF19F0BC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441A8DF3-C2FE-46F6-A1B4-D21F6C61309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6394CE66-279D-4D5B-94FA-54FF252C430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44994</xdr:rowOff>
    </xdr:from>
    <xdr:to>
      <xdr:col>85</xdr:col>
      <xdr:colOff>177800</xdr:colOff>
      <xdr:row>37</xdr:row>
      <xdr:rowOff>146594</xdr:rowOff>
    </xdr:to>
    <xdr:sp macro="" textlink="">
      <xdr:nvSpPr>
        <xdr:cNvPr id="233" name="楕円 232">
          <a:extLst>
            <a:ext uri="{FF2B5EF4-FFF2-40B4-BE49-F238E27FC236}">
              <a16:creationId xmlns:a16="http://schemas.microsoft.com/office/drawing/2014/main" id="{51CBFD6C-1C03-49EC-88B3-8547D52DE717}"/>
            </a:ext>
          </a:extLst>
        </xdr:cNvPr>
        <xdr:cNvSpPr/>
      </xdr:nvSpPr>
      <xdr:spPr>
        <a:xfrm>
          <a:off x="16268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67871</xdr:rowOff>
    </xdr:from>
    <xdr:ext cx="405111" cy="259045"/>
    <xdr:sp macro="" textlink="">
      <xdr:nvSpPr>
        <xdr:cNvPr id="234" name="【一般廃棄物処理施設】&#10;有形固定資産減価償却率該当値テキスト">
          <a:extLst>
            <a:ext uri="{FF2B5EF4-FFF2-40B4-BE49-F238E27FC236}">
              <a16:creationId xmlns:a16="http://schemas.microsoft.com/office/drawing/2014/main" id="{B333A207-7525-44DF-9365-EBFB32234BD8}"/>
            </a:ext>
          </a:extLst>
        </xdr:cNvPr>
        <xdr:cNvSpPr txBox="1"/>
      </xdr:nvSpPr>
      <xdr:spPr>
        <a:xfrm>
          <a:off x="16357600"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12337</xdr:rowOff>
    </xdr:from>
    <xdr:to>
      <xdr:col>81</xdr:col>
      <xdr:colOff>101600</xdr:colOff>
      <xdr:row>37</xdr:row>
      <xdr:rowOff>113937</xdr:rowOff>
    </xdr:to>
    <xdr:sp macro="" textlink="">
      <xdr:nvSpPr>
        <xdr:cNvPr id="235" name="楕円 234">
          <a:extLst>
            <a:ext uri="{FF2B5EF4-FFF2-40B4-BE49-F238E27FC236}">
              <a16:creationId xmlns:a16="http://schemas.microsoft.com/office/drawing/2014/main" id="{3D8885A4-D8B8-470D-8772-C20AD34F9448}"/>
            </a:ext>
          </a:extLst>
        </xdr:cNvPr>
        <xdr:cNvSpPr/>
      </xdr:nvSpPr>
      <xdr:spPr>
        <a:xfrm>
          <a:off x="15430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63137</xdr:rowOff>
    </xdr:from>
    <xdr:to>
      <xdr:col>85</xdr:col>
      <xdr:colOff>127000</xdr:colOff>
      <xdr:row>37</xdr:row>
      <xdr:rowOff>95794</xdr:rowOff>
    </xdr:to>
    <xdr:cxnSp macro="">
      <xdr:nvCxnSpPr>
        <xdr:cNvPr id="236" name="直線コネクタ 235">
          <a:extLst>
            <a:ext uri="{FF2B5EF4-FFF2-40B4-BE49-F238E27FC236}">
              <a16:creationId xmlns:a16="http://schemas.microsoft.com/office/drawing/2014/main" id="{A67EB318-307E-4D95-BBE3-2F730B7362FC}"/>
            </a:ext>
          </a:extLst>
        </xdr:cNvPr>
        <xdr:cNvCxnSpPr/>
      </xdr:nvCxnSpPr>
      <xdr:spPr>
        <a:xfrm>
          <a:off x="15481300" y="64067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144599</xdr:rowOff>
    </xdr:from>
    <xdr:to>
      <xdr:col>76</xdr:col>
      <xdr:colOff>165100</xdr:colOff>
      <xdr:row>37</xdr:row>
      <xdr:rowOff>74749</xdr:rowOff>
    </xdr:to>
    <xdr:sp macro="" textlink="">
      <xdr:nvSpPr>
        <xdr:cNvPr id="237" name="楕円 236">
          <a:extLst>
            <a:ext uri="{FF2B5EF4-FFF2-40B4-BE49-F238E27FC236}">
              <a16:creationId xmlns:a16="http://schemas.microsoft.com/office/drawing/2014/main" id="{C78B8B66-0F60-40CE-921B-EA71F5B42E30}"/>
            </a:ext>
          </a:extLst>
        </xdr:cNvPr>
        <xdr:cNvSpPr/>
      </xdr:nvSpPr>
      <xdr:spPr>
        <a:xfrm>
          <a:off x="14541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23949</xdr:rowOff>
    </xdr:from>
    <xdr:to>
      <xdr:col>81</xdr:col>
      <xdr:colOff>50800</xdr:colOff>
      <xdr:row>37</xdr:row>
      <xdr:rowOff>63137</xdr:rowOff>
    </xdr:to>
    <xdr:cxnSp macro="">
      <xdr:nvCxnSpPr>
        <xdr:cNvPr id="238" name="直線コネクタ 237">
          <a:extLst>
            <a:ext uri="{FF2B5EF4-FFF2-40B4-BE49-F238E27FC236}">
              <a16:creationId xmlns:a16="http://schemas.microsoft.com/office/drawing/2014/main" id="{6961F1F7-5C97-4987-9778-129DF5E12DEA}"/>
            </a:ext>
          </a:extLst>
        </xdr:cNvPr>
        <xdr:cNvCxnSpPr/>
      </xdr:nvCxnSpPr>
      <xdr:spPr>
        <a:xfrm>
          <a:off x="14592300" y="63675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107043</xdr:rowOff>
    </xdr:from>
    <xdr:to>
      <xdr:col>72</xdr:col>
      <xdr:colOff>38100</xdr:colOff>
      <xdr:row>37</xdr:row>
      <xdr:rowOff>37193</xdr:rowOff>
    </xdr:to>
    <xdr:sp macro="" textlink="">
      <xdr:nvSpPr>
        <xdr:cNvPr id="239" name="楕円 238">
          <a:extLst>
            <a:ext uri="{FF2B5EF4-FFF2-40B4-BE49-F238E27FC236}">
              <a16:creationId xmlns:a16="http://schemas.microsoft.com/office/drawing/2014/main" id="{661B3A86-710B-4D3B-A284-C69DCE84EEF2}"/>
            </a:ext>
          </a:extLst>
        </xdr:cNvPr>
        <xdr:cNvSpPr/>
      </xdr:nvSpPr>
      <xdr:spPr>
        <a:xfrm>
          <a:off x="13652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157843</xdr:rowOff>
    </xdr:from>
    <xdr:to>
      <xdr:col>76</xdr:col>
      <xdr:colOff>114300</xdr:colOff>
      <xdr:row>37</xdr:row>
      <xdr:rowOff>23949</xdr:rowOff>
    </xdr:to>
    <xdr:cxnSp macro="">
      <xdr:nvCxnSpPr>
        <xdr:cNvPr id="240" name="直線コネクタ 239">
          <a:extLst>
            <a:ext uri="{FF2B5EF4-FFF2-40B4-BE49-F238E27FC236}">
              <a16:creationId xmlns:a16="http://schemas.microsoft.com/office/drawing/2014/main" id="{9694EAF0-AC29-41F3-ACCF-C23B399E638C}"/>
            </a:ext>
          </a:extLst>
        </xdr:cNvPr>
        <xdr:cNvCxnSpPr/>
      </xdr:nvCxnSpPr>
      <xdr:spPr>
        <a:xfrm>
          <a:off x="13703300" y="63300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34851</xdr:rowOff>
    </xdr:from>
    <xdr:ext cx="405111" cy="259045"/>
    <xdr:sp macro="" textlink="">
      <xdr:nvSpPr>
        <xdr:cNvPr id="241" name="n_1aveValue【一般廃棄物処理施設】&#10;有形固定資産減価償却率">
          <a:extLst>
            <a:ext uri="{FF2B5EF4-FFF2-40B4-BE49-F238E27FC236}">
              <a16:creationId xmlns:a16="http://schemas.microsoft.com/office/drawing/2014/main" id="{CFD686E9-BF9C-4BEF-9EB5-1CFC24D09A4B}"/>
            </a:ext>
          </a:extLst>
        </xdr:cNvPr>
        <xdr:cNvSpPr txBox="1"/>
      </xdr:nvSpPr>
      <xdr:spPr>
        <a:xfrm>
          <a:off x="15266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33218</xdr:rowOff>
    </xdr:from>
    <xdr:ext cx="405111" cy="259045"/>
    <xdr:sp macro="" textlink="">
      <xdr:nvSpPr>
        <xdr:cNvPr id="242" name="n_2aveValue【一般廃棄物処理施設】&#10;有形固定資産減価償却率">
          <a:extLst>
            <a:ext uri="{FF2B5EF4-FFF2-40B4-BE49-F238E27FC236}">
              <a16:creationId xmlns:a16="http://schemas.microsoft.com/office/drawing/2014/main" id="{3883D0EE-41B8-4A7F-B7DB-A468A6C89B52}"/>
            </a:ext>
          </a:extLst>
        </xdr:cNvPr>
        <xdr:cNvSpPr txBox="1"/>
      </xdr:nvSpPr>
      <xdr:spPr>
        <a:xfrm>
          <a:off x="14389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243" name="n_3aveValue【一般廃棄物処理施設】&#10;有形固定資産減価償却率">
          <a:extLst>
            <a:ext uri="{FF2B5EF4-FFF2-40B4-BE49-F238E27FC236}">
              <a16:creationId xmlns:a16="http://schemas.microsoft.com/office/drawing/2014/main" id="{6FCFAF9E-F09B-4B9B-81B7-9BCF4F6DB524}"/>
            </a:ext>
          </a:extLst>
        </xdr:cNvPr>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244" name="n_4aveValue【一般廃棄物処理施設】&#10;有形固定資産減価償却率">
          <a:extLst>
            <a:ext uri="{FF2B5EF4-FFF2-40B4-BE49-F238E27FC236}">
              <a16:creationId xmlns:a16="http://schemas.microsoft.com/office/drawing/2014/main" id="{CD70BD62-F66D-4D9B-BA18-FF6EA56A3384}"/>
            </a:ext>
          </a:extLst>
        </xdr:cNvPr>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130464</xdr:rowOff>
    </xdr:from>
    <xdr:ext cx="405111" cy="259045"/>
    <xdr:sp macro="" textlink="">
      <xdr:nvSpPr>
        <xdr:cNvPr id="245" name="n_1mainValue【一般廃棄物処理施設】&#10;有形固定資産減価償却率">
          <a:extLst>
            <a:ext uri="{FF2B5EF4-FFF2-40B4-BE49-F238E27FC236}">
              <a16:creationId xmlns:a16="http://schemas.microsoft.com/office/drawing/2014/main" id="{36A673B3-ACA7-4D29-A4D6-16F8919FA11B}"/>
            </a:ext>
          </a:extLst>
        </xdr:cNvPr>
        <xdr:cNvSpPr txBox="1"/>
      </xdr:nvSpPr>
      <xdr:spPr>
        <a:xfrm>
          <a:off x="152660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246" name="n_2mainValue【一般廃棄物処理施設】&#10;有形固定資産減価償却率">
          <a:extLst>
            <a:ext uri="{FF2B5EF4-FFF2-40B4-BE49-F238E27FC236}">
              <a16:creationId xmlns:a16="http://schemas.microsoft.com/office/drawing/2014/main" id="{0EB5ED74-4195-4827-B6A1-792A1EBDA10F}"/>
            </a:ext>
          </a:extLst>
        </xdr:cNvPr>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28320</xdr:rowOff>
    </xdr:from>
    <xdr:ext cx="405111" cy="259045"/>
    <xdr:sp macro="" textlink="">
      <xdr:nvSpPr>
        <xdr:cNvPr id="247" name="n_3mainValue【一般廃棄物処理施設】&#10;有形固定資産減価償却率">
          <a:extLst>
            <a:ext uri="{FF2B5EF4-FFF2-40B4-BE49-F238E27FC236}">
              <a16:creationId xmlns:a16="http://schemas.microsoft.com/office/drawing/2014/main" id="{B2EEFED5-C3AC-41D9-9384-9DCAD56BE1F5}"/>
            </a:ext>
          </a:extLst>
        </xdr:cNvPr>
        <xdr:cNvSpPr txBox="1"/>
      </xdr:nvSpPr>
      <xdr:spPr>
        <a:xfrm>
          <a:off x="13500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8" name="正方形/長方形 247">
          <a:extLst>
            <a:ext uri="{FF2B5EF4-FFF2-40B4-BE49-F238E27FC236}">
              <a16:creationId xmlns:a16="http://schemas.microsoft.com/office/drawing/2014/main" id="{57CCEC4D-A042-4B80-86F2-C3CE6369A4A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9" name="正方形/長方形 248">
          <a:extLst>
            <a:ext uri="{FF2B5EF4-FFF2-40B4-BE49-F238E27FC236}">
              <a16:creationId xmlns:a16="http://schemas.microsoft.com/office/drawing/2014/main" id="{4704BE5D-1BB0-4A26-972D-3254FEF74F1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0" name="正方形/長方形 249">
          <a:extLst>
            <a:ext uri="{FF2B5EF4-FFF2-40B4-BE49-F238E27FC236}">
              <a16:creationId xmlns:a16="http://schemas.microsoft.com/office/drawing/2014/main" id="{46D026CF-F3CA-4105-81A2-B2AB4824459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1" name="正方形/長方形 250">
          <a:extLst>
            <a:ext uri="{FF2B5EF4-FFF2-40B4-BE49-F238E27FC236}">
              <a16:creationId xmlns:a16="http://schemas.microsoft.com/office/drawing/2014/main" id="{61AC8644-5360-417F-9AC6-8C18FA80D5D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2" name="正方形/長方形 251">
          <a:extLst>
            <a:ext uri="{FF2B5EF4-FFF2-40B4-BE49-F238E27FC236}">
              <a16:creationId xmlns:a16="http://schemas.microsoft.com/office/drawing/2014/main" id="{728BD825-C7BB-4117-938D-959D31C6504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3" name="正方形/長方形 252">
          <a:extLst>
            <a:ext uri="{FF2B5EF4-FFF2-40B4-BE49-F238E27FC236}">
              <a16:creationId xmlns:a16="http://schemas.microsoft.com/office/drawing/2014/main" id="{330F6A4F-EC62-4701-8081-8FB73C256C5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4" name="正方形/長方形 253">
          <a:extLst>
            <a:ext uri="{FF2B5EF4-FFF2-40B4-BE49-F238E27FC236}">
              <a16:creationId xmlns:a16="http://schemas.microsoft.com/office/drawing/2014/main" id="{068FD30A-BFC2-418A-8E73-813BD68200A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5" name="正方形/長方形 254">
          <a:extLst>
            <a:ext uri="{FF2B5EF4-FFF2-40B4-BE49-F238E27FC236}">
              <a16:creationId xmlns:a16="http://schemas.microsoft.com/office/drawing/2014/main" id="{39230B7E-0C7B-4364-B3E2-061456F44A7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6" name="テキスト ボックス 255">
          <a:extLst>
            <a:ext uri="{FF2B5EF4-FFF2-40B4-BE49-F238E27FC236}">
              <a16:creationId xmlns:a16="http://schemas.microsoft.com/office/drawing/2014/main" id="{548FB704-B8C5-43BC-9DD9-E908ACE01A0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7" name="直線コネクタ 256">
          <a:extLst>
            <a:ext uri="{FF2B5EF4-FFF2-40B4-BE49-F238E27FC236}">
              <a16:creationId xmlns:a16="http://schemas.microsoft.com/office/drawing/2014/main" id="{C9E19CF1-89B3-4F66-8440-AA788204DFD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58" name="直線コネクタ 257">
          <a:extLst>
            <a:ext uri="{FF2B5EF4-FFF2-40B4-BE49-F238E27FC236}">
              <a16:creationId xmlns:a16="http://schemas.microsoft.com/office/drawing/2014/main" id="{912C3F29-8691-44FE-95F9-92B02CE4E4E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59" name="テキスト ボックス 258">
          <a:extLst>
            <a:ext uri="{FF2B5EF4-FFF2-40B4-BE49-F238E27FC236}">
              <a16:creationId xmlns:a16="http://schemas.microsoft.com/office/drawing/2014/main" id="{CE184EE8-79EA-4B93-A7B1-6F02590D556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0" name="直線コネクタ 259">
          <a:extLst>
            <a:ext uri="{FF2B5EF4-FFF2-40B4-BE49-F238E27FC236}">
              <a16:creationId xmlns:a16="http://schemas.microsoft.com/office/drawing/2014/main" id="{042B56EB-2F80-494C-822D-26D09284B72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61" name="テキスト ボックス 260">
          <a:extLst>
            <a:ext uri="{FF2B5EF4-FFF2-40B4-BE49-F238E27FC236}">
              <a16:creationId xmlns:a16="http://schemas.microsoft.com/office/drawing/2014/main" id="{FC0C5019-6D89-49F9-9766-960922B593DC}"/>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2" name="直線コネクタ 261">
          <a:extLst>
            <a:ext uri="{FF2B5EF4-FFF2-40B4-BE49-F238E27FC236}">
              <a16:creationId xmlns:a16="http://schemas.microsoft.com/office/drawing/2014/main" id="{D166819B-6453-4CD9-B53C-2ACB0EB134D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63" name="テキスト ボックス 262">
          <a:extLst>
            <a:ext uri="{FF2B5EF4-FFF2-40B4-BE49-F238E27FC236}">
              <a16:creationId xmlns:a16="http://schemas.microsoft.com/office/drawing/2014/main" id="{57CC7EA9-FCE8-45A2-8173-4A0FE9C16A48}"/>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64" name="直線コネクタ 263">
          <a:extLst>
            <a:ext uri="{FF2B5EF4-FFF2-40B4-BE49-F238E27FC236}">
              <a16:creationId xmlns:a16="http://schemas.microsoft.com/office/drawing/2014/main" id="{94FEF95C-1BB6-4535-9759-3E34F1CB824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65" name="テキスト ボックス 264">
          <a:extLst>
            <a:ext uri="{FF2B5EF4-FFF2-40B4-BE49-F238E27FC236}">
              <a16:creationId xmlns:a16="http://schemas.microsoft.com/office/drawing/2014/main" id="{79EBBAD0-A1D6-4666-BA19-03B0BD57A83E}"/>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66" name="直線コネクタ 265">
          <a:extLst>
            <a:ext uri="{FF2B5EF4-FFF2-40B4-BE49-F238E27FC236}">
              <a16:creationId xmlns:a16="http://schemas.microsoft.com/office/drawing/2014/main" id="{3B2E244B-D225-49BC-AA0C-C739C335DAC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67" name="テキスト ボックス 266">
          <a:extLst>
            <a:ext uri="{FF2B5EF4-FFF2-40B4-BE49-F238E27FC236}">
              <a16:creationId xmlns:a16="http://schemas.microsoft.com/office/drawing/2014/main" id="{983AF052-6FC0-4950-8EBB-9EAF316EB476}"/>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8" name="直線コネクタ 267">
          <a:extLst>
            <a:ext uri="{FF2B5EF4-FFF2-40B4-BE49-F238E27FC236}">
              <a16:creationId xmlns:a16="http://schemas.microsoft.com/office/drawing/2014/main" id="{2138A508-51E9-41D3-8832-63149AF3A94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69" name="テキスト ボックス 268">
          <a:extLst>
            <a:ext uri="{FF2B5EF4-FFF2-40B4-BE49-F238E27FC236}">
              <a16:creationId xmlns:a16="http://schemas.microsoft.com/office/drawing/2014/main" id="{1B8331F8-5313-400D-99D2-BDBE8AE3C79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0" name="【一般廃棄物処理施設】&#10;一人当たり有形固定資産（償却資産）額グラフ枠">
          <a:extLst>
            <a:ext uri="{FF2B5EF4-FFF2-40B4-BE49-F238E27FC236}">
              <a16:creationId xmlns:a16="http://schemas.microsoft.com/office/drawing/2014/main" id="{0A5F1E47-65D4-4341-BA34-6F13AC458D8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271" name="直線コネクタ 270">
          <a:extLst>
            <a:ext uri="{FF2B5EF4-FFF2-40B4-BE49-F238E27FC236}">
              <a16:creationId xmlns:a16="http://schemas.microsoft.com/office/drawing/2014/main" id="{FB15ED2E-3C5A-4CCD-9181-254DA90E9F57}"/>
            </a:ext>
          </a:extLst>
        </xdr:cNvPr>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272" name="【一般廃棄物処理施設】&#10;一人当たり有形固定資産（償却資産）額最小値テキスト">
          <a:extLst>
            <a:ext uri="{FF2B5EF4-FFF2-40B4-BE49-F238E27FC236}">
              <a16:creationId xmlns:a16="http://schemas.microsoft.com/office/drawing/2014/main" id="{E33E7DEC-863F-4681-9ACD-A90F5A52644F}"/>
            </a:ext>
          </a:extLst>
        </xdr:cNvPr>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273" name="直線コネクタ 272">
          <a:extLst>
            <a:ext uri="{FF2B5EF4-FFF2-40B4-BE49-F238E27FC236}">
              <a16:creationId xmlns:a16="http://schemas.microsoft.com/office/drawing/2014/main" id="{A0791A6A-EA04-448A-9E2B-296B8896527A}"/>
            </a:ext>
          </a:extLst>
        </xdr:cNvPr>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274" name="【一般廃棄物処理施設】&#10;一人当たり有形固定資産（償却資産）額最大値テキスト">
          <a:extLst>
            <a:ext uri="{FF2B5EF4-FFF2-40B4-BE49-F238E27FC236}">
              <a16:creationId xmlns:a16="http://schemas.microsoft.com/office/drawing/2014/main" id="{7C03B1B8-C92C-4CA6-ABBC-AFAFB98AC1A1}"/>
            </a:ext>
          </a:extLst>
        </xdr:cNvPr>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275" name="直線コネクタ 274">
          <a:extLst>
            <a:ext uri="{FF2B5EF4-FFF2-40B4-BE49-F238E27FC236}">
              <a16:creationId xmlns:a16="http://schemas.microsoft.com/office/drawing/2014/main" id="{875108FD-C526-40D1-8656-E7BC42C60F08}"/>
            </a:ext>
          </a:extLst>
        </xdr:cNvPr>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129530</xdr:rowOff>
    </xdr:from>
    <xdr:ext cx="599010" cy="259045"/>
    <xdr:sp macro="" textlink="">
      <xdr:nvSpPr>
        <xdr:cNvPr id="276" name="【一般廃棄物処理施設】&#10;一人当たり有形固定資産（償却資産）額平均値テキスト">
          <a:extLst>
            <a:ext uri="{FF2B5EF4-FFF2-40B4-BE49-F238E27FC236}">
              <a16:creationId xmlns:a16="http://schemas.microsoft.com/office/drawing/2014/main" id="{B43F70CB-2EE9-4352-8213-35DDD1C01ED4}"/>
            </a:ext>
          </a:extLst>
        </xdr:cNvPr>
        <xdr:cNvSpPr txBox="1"/>
      </xdr:nvSpPr>
      <xdr:spPr>
        <a:xfrm>
          <a:off x="22199600" y="6987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277" name="フローチャート: 判断 276">
          <a:extLst>
            <a:ext uri="{FF2B5EF4-FFF2-40B4-BE49-F238E27FC236}">
              <a16:creationId xmlns:a16="http://schemas.microsoft.com/office/drawing/2014/main" id="{F9099777-CA40-421A-89E0-AAF16E999096}"/>
            </a:ext>
          </a:extLst>
        </xdr:cNvPr>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278" name="フローチャート: 判断 277">
          <a:extLst>
            <a:ext uri="{FF2B5EF4-FFF2-40B4-BE49-F238E27FC236}">
              <a16:creationId xmlns:a16="http://schemas.microsoft.com/office/drawing/2014/main" id="{42EE4504-C3D1-42E8-B658-3F315458BB37}"/>
            </a:ext>
          </a:extLst>
        </xdr:cNvPr>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279" name="フローチャート: 判断 278">
          <a:extLst>
            <a:ext uri="{FF2B5EF4-FFF2-40B4-BE49-F238E27FC236}">
              <a16:creationId xmlns:a16="http://schemas.microsoft.com/office/drawing/2014/main" id="{EA1777E9-E548-4B33-8E67-6095729D4E34}"/>
            </a:ext>
          </a:extLst>
        </xdr:cNvPr>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280" name="フローチャート: 判断 279">
          <a:extLst>
            <a:ext uri="{FF2B5EF4-FFF2-40B4-BE49-F238E27FC236}">
              <a16:creationId xmlns:a16="http://schemas.microsoft.com/office/drawing/2014/main" id="{2882BDE3-FC14-4BB7-B0F8-9C602C3786F5}"/>
            </a:ext>
          </a:extLst>
        </xdr:cNvPr>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281" name="フローチャート: 判断 280">
          <a:extLst>
            <a:ext uri="{FF2B5EF4-FFF2-40B4-BE49-F238E27FC236}">
              <a16:creationId xmlns:a16="http://schemas.microsoft.com/office/drawing/2014/main" id="{32D203FB-085C-4ADD-AA3C-C02F3702DEDC}"/>
            </a:ext>
          </a:extLst>
        </xdr:cNvPr>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052F7391-4EE5-4A94-97E1-259F8A4EE31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DF612DF2-0952-4BEF-A348-8EB4F523D94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422B843D-5F48-4295-BA4A-3443F3B4EE9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D9A6531D-9E35-4D64-B80C-24FC6AC6589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908F4730-3F43-4F26-A6FD-F9E9F515965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33603</xdr:rowOff>
    </xdr:from>
    <xdr:to>
      <xdr:col>116</xdr:col>
      <xdr:colOff>114300</xdr:colOff>
      <xdr:row>39</xdr:row>
      <xdr:rowOff>135203</xdr:rowOff>
    </xdr:to>
    <xdr:sp macro="" textlink="">
      <xdr:nvSpPr>
        <xdr:cNvPr id="287" name="楕円 286">
          <a:extLst>
            <a:ext uri="{FF2B5EF4-FFF2-40B4-BE49-F238E27FC236}">
              <a16:creationId xmlns:a16="http://schemas.microsoft.com/office/drawing/2014/main" id="{12F85813-6E57-417F-B91B-3536037E2E28}"/>
            </a:ext>
          </a:extLst>
        </xdr:cNvPr>
        <xdr:cNvSpPr/>
      </xdr:nvSpPr>
      <xdr:spPr>
        <a:xfrm>
          <a:off x="22110700" y="672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56480</xdr:rowOff>
    </xdr:from>
    <xdr:ext cx="599010" cy="259045"/>
    <xdr:sp macro="" textlink="">
      <xdr:nvSpPr>
        <xdr:cNvPr id="288" name="【一般廃棄物処理施設】&#10;一人当たり有形固定資産（償却資産）額該当値テキスト">
          <a:extLst>
            <a:ext uri="{FF2B5EF4-FFF2-40B4-BE49-F238E27FC236}">
              <a16:creationId xmlns:a16="http://schemas.microsoft.com/office/drawing/2014/main" id="{424B43C8-A2C9-49C8-BE69-D171983ADAAB}"/>
            </a:ext>
          </a:extLst>
        </xdr:cNvPr>
        <xdr:cNvSpPr txBox="1"/>
      </xdr:nvSpPr>
      <xdr:spPr>
        <a:xfrm>
          <a:off x="22199600" y="657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47690</xdr:rowOff>
    </xdr:from>
    <xdr:to>
      <xdr:col>112</xdr:col>
      <xdr:colOff>38100</xdr:colOff>
      <xdr:row>39</xdr:row>
      <xdr:rowOff>149290</xdr:rowOff>
    </xdr:to>
    <xdr:sp macro="" textlink="">
      <xdr:nvSpPr>
        <xdr:cNvPr id="289" name="楕円 288">
          <a:extLst>
            <a:ext uri="{FF2B5EF4-FFF2-40B4-BE49-F238E27FC236}">
              <a16:creationId xmlns:a16="http://schemas.microsoft.com/office/drawing/2014/main" id="{6339B843-80F1-435B-B3DF-D3943FD4C70B}"/>
            </a:ext>
          </a:extLst>
        </xdr:cNvPr>
        <xdr:cNvSpPr/>
      </xdr:nvSpPr>
      <xdr:spPr>
        <a:xfrm>
          <a:off x="21272500" y="673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84403</xdr:rowOff>
    </xdr:from>
    <xdr:to>
      <xdr:col>116</xdr:col>
      <xdr:colOff>63500</xdr:colOff>
      <xdr:row>39</xdr:row>
      <xdr:rowOff>98490</xdr:rowOff>
    </xdr:to>
    <xdr:cxnSp macro="">
      <xdr:nvCxnSpPr>
        <xdr:cNvPr id="290" name="直線コネクタ 289">
          <a:extLst>
            <a:ext uri="{FF2B5EF4-FFF2-40B4-BE49-F238E27FC236}">
              <a16:creationId xmlns:a16="http://schemas.microsoft.com/office/drawing/2014/main" id="{C1FF4A57-404E-42F8-A14C-D95223B84809}"/>
            </a:ext>
          </a:extLst>
        </xdr:cNvPr>
        <xdr:cNvCxnSpPr/>
      </xdr:nvCxnSpPr>
      <xdr:spPr>
        <a:xfrm flipV="1">
          <a:off x="21323300" y="6770953"/>
          <a:ext cx="838200" cy="1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62756</xdr:rowOff>
    </xdr:from>
    <xdr:to>
      <xdr:col>107</xdr:col>
      <xdr:colOff>101600</xdr:colOff>
      <xdr:row>39</xdr:row>
      <xdr:rowOff>164356</xdr:rowOff>
    </xdr:to>
    <xdr:sp macro="" textlink="">
      <xdr:nvSpPr>
        <xdr:cNvPr id="291" name="楕円 290">
          <a:extLst>
            <a:ext uri="{FF2B5EF4-FFF2-40B4-BE49-F238E27FC236}">
              <a16:creationId xmlns:a16="http://schemas.microsoft.com/office/drawing/2014/main" id="{6E2CC596-67B8-4E92-A9CB-538F4E8DDF2F}"/>
            </a:ext>
          </a:extLst>
        </xdr:cNvPr>
        <xdr:cNvSpPr/>
      </xdr:nvSpPr>
      <xdr:spPr>
        <a:xfrm>
          <a:off x="20383500" y="674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98490</xdr:rowOff>
    </xdr:from>
    <xdr:to>
      <xdr:col>111</xdr:col>
      <xdr:colOff>177800</xdr:colOff>
      <xdr:row>39</xdr:row>
      <xdr:rowOff>113556</xdr:rowOff>
    </xdr:to>
    <xdr:cxnSp macro="">
      <xdr:nvCxnSpPr>
        <xdr:cNvPr id="292" name="直線コネクタ 291">
          <a:extLst>
            <a:ext uri="{FF2B5EF4-FFF2-40B4-BE49-F238E27FC236}">
              <a16:creationId xmlns:a16="http://schemas.microsoft.com/office/drawing/2014/main" id="{4E3A7010-C564-4F2C-AAD5-D5CC74D08494}"/>
            </a:ext>
          </a:extLst>
        </xdr:cNvPr>
        <xdr:cNvCxnSpPr/>
      </xdr:nvCxnSpPr>
      <xdr:spPr>
        <a:xfrm flipV="1">
          <a:off x="20434300" y="6785040"/>
          <a:ext cx="889000" cy="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81721</xdr:rowOff>
    </xdr:from>
    <xdr:to>
      <xdr:col>102</xdr:col>
      <xdr:colOff>165100</xdr:colOff>
      <xdr:row>40</xdr:row>
      <xdr:rowOff>11871</xdr:rowOff>
    </xdr:to>
    <xdr:sp macro="" textlink="">
      <xdr:nvSpPr>
        <xdr:cNvPr id="293" name="楕円 292">
          <a:extLst>
            <a:ext uri="{FF2B5EF4-FFF2-40B4-BE49-F238E27FC236}">
              <a16:creationId xmlns:a16="http://schemas.microsoft.com/office/drawing/2014/main" id="{7FC71BAC-D56E-41D6-8104-BFA28BEB28C5}"/>
            </a:ext>
          </a:extLst>
        </xdr:cNvPr>
        <xdr:cNvSpPr/>
      </xdr:nvSpPr>
      <xdr:spPr>
        <a:xfrm>
          <a:off x="19494500" y="67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113556</xdr:rowOff>
    </xdr:from>
    <xdr:to>
      <xdr:col>107</xdr:col>
      <xdr:colOff>50800</xdr:colOff>
      <xdr:row>39</xdr:row>
      <xdr:rowOff>132521</xdr:rowOff>
    </xdr:to>
    <xdr:cxnSp macro="">
      <xdr:nvCxnSpPr>
        <xdr:cNvPr id="294" name="直線コネクタ 293">
          <a:extLst>
            <a:ext uri="{FF2B5EF4-FFF2-40B4-BE49-F238E27FC236}">
              <a16:creationId xmlns:a16="http://schemas.microsoft.com/office/drawing/2014/main" id="{BB572EFE-0DB9-45BC-83C6-269184D7D47B}"/>
            </a:ext>
          </a:extLst>
        </xdr:cNvPr>
        <xdr:cNvCxnSpPr/>
      </xdr:nvCxnSpPr>
      <xdr:spPr>
        <a:xfrm flipV="1">
          <a:off x="19545300" y="6800106"/>
          <a:ext cx="889000" cy="1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90358</xdr:rowOff>
    </xdr:from>
    <xdr:ext cx="599010" cy="259045"/>
    <xdr:sp macro="" textlink="">
      <xdr:nvSpPr>
        <xdr:cNvPr id="295" name="n_1aveValue【一般廃棄物処理施設】&#10;一人当たり有形固定資産（償却資産）額">
          <a:extLst>
            <a:ext uri="{FF2B5EF4-FFF2-40B4-BE49-F238E27FC236}">
              <a16:creationId xmlns:a16="http://schemas.microsoft.com/office/drawing/2014/main" id="{2F9031D6-B4D4-4E2F-9608-B4847D96640C}"/>
            </a:ext>
          </a:extLst>
        </xdr:cNvPr>
        <xdr:cNvSpPr txBox="1"/>
      </xdr:nvSpPr>
      <xdr:spPr>
        <a:xfrm>
          <a:off x="21011095" y="711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99296</xdr:rowOff>
    </xdr:from>
    <xdr:ext cx="599010" cy="259045"/>
    <xdr:sp macro="" textlink="">
      <xdr:nvSpPr>
        <xdr:cNvPr id="296" name="n_2aveValue【一般廃棄物処理施設】&#10;一人当たり有形固定資産（償却資産）額">
          <a:extLst>
            <a:ext uri="{FF2B5EF4-FFF2-40B4-BE49-F238E27FC236}">
              <a16:creationId xmlns:a16="http://schemas.microsoft.com/office/drawing/2014/main" id="{351E2BFE-1DB3-425A-BE46-90CBE4DD823F}"/>
            </a:ext>
          </a:extLst>
        </xdr:cNvPr>
        <xdr:cNvSpPr txBox="1"/>
      </xdr:nvSpPr>
      <xdr:spPr>
        <a:xfrm>
          <a:off x="20134795" y="712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297" name="n_3aveValue【一般廃棄物処理施設】&#10;一人当たり有形固定資産（償却資産）額">
          <a:extLst>
            <a:ext uri="{FF2B5EF4-FFF2-40B4-BE49-F238E27FC236}">
              <a16:creationId xmlns:a16="http://schemas.microsoft.com/office/drawing/2014/main" id="{C0831C7A-E215-4174-BBB7-1118ACD2D076}"/>
            </a:ext>
          </a:extLst>
        </xdr:cNvPr>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298" name="n_4aveValue【一般廃棄物処理施設】&#10;一人当たり有形固定資産（償却資産）額">
          <a:extLst>
            <a:ext uri="{FF2B5EF4-FFF2-40B4-BE49-F238E27FC236}">
              <a16:creationId xmlns:a16="http://schemas.microsoft.com/office/drawing/2014/main" id="{BC89B19D-27E3-4D06-A825-A4B4F8638283}"/>
            </a:ext>
          </a:extLst>
        </xdr:cNvPr>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165817</xdr:rowOff>
    </xdr:from>
    <xdr:ext cx="599010" cy="259045"/>
    <xdr:sp macro="" textlink="">
      <xdr:nvSpPr>
        <xdr:cNvPr id="299" name="n_1mainValue【一般廃棄物処理施設】&#10;一人当たり有形固定資産（償却資産）額">
          <a:extLst>
            <a:ext uri="{FF2B5EF4-FFF2-40B4-BE49-F238E27FC236}">
              <a16:creationId xmlns:a16="http://schemas.microsoft.com/office/drawing/2014/main" id="{E1A7228F-E830-4B3F-B345-50183D7F1FED}"/>
            </a:ext>
          </a:extLst>
        </xdr:cNvPr>
        <xdr:cNvSpPr txBox="1"/>
      </xdr:nvSpPr>
      <xdr:spPr>
        <a:xfrm>
          <a:off x="21011095" y="650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9433</xdr:rowOff>
    </xdr:from>
    <xdr:ext cx="599010" cy="259045"/>
    <xdr:sp macro="" textlink="">
      <xdr:nvSpPr>
        <xdr:cNvPr id="300" name="n_2mainValue【一般廃棄物処理施設】&#10;一人当たり有形固定資産（償却資産）額">
          <a:extLst>
            <a:ext uri="{FF2B5EF4-FFF2-40B4-BE49-F238E27FC236}">
              <a16:creationId xmlns:a16="http://schemas.microsoft.com/office/drawing/2014/main" id="{7F987F54-05FF-40B6-8861-81A1FA01FF4D}"/>
            </a:ext>
          </a:extLst>
        </xdr:cNvPr>
        <xdr:cNvSpPr txBox="1"/>
      </xdr:nvSpPr>
      <xdr:spPr>
        <a:xfrm>
          <a:off x="20134795" y="652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2998</xdr:rowOff>
    </xdr:from>
    <xdr:ext cx="599010" cy="259045"/>
    <xdr:sp macro="" textlink="">
      <xdr:nvSpPr>
        <xdr:cNvPr id="301" name="n_3mainValue【一般廃棄物処理施設】&#10;一人当たり有形固定資産（償却資産）額">
          <a:extLst>
            <a:ext uri="{FF2B5EF4-FFF2-40B4-BE49-F238E27FC236}">
              <a16:creationId xmlns:a16="http://schemas.microsoft.com/office/drawing/2014/main" id="{D5D42CF0-0CD5-43D3-863E-5A71E0F10A6F}"/>
            </a:ext>
          </a:extLst>
        </xdr:cNvPr>
        <xdr:cNvSpPr txBox="1"/>
      </xdr:nvSpPr>
      <xdr:spPr>
        <a:xfrm>
          <a:off x="19245795" y="686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2" name="正方形/長方形 301">
          <a:extLst>
            <a:ext uri="{FF2B5EF4-FFF2-40B4-BE49-F238E27FC236}">
              <a16:creationId xmlns:a16="http://schemas.microsoft.com/office/drawing/2014/main" id="{E8375EC5-64F0-4B44-A545-A92B423755D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3" name="正方形/長方形 302">
          <a:extLst>
            <a:ext uri="{FF2B5EF4-FFF2-40B4-BE49-F238E27FC236}">
              <a16:creationId xmlns:a16="http://schemas.microsoft.com/office/drawing/2014/main" id="{1A22B3EA-0224-4590-85F8-E9D24989D01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4" name="正方形/長方形 303">
          <a:extLst>
            <a:ext uri="{FF2B5EF4-FFF2-40B4-BE49-F238E27FC236}">
              <a16:creationId xmlns:a16="http://schemas.microsoft.com/office/drawing/2014/main" id="{DEB5AC6E-9E82-494C-BC42-7ECA391818E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5" name="正方形/長方形 304">
          <a:extLst>
            <a:ext uri="{FF2B5EF4-FFF2-40B4-BE49-F238E27FC236}">
              <a16:creationId xmlns:a16="http://schemas.microsoft.com/office/drawing/2014/main" id="{EACEC506-658F-45C0-BC86-06ABA932BC1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6" name="正方形/長方形 305">
          <a:extLst>
            <a:ext uri="{FF2B5EF4-FFF2-40B4-BE49-F238E27FC236}">
              <a16:creationId xmlns:a16="http://schemas.microsoft.com/office/drawing/2014/main" id="{8E2B4867-F568-441C-9F75-C863851C8AF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7" name="正方形/長方形 306">
          <a:extLst>
            <a:ext uri="{FF2B5EF4-FFF2-40B4-BE49-F238E27FC236}">
              <a16:creationId xmlns:a16="http://schemas.microsoft.com/office/drawing/2014/main" id="{EDDA1896-E242-4384-A499-5EA5F1A2832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8" name="正方形/長方形 307">
          <a:extLst>
            <a:ext uri="{FF2B5EF4-FFF2-40B4-BE49-F238E27FC236}">
              <a16:creationId xmlns:a16="http://schemas.microsoft.com/office/drawing/2014/main" id="{38676243-1D24-417B-89CD-A3E01E0FC3B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9" name="正方形/長方形 308">
          <a:extLst>
            <a:ext uri="{FF2B5EF4-FFF2-40B4-BE49-F238E27FC236}">
              <a16:creationId xmlns:a16="http://schemas.microsoft.com/office/drawing/2014/main" id="{EF75C622-C1F8-4489-A01A-E0926735BEA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0" name="テキスト ボックス 309">
          <a:extLst>
            <a:ext uri="{FF2B5EF4-FFF2-40B4-BE49-F238E27FC236}">
              <a16:creationId xmlns:a16="http://schemas.microsoft.com/office/drawing/2014/main" id="{DC24077E-42C1-44EE-B4EB-04A4BC3067E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1" name="直線コネクタ 310">
          <a:extLst>
            <a:ext uri="{FF2B5EF4-FFF2-40B4-BE49-F238E27FC236}">
              <a16:creationId xmlns:a16="http://schemas.microsoft.com/office/drawing/2014/main" id="{062CB8E1-C2A2-456B-949A-27CD7EE32B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2" name="テキスト ボックス 311">
          <a:extLst>
            <a:ext uri="{FF2B5EF4-FFF2-40B4-BE49-F238E27FC236}">
              <a16:creationId xmlns:a16="http://schemas.microsoft.com/office/drawing/2014/main" id="{5E6CD51F-BAEA-4491-BBA8-E9B80740C86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3" name="直線コネクタ 312">
          <a:extLst>
            <a:ext uri="{FF2B5EF4-FFF2-40B4-BE49-F238E27FC236}">
              <a16:creationId xmlns:a16="http://schemas.microsoft.com/office/drawing/2014/main" id="{28CC2A80-9A71-420C-9080-6EB406BE835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14" name="テキスト ボックス 313">
          <a:extLst>
            <a:ext uri="{FF2B5EF4-FFF2-40B4-BE49-F238E27FC236}">
              <a16:creationId xmlns:a16="http://schemas.microsoft.com/office/drawing/2014/main" id="{A661AB87-C23E-41C3-82E3-7EDF6AD313F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5" name="直線コネクタ 314">
          <a:extLst>
            <a:ext uri="{FF2B5EF4-FFF2-40B4-BE49-F238E27FC236}">
              <a16:creationId xmlns:a16="http://schemas.microsoft.com/office/drawing/2014/main" id="{E46D382D-F40F-4000-AEAF-3FE854C7C95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16" name="テキスト ボックス 315">
          <a:extLst>
            <a:ext uri="{FF2B5EF4-FFF2-40B4-BE49-F238E27FC236}">
              <a16:creationId xmlns:a16="http://schemas.microsoft.com/office/drawing/2014/main" id="{144CCF17-180B-4A72-83AB-4D41E470588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17" name="直線コネクタ 316">
          <a:extLst>
            <a:ext uri="{FF2B5EF4-FFF2-40B4-BE49-F238E27FC236}">
              <a16:creationId xmlns:a16="http://schemas.microsoft.com/office/drawing/2014/main" id="{836471E4-348F-498A-BCE6-1F67915D10F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18" name="テキスト ボックス 317">
          <a:extLst>
            <a:ext uri="{FF2B5EF4-FFF2-40B4-BE49-F238E27FC236}">
              <a16:creationId xmlns:a16="http://schemas.microsoft.com/office/drawing/2014/main" id="{65734B70-0BCB-4CF3-9BC6-F7CB0D18771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19" name="直線コネクタ 318">
          <a:extLst>
            <a:ext uri="{FF2B5EF4-FFF2-40B4-BE49-F238E27FC236}">
              <a16:creationId xmlns:a16="http://schemas.microsoft.com/office/drawing/2014/main" id="{33BBE93D-63F4-4813-9523-3F89F1A46E6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0" name="テキスト ボックス 319">
          <a:extLst>
            <a:ext uri="{FF2B5EF4-FFF2-40B4-BE49-F238E27FC236}">
              <a16:creationId xmlns:a16="http://schemas.microsoft.com/office/drawing/2014/main" id="{98D7A3DB-1156-4C17-AD60-26EA97518B4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1" name="直線コネクタ 320">
          <a:extLst>
            <a:ext uri="{FF2B5EF4-FFF2-40B4-BE49-F238E27FC236}">
              <a16:creationId xmlns:a16="http://schemas.microsoft.com/office/drawing/2014/main" id="{C74B6968-B57D-402D-A2DE-B572EB82AC4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2" name="テキスト ボックス 321">
          <a:extLst>
            <a:ext uri="{FF2B5EF4-FFF2-40B4-BE49-F238E27FC236}">
              <a16:creationId xmlns:a16="http://schemas.microsoft.com/office/drawing/2014/main" id="{58A86CD9-82F2-43E8-94CB-587C336A303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3" name="直線コネクタ 322">
          <a:extLst>
            <a:ext uri="{FF2B5EF4-FFF2-40B4-BE49-F238E27FC236}">
              <a16:creationId xmlns:a16="http://schemas.microsoft.com/office/drawing/2014/main" id="{EB7848E2-E8D6-4EAF-B9E0-28A895EFD9E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24" name="テキスト ボックス 323">
          <a:extLst>
            <a:ext uri="{FF2B5EF4-FFF2-40B4-BE49-F238E27FC236}">
              <a16:creationId xmlns:a16="http://schemas.microsoft.com/office/drawing/2014/main" id="{94A5F18F-5458-4053-9241-40C6E5E4C2A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5" name="【保健センター・保健所】&#10;有形固定資産減価償却率グラフ枠">
          <a:extLst>
            <a:ext uri="{FF2B5EF4-FFF2-40B4-BE49-F238E27FC236}">
              <a16:creationId xmlns:a16="http://schemas.microsoft.com/office/drawing/2014/main" id="{9EEC4959-D713-4D65-9D16-13D8CD1402A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326" name="直線コネクタ 325">
          <a:extLst>
            <a:ext uri="{FF2B5EF4-FFF2-40B4-BE49-F238E27FC236}">
              <a16:creationId xmlns:a16="http://schemas.microsoft.com/office/drawing/2014/main" id="{0642DC33-DD5B-4461-830B-D6A14532B98A}"/>
            </a:ext>
          </a:extLst>
        </xdr:cNvPr>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327" name="【保健センター・保健所】&#10;有形固定資産減価償却率最小値テキスト">
          <a:extLst>
            <a:ext uri="{FF2B5EF4-FFF2-40B4-BE49-F238E27FC236}">
              <a16:creationId xmlns:a16="http://schemas.microsoft.com/office/drawing/2014/main" id="{5F20FF22-D1EA-4E5E-B015-7D677BCDFDAD}"/>
            </a:ext>
          </a:extLst>
        </xdr:cNvPr>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328" name="直線コネクタ 327">
          <a:extLst>
            <a:ext uri="{FF2B5EF4-FFF2-40B4-BE49-F238E27FC236}">
              <a16:creationId xmlns:a16="http://schemas.microsoft.com/office/drawing/2014/main" id="{76AE08F5-85BC-47EA-B943-BA7AF62DD2B7}"/>
            </a:ext>
          </a:extLst>
        </xdr:cNvPr>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329" name="【保健センター・保健所】&#10;有形固定資産減価償却率最大値テキスト">
          <a:extLst>
            <a:ext uri="{FF2B5EF4-FFF2-40B4-BE49-F238E27FC236}">
              <a16:creationId xmlns:a16="http://schemas.microsoft.com/office/drawing/2014/main" id="{9B031696-51E8-4B7F-8CC6-9C32D14C5850}"/>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330" name="直線コネクタ 329">
          <a:extLst>
            <a:ext uri="{FF2B5EF4-FFF2-40B4-BE49-F238E27FC236}">
              <a16:creationId xmlns:a16="http://schemas.microsoft.com/office/drawing/2014/main" id="{3D312AF3-EB05-4734-A4A9-BEF8593B58C1}"/>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156862</xdr:rowOff>
    </xdr:from>
    <xdr:ext cx="405111" cy="259045"/>
    <xdr:sp macro="" textlink="">
      <xdr:nvSpPr>
        <xdr:cNvPr id="331" name="【保健センター・保健所】&#10;有形固定資産減価償却率平均値テキスト">
          <a:extLst>
            <a:ext uri="{FF2B5EF4-FFF2-40B4-BE49-F238E27FC236}">
              <a16:creationId xmlns:a16="http://schemas.microsoft.com/office/drawing/2014/main" id="{CD4ECDDA-9098-4EAC-8CB8-4CA2E183FCD8}"/>
            </a:ext>
          </a:extLst>
        </xdr:cNvPr>
        <xdr:cNvSpPr txBox="1"/>
      </xdr:nvSpPr>
      <xdr:spPr>
        <a:xfrm>
          <a:off x="16357600" y="992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332" name="フローチャート: 判断 331">
          <a:extLst>
            <a:ext uri="{FF2B5EF4-FFF2-40B4-BE49-F238E27FC236}">
              <a16:creationId xmlns:a16="http://schemas.microsoft.com/office/drawing/2014/main" id="{81F7E8BD-712A-4FD0-80E1-702F995A2176}"/>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333" name="フローチャート: 判断 332">
          <a:extLst>
            <a:ext uri="{FF2B5EF4-FFF2-40B4-BE49-F238E27FC236}">
              <a16:creationId xmlns:a16="http://schemas.microsoft.com/office/drawing/2014/main" id="{C5EE155A-95AF-4A8F-B1B9-52694C7A1FCF}"/>
            </a:ext>
          </a:extLst>
        </xdr:cNvPr>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334" name="フローチャート: 判断 333">
          <a:extLst>
            <a:ext uri="{FF2B5EF4-FFF2-40B4-BE49-F238E27FC236}">
              <a16:creationId xmlns:a16="http://schemas.microsoft.com/office/drawing/2014/main" id="{0F2FB808-5BA5-4982-9153-BEE8003AC1A2}"/>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335" name="フローチャート: 判断 334">
          <a:extLst>
            <a:ext uri="{FF2B5EF4-FFF2-40B4-BE49-F238E27FC236}">
              <a16:creationId xmlns:a16="http://schemas.microsoft.com/office/drawing/2014/main" id="{744F3CE6-8A9A-4BA8-BCA8-8533B77DA743}"/>
            </a:ext>
          </a:extLst>
        </xdr:cNvPr>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336" name="フローチャート: 判断 335">
          <a:extLst>
            <a:ext uri="{FF2B5EF4-FFF2-40B4-BE49-F238E27FC236}">
              <a16:creationId xmlns:a16="http://schemas.microsoft.com/office/drawing/2014/main" id="{0A1B7704-B6B4-401D-9583-61034D69B5DE}"/>
            </a:ext>
          </a:extLst>
        </xdr:cNvPr>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7" name="テキスト ボックス 336">
          <a:extLst>
            <a:ext uri="{FF2B5EF4-FFF2-40B4-BE49-F238E27FC236}">
              <a16:creationId xmlns:a16="http://schemas.microsoft.com/office/drawing/2014/main" id="{0FC2726B-E2FF-4C05-BCB4-693B9D5BC8D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8" name="テキスト ボックス 337">
          <a:extLst>
            <a:ext uri="{FF2B5EF4-FFF2-40B4-BE49-F238E27FC236}">
              <a16:creationId xmlns:a16="http://schemas.microsoft.com/office/drawing/2014/main" id="{7664ECC0-6D4A-4F4E-8025-CF7D3A0A5AE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78133CC8-8953-4E72-AF86-6680027B7A8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32F10734-D77D-4908-911B-DD1D705ED1F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AF1B6A82-E64E-4AE7-AD3B-6A459E6D007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342" name="楕円 341">
          <a:extLst>
            <a:ext uri="{FF2B5EF4-FFF2-40B4-BE49-F238E27FC236}">
              <a16:creationId xmlns:a16="http://schemas.microsoft.com/office/drawing/2014/main" id="{92173E50-6361-451C-A540-DE9C7DB78ADE}"/>
            </a:ext>
          </a:extLst>
        </xdr:cNvPr>
        <xdr:cNvSpPr/>
      </xdr:nvSpPr>
      <xdr:spPr>
        <a:xfrm>
          <a:off x="162687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36212</xdr:rowOff>
    </xdr:from>
    <xdr:ext cx="405111" cy="259045"/>
    <xdr:sp macro="" textlink="">
      <xdr:nvSpPr>
        <xdr:cNvPr id="343" name="【保健センター・保健所】&#10;有形固定資産減価償却率該当値テキスト">
          <a:extLst>
            <a:ext uri="{FF2B5EF4-FFF2-40B4-BE49-F238E27FC236}">
              <a16:creationId xmlns:a16="http://schemas.microsoft.com/office/drawing/2014/main" id="{FCC9FA77-37C6-4C44-B9E1-E56DAC741EAA}"/>
            </a:ext>
          </a:extLst>
        </xdr:cNvPr>
        <xdr:cNvSpPr txBox="1"/>
      </xdr:nvSpPr>
      <xdr:spPr>
        <a:xfrm>
          <a:off x="16357600"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xdr:rowOff>
    </xdr:from>
    <xdr:to>
      <xdr:col>81</xdr:col>
      <xdr:colOff>101600</xdr:colOff>
      <xdr:row>60</xdr:row>
      <xdr:rowOff>104140</xdr:rowOff>
    </xdr:to>
    <xdr:sp macro="" textlink="">
      <xdr:nvSpPr>
        <xdr:cNvPr id="344" name="楕円 343">
          <a:extLst>
            <a:ext uri="{FF2B5EF4-FFF2-40B4-BE49-F238E27FC236}">
              <a16:creationId xmlns:a16="http://schemas.microsoft.com/office/drawing/2014/main" id="{A7C17641-30C0-4BF2-8914-25211E3C5BFB}"/>
            </a:ext>
          </a:extLst>
        </xdr:cNvPr>
        <xdr:cNvSpPr/>
      </xdr:nvSpPr>
      <xdr:spPr>
        <a:xfrm>
          <a:off x="15430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53340</xdr:rowOff>
    </xdr:from>
    <xdr:to>
      <xdr:col>85</xdr:col>
      <xdr:colOff>127000</xdr:colOff>
      <xdr:row>60</xdr:row>
      <xdr:rowOff>108585</xdr:rowOff>
    </xdr:to>
    <xdr:cxnSp macro="">
      <xdr:nvCxnSpPr>
        <xdr:cNvPr id="345" name="直線コネクタ 344">
          <a:extLst>
            <a:ext uri="{FF2B5EF4-FFF2-40B4-BE49-F238E27FC236}">
              <a16:creationId xmlns:a16="http://schemas.microsoft.com/office/drawing/2014/main" id="{D8DFB126-B054-4B7A-8BB3-958B3E562857}"/>
            </a:ext>
          </a:extLst>
        </xdr:cNvPr>
        <xdr:cNvCxnSpPr/>
      </xdr:nvCxnSpPr>
      <xdr:spPr>
        <a:xfrm>
          <a:off x="15481300" y="1034034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116840</xdr:rowOff>
    </xdr:from>
    <xdr:to>
      <xdr:col>76</xdr:col>
      <xdr:colOff>165100</xdr:colOff>
      <xdr:row>60</xdr:row>
      <xdr:rowOff>46990</xdr:rowOff>
    </xdr:to>
    <xdr:sp macro="" textlink="">
      <xdr:nvSpPr>
        <xdr:cNvPr id="346" name="楕円 345">
          <a:extLst>
            <a:ext uri="{FF2B5EF4-FFF2-40B4-BE49-F238E27FC236}">
              <a16:creationId xmlns:a16="http://schemas.microsoft.com/office/drawing/2014/main" id="{7DEA79C3-5C5F-45D5-90E2-378648CD84BB}"/>
            </a:ext>
          </a:extLst>
        </xdr:cNvPr>
        <xdr:cNvSpPr/>
      </xdr:nvSpPr>
      <xdr:spPr>
        <a:xfrm>
          <a:off x="14541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167640</xdr:rowOff>
    </xdr:from>
    <xdr:to>
      <xdr:col>81</xdr:col>
      <xdr:colOff>50800</xdr:colOff>
      <xdr:row>60</xdr:row>
      <xdr:rowOff>53340</xdr:rowOff>
    </xdr:to>
    <xdr:cxnSp macro="">
      <xdr:nvCxnSpPr>
        <xdr:cNvPr id="347" name="直線コネクタ 346">
          <a:extLst>
            <a:ext uri="{FF2B5EF4-FFF2-40B4-BE49-F238E27FC236}">
              <a16:creationId xmlns:a16="http://schemas.microsoft.com/office/drawing/2014/main" id="{E8882243-6BB1-43B5-A99C-AE542451ACBB}"/>
            </a:ext>
          </a:extLst>
        </xdr:cNvPr>
        <xdr:cNvCxnSpPr/>
      </xdr:nvCxnSpPr>
      <xdr:spPr>
        <a:xfrm>
          <a:off x="14592300" y="102831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17780</xdr:rowOff>
    </xdr:from>
    <xdr:to>
      <xdr:col>72</xdr:col>
      <xdr:colOff>38100</xdr:colOff>
      <xdr:row>60</xdr:row>
      <xdr:rowOff>119380</xdr:rowOff>
    </xdr:to>
    <xdr:sp macro="" textlink="">
      <xdr:nvSpPr>
        <xdr:cNvPr id="348" name="楕円 347">
          <a:extLst>
            <a:ext uri="{FF2B5EF4-FFF2-40B4-BE49-F238E27FC236}">
              <a16:creationId xmlns:a16="http://schemas.microsoft.com/office/drawing/2014/main" id="{3ABA7010-7262-4555-9C6E-FC58EECBD2F2}"/>
            </a:ext>
          </a:extLst>
        </xdr:cNvPr>
        <xdr:cNvSpPr/>
      </xdr:nvSpPr>
      <xdr:spPr>
        <a:xfrm>
          <a:off x="1365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167640</xdr:rowOff>
    </xdr:from>
    <xdr:to>
      <xdr:col>76</xdr:col>
      <xdr:colOff>114300</xdr:colOff>
      <xdr:row>60</xdr:row>
      <xdr:rowOff>68580</xdr:rowOff>
    </xdr:to>
    <xdr:cxnSp macro="">
      <xdr:nvCxnSpPr>
        <xdr:cNvPr id="349" name="直線コネクタ 348">
          <a:extLst>
            <a:ext uri="{FF2B5EF4-FFF2-40B4-BE49-F238E27FC236}">
              <a16:creationId xmlns:a16="http://schemas.microsoft.com/office/drawing/2014/main" id="{3C95EFD0-C308-4601-A172-7C40E02DC423}"/>
            </a:ext>
          </a:extLst>
        </xdr:cNvPr>
        <xdr:cNvCxnSpPr/>
      </xdr:nvCxnSpPr>
      <xdr:spPr>
        <a:xfrm flipV="1">
          <a:off x="13703300" y="102831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57785</xdr:rowOff>
    </xdr:from>
    <xdr:to>
      <xdr:col>67</xdr:col>
      <xdr:colOff>101600</xdr:colOff>
      <xdr:row>60</xdr:row>
      <xdr:rowOff>159385</xdr:rowOff>
    </xdr:to>
    <xdr:sp macro="" textlink="">
      <xdr:nvSpPr>
        <xdr:cNvPr id="350" name="楕円 349">
          <a:extLst>
            <a:ext uri="{FF2B5EF4-FFF2-40B4-BE49-F238E27FC236}">
              <a16:creationId xmlns:a16="http://schemas.microsoft.com/office/drawing/2014/main" id="{8E94DF11-3F4A-4B11-A587-87032C1F94E6}"/>
            </a:ext>
          </a:extLst>
        </xdr:cNvPr>
        <xdr:cNvSpPr/>
      </xdr:nvSpPr>
      <xdr:spPr>
        <a:xfrm>
          <a:off x="12763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68580</xdr:rowOff>
    </xdr:from>
    <xdr:to>
      <xdr:col>71</xdr:col>
      <xdr:colOff>177800</xdr:colOff>
      <xdr:row>60</xdr:row>
      <xdr:rowOff>108585</xdr:rowOff>
    </xdr:to>
    <xdr:cxnSp macro="">
      <xdr:nvCxnSpPr>
        <xdr:cNvPr id="351" name="直線コネクタ 350">
          <a:extLst>
            <a:ext uri="{FF2B5EF4-FFF2-40B4-BE49-F238E27FC236}">
              <a16:creationId xmlns:a16="http://schemas.microsoft.com/office/drawing/2014/main" id="{0A70992D-3A91-4D35-A0FA-C72CCAFD66F4}"/>
            </a:ext>
          </a:extLst>
        </xdr:cNvPr>
        <xdr:cNvCxnSpPr/>
      </xdr:nvCxnSpPr>
      <xdr:spPr>
        <a:xfrm flipV="1">
          <a:off x="12814300" y="103555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6367</xdr:rowOff>
    </xdr:from>
    <xdr:ext cx="405111" cy="259045"/>
    <xdr:sp macro="" textlink="">
      <xdr:nvSpPr>
        <xdr:cNvPr id="352" name="n_1aveValue【保健センター・保健所】&#10;有形固定資産減価償却率">
          <a:extLst>
            <a:ext uri="{FF2B5EF4-FFF2-40B4-BE49-F238E27FC236}">
              <a16:creationId xmlns:a16="http://schemas.microsoft.com/office/drawing/2014/main" id="{D0DA1567-33EB-4B4E-88D8-362826B4BC62}"/>
            </a:ext>
          </a:extLst>
        </xdr:cNvPr>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353" name="n_2aveValue【保健センター・保健所】&#10;有形固定資産減価償却率">
          <a:extLst>
            <a:ext uri="{FF2B5EF4-FFF2-40B4-BE49-F238E27FC236}">
              <a16:creationId xmlns:a16="http://schemas.microsoft.com/office/drawing/2014/main" id="{0DE91479-1014-4FFE-B267-C5CA644BAE87}"/>
            </a:ext>
          </a:extLst>
        </xdr:cNvPr>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156862</xdr:rowOff>
    </xdr:from>
    <xdr:ext cx="405111" cy="259045"/>
    <xdr:sp macro="" textlink="">
      <xdr:nvSpPr>
        <xdr:cNvPr id="354" name="n_3aveValue【保健センター・保健所】&#10;有形固定資産減価償却率">
          <a:extLst>
            <a:ext uri="{FF2B5EF4-FFF2-40B4-BE49-F238E27FC236}">
              <a16:creationId xmlns:a16="http://schemas.microsoft.com/office/drawing/2014/main" id="{5914DB93-1342-4132-8F42-BE56AE4408A3}"/>
            </a:ext>
          </a:extLst>
        </xdr:cNvPr>
        <xdr:cNvSpPr txBox="1"/>
      </xdr:nvSpPr>
      <xdr:spPr>
        <a:xfrm>
          <a:off x="13500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355" name="n_4aveValue【保健センター・保健所】&#10;有形固定資産減価償却率">
          <a:extLst>
            <a:ext uri="{FF2B5EF4-FFF2-40B4-BE49-F238E27FC236}">
              <a16:creationId xmlns:a16="http://schemas.microsoft.com/office/drawing/2014/main" id="{9B8DD9E4-5FD2-46A5-BFA4-FFBD6EACCBE5}"/>
            </a:ext>
          </a:extLst>
        </xdr:cNvPr>
        <xdr:cNvSpPr txBox="1"/>
      </xdr:nvSpPr>
      <xdr:spPr>
        <a:xfrm>
          <a:off x="12611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95267</xdr:rowOff>
    </xdr:from>
    <xdr:ext cx="405111" cy="259045"/>
    <xdr:sp macro="" textlink="">
      <xdr:nvSpPr>
        <xdr:cNvPr id="356" name="n_1mainValue【保健センター・保健所】&#10;有形固定資産減価償却率">
          <a:extLst>
            <a:ext uri="{FF2B5EF4-FFF2-40B4-BE49-F238E27FC236}">
              <a16:creationId xmlns:a16="http://schemas.microsoft.com/office/drawing/2014/main" id="{5B14A12A-D6DC-429C-9628-756C7A12D610}"/>
            </a:ext>
          </a:extLst>
        </xdr:cNvPr>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38117</xdr:rowOff>
    </xdr:from>
    <xdr:ext cx="405111" cy="259045"/>
    <xdr:sp macro="" textlink="">
      <xdr:nvSpPr>
        <xdr:cNvPr id="357" name="n_2mainValue【保健センター・保健所】&#10;有形固定資産減価償却率">
          <a:extLst>
            <a:ext uri="{FF2B5EF4-FFF2-40B4-BE49-F238E27FC236}">
              <a16:creationId xmlns:a16="http://schemas.microsoft.com/office/drawing/2014/main" id="{C98226BF-B10E-48C5-9887-EEC613637FE6}"/>
            </a:ext>
          </a:extLst>
        </xdr:cNvPr>
        <xdr:cNvSpPr txBox="1"/>
      </xdr:nvSpPr>
      <xdr:spPr>
        <a:xfrm>
          <a:off x="14389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110507</xdr:rowOff>
    </xdr:from>
    <xdr:ext cx="405111" cy="259045"/>
    <xdr:sp macro="" textlink="">
      <xdr:nvSpPr>
        <xdr:cNvPr id="358" name="n_3mainValue【保健センター・保健所】&#10;有形固定資産減価償却率">
          <a:extLst>
            <a:ext uri="{FF2B5EF4-FFF2-40B4-BE49-F238E27FC236}">
              <a16:creationId xmlns:a16="http://schemas.microsoft.com/office/drawing/2014/main" id="{6DEA0EAB-D949-414C-BC69-4C0FDE2007D8}"/>
            </a:ext>
          </a:extLst>
        </xdr:cNvPr>
        <xdr:cNvSpPr txBox="1"/>
      </xdr:nvSpPr>
      <xdr:spPr>
        <a:xfrm>
          <a:off x="13500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150512</xdr:rowOff>
    </xdr:from>
    <xdr:ext cx="405111" cy="259045"/>
    <xdr:sp macro="" textlink="">
      <xdr:nvSpPr>
        <xdr:cNvPr id="359" name="n_4mainValue【保健センター・保健所】&#10;有形固定資産減価償却率">
          <a:extLst>
            <a:ext uri="{FF2B5EF4-FFF2-40B4-BE49-F238E27FC236}">
              <a16:creationId xmlns:a16="http://schemas.microsoft.com/office/drawing/2014/main" id="{A76FD340-FD15-4AE3-B037-4BA35EB7620C}"/>
            </a:ext>
          </a:extLst>
        </xdr:cNvPr>
        <xdr:cNvSpPr txBox="1"/>
      </xdr:nvSpPr>
      <xdr:spPr>
        <a:xfrm>
          <a:off x="12611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0" name="正方形/長方形 359">
          <a:extLst>
            <a:ext uri="{FF2B5EF4-FFF2-40B4-BE49-F238E27FC236}">
              <a16:creationId xmlns:a16="http://schemas.microsoft.com/office/drawing/2014/main" id="{9E45BA4F-D547-4265-A264-29500E4677C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1" name="正方形/長方形 360">
          <a:extLst>
            <a:ext uri="{FF2B5EF4-FFF2-40B4-BE49-F238E27FC236}">
              <a16:creationId xmlns:a16="http://schemas.microsoft.com/office/drawing/2014/main" id="{CE6D1862-23C1-454A-A0C9-0077D577FDE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2" name="正方形/長方形 361">
          <a:extLst>
            <a:ext uri="{FF2B5EF4-FFF2-40B4-BE49-F238E27FC236}">
              <a16:creationId xmlns:a16="http://schemas.microsoft.com/office/drawing/2014/main" id="{B041C1BC-CC20-4AE9-A255-AD52B91EA96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3" name="正方形/長方形 362">
          <a:extLst>
            <a:ext uri="{FF2B5EF4-FFF2-40B4-BE49-F238E27FC236}">
              <a16:creationId xmlns:a16="http://schemas.microsoft.com/office/drawing/2014/main" id="{ACF303CE-390A-4DFD-9206-4D5648BFC1C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4" name="正方形/長方形 363">
          <a:extLst>
            <a:ext uri="{FF2B5EF4-FFF2-40B4-BE49-F238E27FC236}">
              <a16:creationId xmlns:a16="http://schemas.microsoft.com/office/drawing/2014/main" id="{CAFF8E4F-CBE7-4F4C-BEDD-A957EEFA6CA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5" name="正方形/長方形 364">
          <a:extLst>
            <a:ext uri="{FF2B5EF4-FFF2-40B4-BE49-F238E27FC236}">
              <a16:creationId xmlns:a16="http://schemas.microsoft.com/office/drawing/2014/main" id="{72A6A71B-137F-449D-B883-705D9ECD996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6" name="正方形/長方形 365">
          <a:extLst>
            <a:ext uri="{FF2B5EF4-FFF2-40B4-BE49-F238E27FC236}">
              <a16:creationId xmlns:a16="http://schemas.microsoft.com/office/drawing/2014/main" id="{2C80FEFE-24AD-4809-B21E-901181AEA8E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7" name="正方形/長方形 366">
          <a:extLst>
            <a:ext uri="{FF2B5EF4-FFF2-40B4-BE49-F238E27FC236}">
              <a16:creationId xmlns:a16="http://schemas.microsoft.com/office/drawing/2014/main" id="{3F9648CC-6EC2-4946-A2EF-21ABC0751ED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8" name="テキスト ボックス 367">
          <a:extLst>
            <a:ext uri="{FF2B5EF4-FFF2-40B4-BE49-F238E27FC236}">
              <a16:creationId xmlns:a16="http://schemas.microsoft.com/office/drawing/2014/main" id="{873E8985-06E3-4C8E-BDBE-8432AE87524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9" name="直線コネクタ 368">
          <a:extLst>
            <a:ext uri="{FF2B5EF4-FFF2-40B4-BE49-F238E27FC236}">
              <a16:creationId xmlns:a16="http://schemas.microsoft.com/office/drawing/2014/main" id="{F5A97B71-22F5-4735-A4A0-129D144711E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0" name="直線コネクタ 369">
          <a:extLst>
            <a:ext uri="{FF2B5EF4-FFF2-40B4-BE49-F238E27FC236}">
              <a16:creationId xmlns:a16="http://schemas.microsoft.com/office/drawing/2014/main" id="{36C7BF9B-9F3C-46F2-A452-8EB4418BAC8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1" name="テキスト ボックス 370">
          <a:extLst>
            <a:ext uri="{FF2B5EF4-FFF2-40B4-BE49-F238E27FC236}">
              <a16:creationId xmlns:a16="http://schemas.microsoft.com/office/drawing/2014/main" id="{AA01F129-715D-47EE-A105-9599E246289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2" name="直線コネクタ 371">
          <a:extLst>
            <a:ext uri="{FF2B5EF4-FFF2-40B4-BE49-F238E27FC236}">
              <a16:creationId xmlns:a16="http://schemas.microsoft.com/office/drawing/2014/main" id="{651483FD-8113-43C9-A63A-35E3E5700C3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3" name="テキスト ボックス 372">
          <a:extLst>
            <a:ext uri="{FF2B5EF4-FFF2-40B4-BE49-F238E27FC236}">
              <a16:creationId xmlns:a16="http://schemas.microsoft.com/office/drawing/2014/main" id="{2C5DF21C-A3B3-4F9C-9549-87CF9925484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4" name="直線コネクタ 373">
          <a:extLst>
            <a:ext uri="{FF2B5EF4-FFF2-40B4-BE49-F238E27FC236}">
              <a16:creationId xmlns:a16="http://schemas.microsoft.com/office/drawing/2014/main" id="{3A4EDB41-A7AB-477D-B8D5-6E96B15A01D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5" name="テキスト ボックス 374">
          <a:extLst>
            <a:ext uri="{FF2B5EF4-FFF2-40B4-BE49-F238E27FC236}">
              <a16:creationId xmlns:a16="http://schemas.microsoft.com/office/drawing/2014/main" id="{F339BD2F-EF47-472B-A232-6421DA72163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6" name="直線コネクタ 375">
          <a:extLst>
            <a:ext uri="{FF2B5EF4-FFF2-40B4-BE49-F238E27FC236}">
              <a16:creationId xmlns:a16="http://schemas.microsoft.com/office/drawing/2014/main" id="{70CB4FE3-2A6E-43B0-A15F-3DEE1EB2C64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7" name="テキスト ボックス 376">
          <a:extLst>
            <a:ext uri="{FF2B5EF4-FFF2-40B4-BE49-F238E27FC236}">
              <a16:creationId xmlns:a16="http://schemas.microsoft.com/office/drawing/2014/main" id="{B0B7AF32-EC73-4978-A454-AED77DF7057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8" name="直線コネクタ 377">
          <a:extLst>
            <a:ext uri="{FF2B5EF4-FFF2-40B4-BE49-F238E27FC236}">
              <a16:creationId xmlns:a16="http://schemas.microsoft.com/office/drawing/2014/main" id="{4913684B-DD60-434F-A472-76712BE5AE3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9" name="テキスト ボックス 378">
          <a:extLst>
            <a:ext uri="{FF2B5EF4-FFF2-40B4-BE49-F238E27FC236}">
              <a16:creationId xmlns:a16="http://schemas.microsoft.com/office/drawing/2014/main" id="{EA2D5145-72AC-4464-B761-07F11311A6B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0" name="直線コネクタ 379">
          <a:extLst>
            <a:ext uri="{FF2B5EF4-FFF2-40B4-BE49-F238E27FC236}">
              <a16:creationId xmlns:a16="http://schemas.microsoft.com/office/drawing/2014/main" id="{E6BE4B3E-610A-470D-BD20-9EF93413E37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1" name="テキスト ボックス 380">
          <a:extLst>
            <a:ext uri="{FF2B5EF4-FFF2-40B4-BE49-F238E27FC236}">
              <a16:creationId xmlns:a16="http://schemas.microsoft.com/office/drawing/2014/main" id="{484EB121-F6E9-4174-9185-C47EB6AF63C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2" name="【保健センター・保健所】&#10;一人当たり面積グラフ枠">
          <a:extLst>
            <a:ext uri="{FF2B5EF4-FFF2-40B4-BE49-F238E27FC236}">
              <a16:creationId xmlns:a16="http://schemas.microsoft.com/office/drawing/2014/main" id="{AF2F8A7C-3C5B-4A2E-A72F-E88976E8F86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383" name="直線コネクタ 382">
          <a:extLst>
            <a:ext uri="{FF2B5EF4-FFF2-40B4-BE49-F238E27FC236}">
              <a16:creationId xmlns:a16="http://schemas.microsoft.com/office/drawing/2014/main" id="{83159F4D-839B-4E69-A37E-F5F4B3E5F190}"/>
            </a:ext>
          </a:extLst>
        </xdr:cNvPr>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384" name="【保健センター・保健所】&#10;一人当たり面積最小値テキスト">
          <a:extLst>
            <a:ext uri="{FF2B5EF4-FFF2-40B4-BE49-F238E27FC236}">
              <a16:creationId xmlns:a16="http://schemas.microsoft.com/office/drawing/2014/main" id="{B3BCE41A-84D5-4983-8333-4486859D3891}"/>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385" name="直線コネクタ 384">
          <a:extLst>
            <a:ext uri="{FF2B5EF4-FFF2-40B4-BE49-F238E27FC236}">
              <a16:creationId xmlns:a16="http://schemas.microsoft.com/office/drawing/2014/main" id="{BD5D03DD-7492-42A6-97E7-E74E3F4B0EB1}"/>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386" name="【保健センター・保健所】&#10;一人当たり面積最大値テキスト">
          <a:extLst>
            <a:ext uri="{FF2B5EF4-FFF2-40B4-BE49-F238E27FC236}">
              <a16:creationId xmlns:a16="http://schemas.microsoft.com/office/drawing/2014/main" id="{694B3750-9634-4AC4-ABB4-0F33D230ACD0}"/>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387" name="直線コネクタ 386">
          <a:extLst>
            <a:ext uri="{FF2B5EF4-FFF2-40B4-BE49-F238E27FC236}">
              <a16:creationId xmlns:a16="http://schemas.microsoft.com/office/drawing/2014/main" id="{DEF94104-D4D8-4DE2-AE7C-3C545FDAC897}"/>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157497</xdr:rowOff>
    </xdr:from>
    <xdr:ext cx="469744" cy="259045"/>
    <xdr:sp macro="" textlink="">
      <xdr:nvSpPr>
        <xdr:cNvPr id="388" name="【保健センター・保健所】&#10;一人当たり面積平均値テキスト">
          <a:extLst>
            <a:ext uri="{FF2B5EF4-FFF2-40B4-BE49-F238E27FC236}">
              <a16:creationId xmlns:a16="http://schemas.microsoft.com/office/drawing/2014/main" id="{A165647C-8216-497B-B4A0-5F3CF2C55046}"/>
            </a:ext>
          </a:extLst>
        </xdr:cNvPr>
        <xdr:cNvSpPr txBox="1"/>
      </xdr:nvSpPr>
      <xdr:spPr>
        <a:xfrm>
          <a:off x="22199600" y="1061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389" name="フローチャート: 判断 388">
          <a:extLst>
            <a:ext uri="{FF2B5EF4-FFF2-40B4-BE49-F238E27FC236}">
              <a16:creationId xmlns:a16="http://schemas.microsoft.com/office/drawing/2014/main" id="{A0E478AD-CF5B-4C04-AD1C-89DF6EA1EB56}"/>
            </a:ext>
          </a:extLst>
        </xdr:cNvPr>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390" name="フローチャート: 判断 389">
          <a:extLst>
            <a:ext uri="{FF2B5EF4-FFF2-40B4-BE49-F238E27FC236}">
              <a16:creationId xmlns:a16="http://schemas.microsoft.com/office/drawing/2014/main" id="{61357915-73CD-4330-9DA8-FFE1F700FB70}"/>
            </a:ext>
          </a:extLst>
        </xdr:cNvPr>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391" name="フローチャート: 判断 390">
          <a:extLst>
            <a:ext uri="{FF2B5EF4-FFF2-40B4-BE49-F238E27FC236}">
              <a16:creationId xmlns:a16="http://schemas.microsoft.com/office/drawing/2014/main" id="{0C3F2D77-6DF2-41D7-BAFA-3CFBF7BCD4AB}"/>
            </a:ext>
          </a:extLst>
        </xdr:cNvPr>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392" name="フローチャート: 判断 391">
          <a:extLst>
            <a:ext uri="{FF2B5EF4-FFF2-40B4-BE49-F238E27FC236}">
              <a16:creationId xmlns:a16="http://schemas.microsoft.com/office/drawing/2014/main" id="{34571765-9C33-4628-A4E0-49451764C6F3}"/>
            </a:ext>
          </a:extLst>
        </xdr:cNvPr>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393" name="フローチャート: 判断 392">
          <a:extLst>
            <a:ext uri="{FF2B5EF4-FFF2-40B4-BE49-F238E27FC236}">
              <a16:creationId xmlns:a16="http://schemas.microsoft.com/office/drawing/2014/main" id="{35B12751-C240-4B75-B024-56C2F5F82BE9}"/>
            </a:ext>
          </a:extLst>
        </xdr:cNvPr>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5ECA9E29-A68B-4C47-A886-6A4995F02B6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A2F74544-835E-4AC3-A4DA-197CE84EC3A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4E7FD9D8-3E19-4611-969E-AE3D12C16DB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1145F6C4-C664-47E0-ACFA-9B571CB1B7A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DF8E2585-C86A-42E6-A99A-9C127853AA8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27940</xdr:rowOff>
    </xdr:from>
    <xdr:to>
      <xdr:col>116</xdr:col>
      <xdr:colOff>114300</xdr:colOff>
      <xdr:row>63</xdr:row>
      <xdr:rowOff>129540</xdr:rowOff>
    </xdr:to>
    <xdr:sp macro="" textlink="">
      <xdr:nvSpPr>
        <xdr:cNvPr id="399" name="楕円 398">
          <a:extLst>
            <a:ext uri="{FF2B5EF4-FFF2-40B4-BE49-F238E27FC236}">
              <a16:creationId xmlns:a16="http://schemas.microsoft.com/office/drawing/2014/main" id="{86BB3524-46C7-4D8D-92B9-25E2D3AA04DA}"/>
            </a:ext>
          </a:extLst>
        </xdr:cNvPr>
        <xdr:cNvSpPr/>
      </xdr:nvSpPr>
      <xdr:spPr>
        <a:xfrm>
          <a:off x="22110700" y="108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114317</xdr:rowOff>
    </xdr:from>
    <xdr:ext cx="469744" cy="259045"/>
    <xdr:sp macro="" textlink="">
      <xdr:nvSpPr>
        <xdr:cNvPr id="400" name="【保健センター・保健所】&#10;一人当たり面積該当値テキスト">
          <a:extLst>
            <a:ext uri="{FF2B5EF4-FFF2-40B4-BE49-F238E27FC236}">
              <a16:creationId xmlns:a16="http://schemas.microsoft.com/office/drawing/2014/main" id="{A6649227-EE55-408E-BCFB-6D1D4AEB9FD6}"/>
            </a:ext>
          </a:extLst>
        </xdr:cNvPr>
        <xdr:cNvSpPr txBox="1"/>
      </xdr:nvSpPr>
      <xdr:spPr>
        <a:xfrm>
          <a:off x="22199600"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31750</xdr:rowOff>
    </xdr:from>
    <xdr:to>
      <xdr:col>112</xdr:col>
      <xdr:colOff>38100</xdr:colOff>
      <xdr:row>63</xdr:row>
      <xdr:rowOff>133350</xdr:rowOff>
    </xdr:to>
    <xdr:sp macro="" textlink="">
      <xdr:nvSpPr>
        <xdr:cNvPr id="401" name="楕円 400">
          <a:extLst>
            <a:ext uri="{FF2B5EF4-FFF2-40B4-BE49-F238E27FC236}">
              <a16:creationId xmlns:a16="http://schemas.microsoft.com/office/drawing/2014/main" id="{442502B2-F127-4DF7-B1D9-BCC7F1EDA49F}"/>
            </a:ext>
          </a:extLst>
        </xdr:cNvPr>
        <xdr:cNvSpPr/>
      </xdr:nvSpPr>
      <xdr:spPr>
        <a:xfrm>
          <a:off x="21272500" y="108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78740</xdr:rowOff>
    </xdr:from>
    <xdr:to>
      <xdr:col>116</xdr:col>
      <xdr:colOff>63500</xdr:colOff>
      <xdr:row>63</xdr:row>
      <xdr:rowOff>82550</xdr:rowOff>
    </xdr:to>
    <xdr:cxnSp macro="">
      <xdr:nvCxnSpPr>
        <xdr:cNvPr id="402" name="直線コネクタ 401">
          <a:extLst>
            <a:ext uri="{FF2B5EF4-FFF2-40B4-BE49-F238E27FC236}">
              <a16:creationId xmlns:a16="http://schemas.microsoft.com/office/drawing/2014/main" id="{D36E8CA6-2D1E-4437-A9A4-77FC20CE94DC}"/>
            </a:ext>
          </a:extLst>
        </xdr:cNvPr>
        <xdr:cNvCxnSpPr/>
      </xdr:nvCxnSpPr>
      <xdr:spPr>
        <a:xfrm flipV="1">
          <a:off x="21323300" y="108800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403" name="楕円 402">
          <a:extLst>
            <a:ext uri="{FF2B5EF4-FFF2-40B4-BE49-F238E27FC236}">
              <a16:creationId xmlns:a16="http://schemas.microsoft.com/office/drawing/2014/main" id="{A0A15205-7058-4738-AA42-B4F24B6D8A7D}"/>
            </a:ext>
          </a:extLst>
        </xdr:cNvPr>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82550</xdr:rowOff>
    </xdr:from>
    <xdr:to>
      <xdr:col>111</xdr:col>
      <xdr:colOff>177800</xdr:colOff>
      <xdr:row>63</xdr:row>
      <xdr:rowOff>87630</xdr:rowOff>
    </xdr:to>
    <xdr:cxnSp macro="">
      <xdr:nvCxnSpPr>
        <xdr:cNvPr id="404" name="直線コネクタ 403">
          <a:extLst>
            <a:ext uri="{FF2B5EF4-FFF2-40B4-BE49-F238E27FC236}">
              <a16:creationId xmlns:a16="http://schemas.microsoft.com/office/drawing/2014/main" id="{D307C2E0-C690-4CF6-84EF-D99D801448AE}"/>
            </a:ext>
          </a:extLst>
        </xdr:cNvPr>
        <xdr:cNvCxnSpPr/>
      </xdr:nvCxnSpPr>
      <xdr:spPr>
        <a:xfrm flipV="1">
          <a:off x="20434300" y="108839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41910</xdr:rowOff>
    </xdr:from>
    <xdr:to>
      <xdr:col>102</xdr:col>
      <xdr:colOff>165100</xdr:colOff>
      <xdr:row>63</xdr:row>
      <xdr:rowOff>143510</xdr:rowOff>
    </xdr:to>
    <xdr:sp macro="" textlink="">
      <xdr:nvSpPr>
        <xdr:cNvPr id="405" name="楕円 404">
          <a:extLst>
            <a:ext uri="{FF2B5EF4-FFF2-40B4-BE49-F238E27FC236}">
              <a16:creationId xmlns:a16="http://schemas.microsoft.com/office/drawing/2014/main" id="{130D6824-B0AB-4563-BD1A-19ACBD5C5E44}"/>
            </a:ext>
          </a:extLst>
        </xdr:cNvPr>
        <xdr:cNvSpPr/>
      </xdr:nvSpPr>
      <xdr:spPr>
        <a:xfrm>
          <a:off x="19494500" y="108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92710</xdr:rowOff>
    </xdr:to>
    <xdr:cxnSp macro="">
      <xdr:nvCxnSpPr>
        <xdr:cNvPr id="406" name="直線コネクタ 405">
          <a:extLst>
            <a:ext uri="{FF2B5EF4-FFF2-40B4-BE49-F238E27FC236}">
              <a16:creationId xmlns:a16="http://schemas.microsoft.com/office/drawing/2014/main" id="{32FA4437-F3B1-4D99-8E8C-61522355CDC3}"/>
            </a:ext>
          </a:extLst>
        </xdr:cNvPr>
        <xdr:cNvCxnSpPr/>
      </xdr:nvCxnSpPr>
      <xdr:spPr>
        <a:xfrm flipV="1">
          <a:off x="19545300" y="1088898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46990</xdr:rowOff>
    </xdr:from>
    <xdr:to>
      <xdr:col>98</xdr:col>
      <xdr:colOff>38100</xdr:colOff>
      <xdr:row>63</xdr:row>
      <xdr:rowOff>148590</xdr:rowOff>
    </xdr:to>
    <xdr:sp macro="" textlink="">
      <xdr:nvSpPr>
        <xdr:cNvPr id="407" name="楕円 406">
          <a:extLst>
            <a:ext uri="{FF2B5EF4-FFF2-40B4-BE49-F238E27FC236}">
              <a16:creationId xmlns:a16="http://schemas.microsoft.com/office/drawing/2014/main" id="{6198BC47-4250-4405-9FC9-014D588B8745}"/>
            </a:ext>
          </a:extLst>
        </xdr:cNvPr>
        <xdr:cNvSpPr/>
      </xdr:nvSpPr>
      <xdr:spPr>
        <a:xfrm>
          <a:off x="18605500" y="108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92710</xdr:rowOff>
    </xdr:from>
    <xdr:to>
      <xdr:col>102</xdr:col>
      <xdr:colOff>114300</xdr:colOff>
      <xdr:row>63</xdr:row>
      <xdr:rowOff>97790</xdr:rowOff>
    </xdr:to>
    <xdr:cxnSp macro="">
      <xdr:nvCxnSpPr>
        <xdr:cNvPr id="408" name="直線コネクタ 407">
          <a:extLst>
            <a:ext uri="{FF2B5EF4-FFF2-40B4-BE49-F238E27FC236}">
              <a16:creationId xmlns:a16="http://schemas.microsoft.com/office/drawing/2014/main" id="{1AAAFFB1-71CF-46B9-9ACB-4F75CA6CBA60}"/>
            </a:ext>
          </a:extLst>
        </xdr:cNvPr>
        <xdr:cNvCxnSpPr/>
      </xdr:nvCxnSpPr>
      <xdr:spPr>
        <a:xfrm flipV="1">
          <a:off x="18656300" y="1089406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409" name="n_1aveValue【保健センター・保健所】&#10;一人当たり面積">
          <a:extLst>
            <a:ext uri="{FF2B5EF4-FFF2-40B4-BE49-F238E27FC236}">
              <a16:creationId xmlns:a16="http://schemas.microsoft.com/office/drawing/2014/main" id="{9AE94864-B940-43EB-A7C2-C5DEA09F84BA}"/>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83837</xdr:rowOff>
    </xdr:from>
    <xdr:ext cx="469744" cy="259045"/>
    <xdr:sp macro="" textlink="">
      <xdr:nvSpPr>
        <xdr:cNvPr id="410" name="n_2aveValue【保健センター・保健所】&#10;一人当たり面積">
          <a:extLst>
            <a:ext uri="{FF2B5EF4-FFF2-40B4-BE49-F238E27FC236}">
              <a16:creationId xmlns:a16="http://schemas.microsoft.com/office/drawing/2014/main" id="{7AC7196A-C17D-4EBA-9544-5F9C2261AA22}"/>
            </a:ext>
          </a:extLst>
        </xdr:cNvPr>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123207</xdr:rowOff>
    </xdr:from>
    <xdr:ext cx="469744" cy="259045"/>
    <xdr:sp macro="" textlink="">
      <xdr:nvSpPr>
        <xdr:cNvPr id="411" name="n_3aveValue【保健センター・保健所】&#10;一人当たり面積">
          <a:extLst>
            <a:ext uri="{FF2B5EF4-FFF2-40B4-BE49-F238E27FC236}">
              <a16:creationId xmlns:a16="http://schemas.microsoft.com/office/drawing/2014/main" id="{8DEEC25D-C21F-463C-870C-EF63650BE823}"/>
            </a:ext>
          </a:extLst>
        </xdr:cNvPr>
        <xdr:cNvSpPr txBox="1"/>
      </xdr:nvSpPr>
      <xdr:spPr>
        <a:xfrm>
          <a:off x="19310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104157</xdr:rowOff>
    </xdr:from>
    <xdr:ext cx="469744" cy="259045"/>
    <xdr:sp macro="" textlink="">
      <xdr:nvSpPr>
        <xdr:cNvPr id="412" name="n_4aveValue【保健センター・保健所】&#10;一人当たり面積">
          <a:extLst>
            <a:ext uri="{FF2B5EF4-FFF2-40B4-BE49-F238E27FC236}">
              <a16:creationId xmlns:a16="http://schemas.microsoft.com/office/drawing/2014/main" id="{DD0C7351-B0AF-45BF-B83A-454A65C8578F}"/>
            </a:ext>
          </a:extLst>
        </xdr:cNvPr>
        <xdr:cNvSpPr txBox="1"/>
      </xdr:nvSpPr>
      <xdr:spPr>
        <a:xfrm>
          <a:off x="18421427"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124477</xdr:rowOff>
    </xdr:from>
    <xdr:ext cx="469744" cy="259045"/>
    <xdr:sp macro="" textlink="">
      <xdr:nvSpPr>
        <xdr:cNvPr id="413" name="n_1mainValue【保健センター・保健所】&#10;一人当たり面積">
          <a:extLst>
            <a:ext uri="{FF2B5EF4-FFF2-40B4-BE49-F238E27FC236}">
              <a16:creationId xmlns:a16="http://schemas.microsoft.com/office/drawing/2014/main" id="{C165449C-6EB5-496F-9177-B974847CEBC5}"/>
            </a:ext>
          </a:extLst>
        </xdr:cNvPr>
        <xdr:cNvSpPr txBox="1"/>
      </xdr:nvSpPr>
      <xdr:spPr>
        <a:xfrm>
          <a:off x="210757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414" name="n_2mainValue【保健センター・保健所】&#10;一人当たり面積">
          <a:extLst>
            <a:ext uri="{FF2B5EF4-FFF2-40B4-BE49-F238E27FC236}">
              <a16:creationId xmlns:a16="http://schemas.microsoft.com/office/drawing/2014/main" id="{0B596685-A8BD-4155-B192-6B0357D03044}"/>
            </a:ext>
          </a:extLst>
        </xdr:cNvPr>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134637</xdr:rowOff>
    </xdr:from>
    <xdr:ext cx="469744" cy="259045"/>
    <xdr:sp macro="" textlink="">
      <xdr:nvSpPr>
        <xdr:cNvPr id="415" name="n_3mainValue【保健センター・保健所】&#10;一人当たり面積">
          <a:extLst>
            <a:ext uri="{FF2B5EF4-FFF2-40B4-BE49-F238E27FC236}">
              <a16:creationId xmlns:a16="http://schemas.microsoft.com/office/drawing/2014/main" id="{DB57C7F6-9665-4BCF-8623-3508C70150CC}"/>
            </a:ext>
          </a:extLst>
        </xdr:cNvPr>
        <xdr:cNvSpPr txBox="1"/>
      </xdr:nvSpPr>
      <xdr:spPr>
        <a:xfrm>
          <a:off x="19310427" y="1093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139717</xdr:rowOff>
    </xdr:from>
    <xdr:ext cx="469744" cy="259045"/>
    <xdr:sp macro="" textlink="">
      <xdr:nvSpPr>
        <xdr:cNvPr id="416" name="n_4mainValue【保健センター・保健所】&#10;一人当たり面積">
          <a:extLst>
            <a:ext uri="{FF2B5EF4-FFF2-40B4-BE49-F238E27FC236}">
              <a16:creationId xmlns:a16="http://schemas.microsoft.com/office/drawing/2014/main" id="{1A9D01AE-C328-4D8B-8EDB-B7EBBD0A2B16}"/>
            </a:ext>
          </a:extLst>
        </xdr:cNvPr>
        <xdr:cNvSpPr txBox="1"/>
      </xdr:nvSpPr>
      <xdr:spPr>
        <a:xfrm>
          <a:off x="18421427" y="1094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7" name="正方形/長方形 416">
          <a:extLst>
            <a:ext uri="{FF2B5EF4-FFF2-40B4-BE49-F238E27FC236}">
              <a16:creationId xmlns:a16="http://schemas.microsoft.com/office/drawing/2014/main" id="{B07D2DFC-4499-4AFE-AC3F-15C3D220181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8" name="正方形/長方形 417">
          <a:extLst>
            <a:ext uri="{FF2B5EF4-FFF2-40B4-BE49-F238E27FC236}">
              <a16:creationId xmlns:a16="http://schemas.microsoft.com/office/drawing/2014/main" id="{63A0EC6D-ED58-4772-864E-72E2DF7D9EC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9" name="正方形/長方形 418">
          <a:extLst>
            <a:ext uri="{FF2B5EF4-FFF2-40B4-BE49-F238E27FC236}">
              <a16:creationId xmlns:a16="http://schemas.microsoft.com/office/drawing/2014/main" id="{86DB717C-4488-4F17-A304-4D2D8400206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0" name="正方形/長方形 419">
          <a:extLst>
            <a:ext uri="{FF2B5EF4-FFF2-40B4-BE49-F238E27FC236}">
              <a16:creationId xmlns:a16="http://schemas.microsoft.com/office/drawing/2014/main" id="{FB2F49AB-10C7-46B3-8FFF-7FD05C19075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1" name="正方形/長方形 420">
          <a:extLst>
            <a:ext uri="{FF2B5EF4-FFF2-40B4-BE49-F238E27FC236}">
              <a16:creationId xmlns:a16="http://schemas.microsoft.com/office/drawing/2014/main" id="{4B208451-482B-4405-B712-C10C0D89814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2" name="正方形/長方形 421">
          <a:extLst>
            <a:ext uri="{FF2B5EF4-FFF2-40B4-BE49-F238E27FC236}">
              <a16:creationId xmlns:a16="http://schemas.microsoft.com/office/drawing/2014/main" id="{98548A2A-084F-4FF3-80CA-687F2EC1EEC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3" name="正方形/長方形 422">
          <a:extLst>
            <a:ext uri="{FF2B5EF4-FFF2-40B4-BE49-F238E27FC236}">
              <a16:creationId xmlns:a16="http://schemas.microsoft.com/office/drawing/2014/main" id="{EC2728C9-F7FC-471A-A939-619838007A2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4" name="正方形/長方形 423">
          <a:extLst>
            <a:ext uri="{FF2B5EF4-FFF2-40B4-BE49-F238E27FC236}">
              <a16:creationId xmlns:a16="http://schemas.microsoft.com/office/drawing/2014/main" id="{2B78D295-D1AE-459F-93A1-7325D8FDE84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5" name="テキスト ボックス 424">
          <a:extLst>
            <a:ext uri="{FF2B5EF4-FFF2-40B4-BE49-F238E27FC236}">
              <a16:creationId xmlns:a16="http://schemas.microsoft.com/office/drawing/2014/main" id="{9BE328E8-4791-49FF-BA6E-C33EB7C8553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6" name="直線コネクタ 425">
          <a:extLst>
            <a:ext uri="{FF2B5EF4-FFF2-40B4-BE49-F238E27FC236}">
              <a16:creationId xmlns:a16="http://schemas.microsoft.com/office/drawing/2014/main" id="{DA6BE01F-AE4E-49CC-82B8-B1960001C9D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7" name="テキスト ボックス 426">
          <a:extLst>
            <a:ext uri="{FF2B5EF4-FFF2-40B4-BE49-F238E27FC236}">
              <a16:creationId xmlns:a16="http://schemas.microsoft.com/office/drawing/2014/main" id="{696D2ED5-DA3F-4161-BA77-F05FFDAF185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8" name="直線コネクタ 427">
          <a:extLst>
            <a:ext uri="{FF2B5EF4-FFF2-40B4-BE49-F238E27FC236}">
              <a16:creationId xmlns:a16="http://schemas.microsoft.com/office/drawing/2014/main" id="{4625F7ED-999C-49CB-AC1D-9CCCAF510C6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9" name="テキスト ボックス 428">
          <a:extLst>
            <a:ext uri="{FF2B5EF4-FFF2-40B4-BE49-F238E27FC236}">
              <a16:creationId xmlns:a16="http://schemas.microsoft.com/office/drawing/2014/main" id="{30A63133-B2D7-4E1F-99B4-5C9CBD83648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0" name="直線コネクタ 429">
          <a:extLst>
            <a:ext uri="{FF2B5EF4-FFF2-40B4-BE49-F238E27FC236}">
              <a16:creationId xmlns:a16="http://schemas.microsoft.com/office/drawing/2014/main" id="{668E753E-0871-47E0-937D-ED39F98D22B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1" name="テキスト ボックス 430">
          <a:extLst>
            <a:ext uri="{FF2B5EF4-FFF2-40B4-BE49-F238E27FC236}">
              <a16:creationId xmlns:a16="http://schemas.microsoft.com/office/drawing/2014/main" id="{65589573-18A3-49A7-894F-3F04C942BEB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2" name="直線コネクタ 431">
          <a:extLst>
            <a:ext uri="{FF2B5EF4-FFF2-40B4-BE49-F238E27FC236}">
              <a16:creationId xmlns:a16="http://schemas.microsoft.com/office/drawing/2014/main" id="{DF4FB299-2204-4157-86BB-BC9EA941AAD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3" name="テキスト ボックス 432">
          <a:extLst>
            <a:ext uri="{FF2B5EF4-FFF2-40B4-BE49-F238E27FC236}">
              <a16:creationId xmlns:a16="http://schemas.microsoft.com/office/drawing/2014/main" id="{510FBEA4-E257-4858-8722-9620F03F265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4" name="直線コネクタ 433">
          <a:extLst>
            <a:ext uri="{FF2B5EF4-FFF2-40B4-BE49-F238E27FC236}">
              <a16:creationId xmlns:a16="http://schemas.microsoft.com/office/drawing/2014/main" id="{C7FC99B7-53D4-40FA-83BA-126AAB98247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5" name="テキスト ボックス 434">
          <a:extLst>
            <a:ext uri="{FF2B5EF4-FFF2-40B4-BE49-F238E27FC236}">
              <a16:creationId xmlns:a16="http://schemas.microsoft.com/office/drawing/2014/main" id="{844D0425-BE2F-4179-B772-0878F97D3BE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6" name="直線コネクタ 435">
          <a:extLst>
            <a:ext uri="{FF2B5EF4-FFF2-40B4-BE49-F238E27FC236}">
              <a16:creationId xmlns:a16="http://schemas.microsoft.com/office/drawing/2014/main" id="{33C3DDB0-9045-4ABF-BD84-E5C144BC35B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7" name="テキスト ボックス 436">
          <a:extLst>
            <a:ext uri="{FF2B5EF4-FFF2-40B4-BE49-F238E27FC236}">
              <a16:creationId xmlns:a16="http://schemas.microsoft.com/office/drawing/2014/main" id="{0435CB01-5F1C-4E97-B450-CAD995183F7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8" name="直線コネクタ 437">
          <a:extLst>
            <a:ext uri="{FF2B5EF4-FFF2-40B4-BE49-F238E27FC236}">
              <a16:creationId xmlns:a16="http://schemas.microsoft.com/office/drawing/2014/main" id="{02C91E80-6E67-42F8-80E5-8679B10476F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9" name="テキスト ボックス 438">
          <a:extLst>
            <a:ext uri="{FF2B5EF4-FFF2-40B4-BE49-F238E27FC236}">
              <a16:creationId xmlns:a16="http://schemas.microsoft.com/office/drawing/2014/main" id="{77EB077D-8221-4B0B-9284-EDE77D1FCEC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0" name="直線コネクタ 439">
          <a:extLst>
            <a:ext uri="{FF2B5EF4-FFF2-40B4-BE49-F238E27FC236}">
              <a16:creationId xmlns:a16="http://schemas.microsoft.com/office/drawing/2014/main" id="{3BC1BB58-45C8-45F3-B60B-02EBDE5D3A4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1" name="【消防施設】&#10;有形固定資産減価償却率グラフ枠">
          <a:extLst>
            <a:ext uri="{FF2B5EF4-FFF2-40B4-BE49-F238E27FC236}">
              <a16:creationId xmlns:a16="http://schemas.microsoft.com/office/drawing/2014/main" id="{EDCBB5D3-9390-41EE-92B8-D5ACE8FD90D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442" name="直線コネクタ 441">
          <a:extLst>
            <a:ext uri="{FF2B5EF4-FFF2-40B4-BE49-F238E27FC236}">
              <a16:creationId xmlns:a16="http://schemas.microsoft.com/office/drawing/2014/main" id="{A5401B3D-13B6-4C4F-9E64-03A299918800}"/>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443" name="【消防施設】&#10;有形固定資産減価償却率最小値テキスト">
          <a:extLst>
            <a:ext uri="{FF2B5EF4-FFF2-40B4-BE49-F238E27FC236}">
              <a16:creationId xmlns:a16="http://schemas.microsoft.com/office/drawing/2014/main" id="{6FE23AAA-8C4D-42C5-A273-635BCD4F4054}"/>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444" name="直線コネクタ 443">
          <a:extLst>
            <a:ext uri="{FF2B5EF4-FFF2-40B4-BE49-F238E27FC236}">
              <a16:creationId xmlns:a16="http://schemas.microsoft.com/office/drawing/2014/main" id="{FB650336-6663-4F30-A603-339D21F1C952}"/>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445" name="【消防施設】&#10;有形固定資産減価償却率最大値テキスト">
          <a:extLst>
            <a:ext uri="{FF2B5EF4-FFF2-40B4-BE49-F238E27FC236}">
              <a16:creationId xmlns:a16="http://schemas.microsoft.com/office/drawing/2014/main" id="{6AACA1C6-F1BB-4EF7-85BB-6DAC5FE7ABFB}"/>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446" name="直線コネクタ 445">
          <a:extLst>
            <a:ext uri="{FF2B5EF4-FFF2-40B4-BE49-F238E27FC236}">
              <a16:creationId xmlns:a16="http://schemas.microsoft.com/office/drawing/2014/main" id="{366F792F-9D0A-4CA8-B355-7E24FCACA6CF}"/>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447" name="【消防施設】&#10;有形固定資産減価償却率平均値テキスト">
          <a:extLst>
            <a:ext uri="{FF2B5EF4-FFF2-40B4-BE49-F238E27FC236}">
              <a16:creationId xmlns:a16="http://schemas.microsoft.com/office/drawing/2014/main" id="{687E2F55-6AE7-42F0-A4EE-190E731050B9}"/>
            </a:ext>
          </a:extLst>
        </xdr:cNvPr>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448" name="フローチャート: 判断 447">
          <a:extLst>
            <a:ext uri="{FF2B5EF4-FFF2-40B4-BE49-F238E27FC236}">
              <a16:creationId xmlns:a16="http://schemas.microsoft.com/office/drawing/2014/main" id="{F1BE46D6-8F65-4B9D-9A18-0DF018B3D95D}"/>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449" name="フローチャート: 判断 448">
          <a:extLst>
            <a:ext uri="{FF2B5EF4-FFF2-40B4-BE49-F238E27FC236}">
              <a16:creationId xmlns:a16="http://schemas.microsoft.com/office/drawing/2014/main" id="{EC25F65E-A7E9-44DB-9768-F14F86B88561}"/>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450" name="フローチャート: 判断 449">
          <a:extLst>
            <a:ext uri="{FF2B5EF4-FFF2-40B4-BE49-F238E27FC236}">
              <a16:creationId xmlns:a16="http://schemas.microsoft.com/office/drawing/2014/main" id="{176AF2B7-3B42-4C7E-966A-76B8EAFA40E5}"/>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451" name="フローチャート: 判断 450">
          <a:extLst>
            <a:ext uri="{FF2B5EF4-FFF2-40B4-BE49-F238E27FC236}">
              <a16:creationId xmlns:a16="http://schemas.microsoft.com/office/drawing/2014/main" id="{D8E82795-928B-40D5-853C-72EFC9F28232}"/>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452" name="フローチャート: 判断 451">
          <a:extLst>
            <a:ext uri="{FF2B5EF4-FFF2-40B4-BE49-F238E27FC236}">
              <a16:creationId xmlns:a16="http://schemas.microsoft.com/office/drawing/2014/main" id="{08F9E7C0-4E17-4E3E-8757-C40BF363DD62}"/>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393868D3-C009-42CD-A1E5-F513400620A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27061A46-BD09-4208-A89C-02FBEDFB398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D028C306-66B2-4F35-B335-0A8BF52100A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2E5ABC9C-CCC7-437F-8CD2-4CF068DB3D3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FDFC4DDE-7AB1-4BF8-8476-ADB8B6DEC92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144055</xdr:rowOff>
    </xdr:from>
    <xdr:to>
      <xdr:col>85</xdr:col>
      <xdr:colOff>177800</xdr:colOff>
      <xdr:row>86</xdr:row>
      <xdr:rowOff>74205</xdr:rowOff>
    </xdr:to>
    <xdr:sp macro="" textlink="">
      <xdr:nvSpPr>
        <xdr:cNvPr id="458" name="楕円 457">
          <a:extLst>
            <a:ext uri="{FF2B5EF4-FFF2-40B4-BE49-F238E27FC236}">
              <a16:creationId xmlns:a16="http://schemas.microsoft.com/office/drawing/2014/main" id="{95A7B76C-2511-4EC5-8622-F655FA96ADE0}"/>
            </a:ext>
          </a:extLst>
        </xdr:cNvPr>
        <xdr:cNvSpPr/>
      </xdr:nvSpPr>
      <xdr:spPr>
        <a:xfrm>
          <a:off x="16268700" y="147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58982</xdr:rowOff>
    </xdr:from>
    <xdr:ext cx="405111" cy="259045"/>
    <xdr:sp macro="" textlink="">
      <xdr:nvSpPr>
        <xdr:cNvPr id="459" name="【消防施設】&#10;有形固定資産減価償却率該当値テキスト">
          <a:extLst>
            <a:ext uri="{FF2B5EF4-FFF2-40B4-BE49-F238E27FC236}">
              <a16:creationId xmlns:a16="http://schemas.microsoft.com/office/drawing/2014/main" id="{88E43F31-5B13-4390-BC5A-00F554914122}"/>
            </a:ext>
          </a:extLst>
        </xdr:cNvPr>
        <xdr:cNvSpPr txBox="1"/>
      </xdr:nvSpPr>
      <xdr:spPr>
        <a:xfrm>
          <a:off x="16357600" y="1463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18324</xdr:rowOff>
    </xdr:from>
    <xdr:to>
      <xdr:col>81</xdr:col>
      <xdr:colOff>101600</xdr:colOff>
      <xdr:row>86</xdr:row>
      <xdr:rowOff>119924</xdr:rowOff>
    </xdr:to>
    <xdr:sp macro="" textlink="">
      <xdr:nvSpPr>
        <xdr:cNvPr id="460" name="楕円 459">
          <a:extLst>
            <a:ext uri="{FF2B5EF4-FFF2-40B4-BE49-F238E27FC236}">
              <a16:creationId xmlns:a16="http://schemas.microsoft.com/office/drawing/2014/main" id="{D2785315-23A5-4339-80ED-E87AC15CA323}"/>
            </a:ext>
          </a:extLst>
        </xdr:cNvPr>
        <xdr:cNvSpPr/>
      </xdr:nvSpPr>
      <xdr:spPr>
        <a:xfrm>
          <a:off x="15430500" y="147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23405</xdr:rowOff>
    </xdr:from>
    <xdr:to>
      <xdr:col>85</xdr:col>
      <xdr:colOff>127000</xdr:colOff>
      <xdr:row>86</xdr:row>
      <xdr:rowOff>69124</xdr:rowOff>
    </xdr:to>
    <xdr:cxnSp macro="">
      <xdr:nvCxnSpPr>
        <xdr:cNvPr id="461" name="直線コネクタ 460">
          <a:extLst>
            <a:ext uri="{FF2B5EF4-FFF2-40B4-BE49-F238E27FC236}">
              <a16:creationId xmlns:a16="http://schemas.microsoft.com/office/drawing/2014/main" id="{D081C65B-1BE8-4286-9783-294054C1823D}"/>
            </a:ext>
          </a:extLst>
        </xdr:cNvPr>
        <xdr:cNvCxnSpPr/>
      </xdr:nvCxnSpPr>
      <xdr:spPr>
        <a:xfrm flipV="1">
          <a:off x="15481300" y="1476810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15058</xdr:rowOff>
    </xdr:from>
    <xdr:to>
      <xdr:col>76</xdr:col>
      <xdr:colOff>165100</xdr:colOff>
      <xdr:row>86</xdr:row>
      <xdr:rowOff>116658</xdr:rowOff>
    </xdr:to>
    <xdr:sp macro="" textlink="">
      <xdr:nvSpPr>
        <xdr:cNvPr id="462" name="楕円 461">
          <a:extLst>
            <a:ext uri="{FF2B5EF4-FFF2-40B4-BE49-F238E27FC236}">
              <a16:creationId xmlns:a16="http://schemas.microsoft.com/office/drawing/2014/main" id="{F50832A3-B51A-47EE-A421-29C813DCFCD7}"/>
            </a:ext>
          </a:extLst>
        </xdr:cNvPr>
        <xdr:cNvSpPr/>
      </xdr:nvSpPr>
      <xdr:spPr>
        <a:xfrm>
          <a:off x="14541500" y="147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65858</xdr:rowOff>
    </xdr:from>
    <xdr:to>
      <xdr:col>81</xdr:col>
      <xdr:colOff>50800</xdr:colOff>
      <xdr:row>86</xdr:row>
      <xdr:rowOff>69124</xdr:rowOff>
    </xdr:to>
    <xdr:cxnSp macro="">
      <xdr:nvCxnSpPr>
        <xdr:cNvPr id="463" name="直線コネクタ 462">
          <a:extLst>
            <a:ext uri="{FF2B5EF4-FFF2-40B4-BE49-F238E27FC236}">
              <a16:creationId xmlns:a16="http://schemas.microsoft.com/office/drawing/2014/main" id="{599C889A-2521-4C4F-AE92-7D219E8F1C38}"/>
            </a:ext>
          </a:extLst>
        </xdr:cNvPr>
        <xdr:cNvCxnSpPr/>
      </xdr:nvCxnSpPr>
      <xdr:spPr>
        <a:xfrm>
          <a:off x="14592300" y="1481055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29755</xdr:rowOff>
    </xdr:from>
    <xdr:to>
      <xdr:col>72</xdr:col>
      <xdr:colOff>38100</xdr:colOff>
      <xdr:row>86</xdr:row>
      <xdr:rowOff>131355</xdr:rowOff>
    </xdr:to>
    <xdr:sp macro="" textlink="">
      <xdr:nvSpPr>
        <xdr:cNvPr id="464" name="楕円 463">
          <a:extLst>
            <a:ext uri="{FF2B5EF4-FFF2-40B4-BE49-F238E27FC236}">
              <a16:creationId xmlns:a16="http://schemas.microsoft.com/office/drawing/2014/main" id="{06A54187-4CBD-4E2D-B7BB-33E87F6065D1}"/>
            </a:ext>
          </a:extLst>
        </xdr:cNvPr>
        <xdr:cNvSpPr/>
      </xdr:nvSpPr>
      <xdr:spPr>
        <a:xfrm>
          <a:off x="13652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65858</xdr:rowOff>
    </xdr:from>
    <xdr:to>
      <xdr:col>76</xdr:col>
      <xdr:colOff>114300</xdr:colOff>
      <xdr:row>86</xdr:row>
      <xdr:rowOff>80555</xdr:rowOff>
    </xdr:to>
    <xdr:cxnSp macro="">
      <xdr:nvCxnSpPr>
        <xdr:cNvPr id="465" name="直線コネクタ 464">
          <a:extLst>
            <a:ext uri="{FF2B5EF4-FFF2-40B4-BE49-F238E27FC236}">
              <a16:creationId xmlns:a16="http://schemas.microsoft.com/office/drawing/2014/main" id="{A14C34A5-728E-4348-9B99-0F025B5931EA}"/>
            </a:ext>
          </a:extLst>
        </xdr:cNvPr>
        <xdr:cNvCxnSpPr/>
      </xdr:nvCxnSpPr>
      <xdr:spPr>
        <a:xfrm flipV="1">
          <a:off x="13703300" y="14810558"/>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107059</xdr:rowOff>
    </xdr:from>
    <xdr:ext cx="405111" cy="259045"/>
    <xdr:sp macro="" textlink="">
      <xdr:nvSpPr>
        <xdr:cNvPr id="466" name="n_1aveValue【消防施設】&#10;有形固定資産減価償却率">
          <a:extLst>
            <a:ext uri="{FF2B5EF4-FFF2-40B4-BE49-F238E27FC236}">
              <a16:creationId xmlns:a16="http://schemas.microsoft.com/office/drawing/2014/main" id="{21EB8364-8713-4868-B504-1FC6348E05E6}"/>
            </a:ext>
          </a:extLst>
        </xdr:cNvPr>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9089</xdr:rowOff>
    </xdr:from>
    <xdr:ext cx="405111" cy="259045"/>
    <xdr:sp macro="" textlink="">
      <xdr:nvSpPr>
        <xdr:cNvPr id="467" name="n_2aveValue【消防施設】&#10;有形固定資産減価償却率">
          <a:extLst>
            <a:ext uri="{FF2B5EF4-FFF2-40B4-BE49-F238E27FC236}">
              <a16:creationId xmlns:a16="http://schemas.microsoft.com/office/drawing/2014/main" id="{5A4CA276-0469-49CE-ABDA-8D8F7D8105D3}"/>
            </a:ext>
          </a:extLst>
        </xdr:cNvPr>
        <xdr:cNvSpPr txBox="1"/>
      </xdr:nvSpPr>
      <xdr:spPr>
        <a:xfrm>
          <a:off x="14389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468" name="n_3aveValue【消防施設】&#10;有形固定資産減価償却率">
          <a:extLst>
            <a:ext uri="{FF2B5EF4-FFF2-40B4-BE49-F238E27FC236}">
              <a16:creationId xmlns:a16="http://schemas.microsoft.com/office/drawing/2014/main" id="{8C49D1BB-8CA2-46E9-9690-4297C1676733}"/>
            </a:ext>
          </a:extLst>
        </xdr:cNvPr>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469" name="n_4aveValue【消防施設】&#10;有形固定資産減価償却率">
          <a:extLst>
            <a:ext uri="{FF2B5EF4-FFF2-40B4-BE49-F238E27FC236}">
              <a16:creationId xmlns:a16="http://schemas.microsoft.com/office/drawing/2014/main" id="{306D7E63-51F4-4E7F-A1A2-B2A02775F610}"/>
            </a:ext>
          </a:extLst>
        </xdr:cNvPr>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111051</xdr:rowOff>
    </xdr:from>
    <xdr:ext cx="405111" cy="259045"/>
    <xdr:sp macro="" textlink="">
      <xdr:nvSpPr>
        <xdr:cNvPr id="470" name="n_1mainValue【消防施設】&#10;有形固定資産減価償却率">
          <a:extLst>
            <a:ext uri="{FF2B5EF4-FFF2-40B4-BE49-F238E27FC236}">
              <a16:creationId xmlns:a16="http://schemas.microsoft.com/office/drawing/2014/main" id="{293F6872-D773-40EF-A0E6-AAF1E2318B4C}"/>
            </a:ext>
          </a:extLst>
        </xdr:cNvPr>
        <xdr:cNvSpPr txBox="1"/>
      </xdr:nvSpPr>
      <xdr:spPr>
        <a:xfrm>
          <a:off x="15266044" y="1485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107785</xdr:rowOff>
    </xdr:from>
    <xdr:ext cx="405111" cy="259045"/>
    <xdr:sp macro="" textlink="">
      <xdr:nvSpPr>
        <xdr:cNvPr id="471" name="n_2mainValue【消防施設】&#10;有形固定資産減価償却率">
          <a:extLst>
            <a:ext uri="{FF2B5EF4-FFF2-40B4-BE49-F238E27FC236}">
              <a16:creationId xmlns:a16="http://schemas.microsoft.com/office/drawing/2014/main" id="{6BB3AB49-60D6-448A-B962-235F7C9A8995}"/>
            </a:ext>
          </a:extLst>
        </xdr:cNvPr>
        <xdr:cNvSpPr txBox="1"/>
      </xdr:nvSpPr>
      <xdr:spPr>
        <a:xfrm>
          <a:off x="14389744" y="1485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122482</xdr:rowOff>
    </xdr:from>
    <xdr:ext cx="405111" cy="259045"/>
    <xdr:sp macro="" textlink="">
      <xdr:nvSpPr>
        <xdr:cNvPr id="472" name="n_3mainValue【消防施設】&#10;有形固定資産減価償却率">
          <a:extLst>
            <a:ext uri="{FF2B5EF4-FFF2-40B4-BE49-F238E27FC236}">
              <a16:creationId xmlns:a16="http://schemas.microsoft.com/office/drawing/2014/main" id="{D27E8F96-7F58-4362-88FF-10C868483576}"/>
            </a:ext>
          </a:extLst>
        </xdr:cNvPr>
        <xdr:cNvSpPr txBox="1"/>
      </xdr:nvSpPr>
      <xdr:spPr>
        <a:xfrm>
          <a:off x="13500744" y="1486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3" name="正方形/長方形 472">
          <a:extLst>
            <a:ext uri="{FF2B5EF4-FFF2-40B4-BE49-F238E27FC236}">
              <a16:creationId xmlns:a16="http://schemas.microsoft.com/office/drawing/2014/main" id="{004B0498-84FD-455E-9A94-2D63A6E76D0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4" name="正方形/長方形 473">
          <a:extLst>
            <a:ext uri="{FF2B5EF4-FFF2-40B4-BE49-F238E27FC236}">
              <a16:creationId xmlns:a16="http://schemas.microsoft.com/office/drawing/2014/main" id="{079B4BD1-EAFC-431A-AF46-FEA5DB2465F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5" name="正方形/長方形 474">
          <a:extLst>
            <a:ext uri="{FF2B5EF4-FFF2-40B4-BE49-F238E27FC236}">
              <a16:creationId xmlns:a16="http://schemas.microsoft.com/office/drawing/2014/main" id="{C34E6E26-1D5C-4994-8E6E-8FE6B237AC7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6" name="正方形/長方形 475">
          <a:extLst>
            <a:ext uri="{FF2B5EF4-FFF2-40B4-BE49-F238E27FC236}">
              <a16:creationId xmlns:a16="http://schemas.microsoft.com/office/drawing/2014/main" id="{DB9F9572-294C-40DA-A94C-7DC5F79C901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7" name="正方形/長方形 476">
          <a:extLst>
            <a:ext uri="{FF2B5EF4-FFF2-40B4-BE49-F238E27FC236}">
              <a16:creationId xmlns:a16="http://schemas.microsoft.com/office/drawing/2014/main" id="{9197CF64-312B-4DD8-B2AB-3E81FDAD13D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8" name="正方形/長方形 477">
          <a:extLst>
            <a:ext uri="{FF2B5EF4-FFF2-40B4-BE49-F238E27FC236}">
              <a16:creationId xmlns:a16="http://schemas.microsoft.com/office/drawing/2014/main" id="{A9A7AF9C-D48C-4213-9D02-9DBF5A589CC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9" name="正方形/長方形 478">
          <a:extLst>
            <a:ext uri="{FF2B5EF4-FFF2-40B4-BE49-F238E27FC236}">
              <a16:creationId xmlns:a16="http://schemas.microsoft.com/office/drawing/2014/main" id="{3A4349BA-7184-4EC8-BBFA-51FA751D496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0" name="正方形/長方形 479">
          <a:extLst>
            <a:ext uri="{FF2B5EF4-FFF2-40B4-BE49-F238E27FC236}">
              <a16:creationId xmlns:a16="http://schemas.microsoft.com/office/drawing/2014/main" id="{B29986C3-A4A6-4C3B-ABE2-6187564035D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1" name="テキスト ボックス 480">
          <a:extLst>
            <a:ext uri="{FF2B5EF4-FFF2-40B4-BE49-F238E27FC236}">
              <a16:creationId xmlns:a16="http://schemas.microsoft.com/office/drawing/2014/main" id="{CCFF1FAD-AE33-4452-B3BD-92E6EF12584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2" name="直線コネクタ 481">
          <a:extLst>
            <a:ext uri="{FF2B5EF4-FFF2-40B4-BE49-F238E27FC236}">
              <a16:creationId xmlns:a16="http://schemas.microsoft.com/office/drawing/2014/main" id="{D5A7CB0F-72C1-4170-BA63-062E287DF20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3" name="直線コネクタ 482">
          <a:extLst>
            <a:ext uri="{FF2B5EF4-FFF2-40B4-BE49-F238E27FC236}">
              <a16:creationId xmlns:a16="http://schemas.microsoft.com/office/drawing/2014/main" id="{946082E1-F991-420E-A465-715215B121F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84" name="テキスト ボックス 483">
          <a:extLst>
            <a:ext uri="{FF2B5EF4-FFF2-40B4-BE49-F238E27FC236}">
              <a16:creationId xmlns:a16="http://schemas.microsoft.com/office/drawing/2014/main" id="{8DE6D2D2-3415-4AC2-A2CC-9B180A24616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85" name="直線コネクタ 484">
          <a:extLst>
            <a:ext uri="{FF2B5EF4-FFF2-40B4-BE49-F238E27FC236}">
              <a16:creationId xmlns:a16="http://schemas.microsoft.com/office/drawing/2014/main" id="{3E066D1C-9ACB-4B0D-AFD9-17AC113D5F1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86" name="テキスト ボックス 485">
          <a:extLst>
            <a:ext uri="{FF2B5EF4-FFF2-40B4-BE49-F238E27FC236}">
              <a16:creationId xmlns:a16="http://schemas.microsoft.com/office/drawing/2014/main" id="{6248AB6D-05AC-448E-B648-E3A4B05B3F8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87" name="直線コネクタ 486">
          <a:extLst>
            <a:ext uri="{FF2B5EF4-FFF2-40B4-BE49-F238E27FC236}">
              <a16:creationId xmlns:a16="http://schemas.microsoft.com/office/drawing/2014/main" id="{5F2370C7-C58E-4248-948B-6F6FAC68839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8" name="テキスト ボックス 487">
          <a:extLst>
            <a:ext uri="{FF2B5EF4-FFF2-40B4-BE49-F238E27FC236}">
              <a16:creationId xmlns:a16="http://schemas.microsoft.com/office/drawing/2014/main" id="{248F0A97-51A4-4E64-8AA0-37E609FADB5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9" name="直線コネクタ 488">
          <a:extLst>
            <a:ext uri="{FF2B5EF4-FFF2-40B4-BE49-F238E27FC236}">
              <a16:creationId xmlns:a16="http://schemas.microsoft.com/office/drawing/2014/main" id="{75CD8527-4498-4082-B894-9946C5D515E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0" name="テキスト ボックス 489">
          <a:extLst>
            <a:ext uri="{FF2B5EF4-FFF2-40B4-BE49-F238E27FC236}">
              <a16:creationId xmlns:a16="http://schemas.microsoft.com/office/drawing/2014/main" id="{B58208AA-AB47-4642-9B10-7A51CFC0814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1" name="直線コネクタ 490">
          <a:extLst>
            <a:ext uri="{FF2B5EF4-FFF2-40B4-BE49-F238E27FC236}">
              <a16:creationId xmlns:a16="http://schemas.microsoft.com/office/drawing/2014/main" id="{21043265-3F25-4F48-A172-0377DBC270D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2" name="テキスト ボックス 491">
          <a:extLst>
            <a:ext uri="{FF2B5EF4-FFF2-40B4-BE49-F238E27FC236}">
              <a16:creationId xmlns:a16="http://schemas.microsoft.com/office/drawing/2014/main" id="{9421CA66-C0B6-4C85-A50B-C9DD8A66741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3" name="【消防施設】&#10;一人当たり面積グラフ枠">
          <a:extLst>
            <a:ext uri="{FF2B5EF4-FFF2-40B4-BE49-F238E27FC236}">
              <a16:creationId xmlns:a16="http://schemas.microsoft.com/office/drawing/2014/main" id="{B676FF90-2229-4203-9C28-BBF9D7627EA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494" name="直線コネクタ 493">
          <a:extLst>
            <a:ext uri="{FF2B5EF4-FFF2-40B4-BE49-F238E27FC236}">
              <a16:creationId xmlns:a16="http://schemas.microsoft.com/office/drawing/2014/main" id="{CB1CDD67-FFE1-4FFA-9FAB-3EDBE9262B38}"/>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495" name="【消防施設】&#10;一人当たり面積最小値テキスト">
          <a:extLst>
            <a:ext uri="{FF2B5EF4-FFF2-40B4-BE49-F238E27FC236}">
              <a16:creationId xmlns:a16="http://schemas.microsoft.com/office/drawing/2014/main" id="{4899F331-68FB-4A66-8BB3-611AA7A9F154}"/>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496" name="直線コネクタ 495">
          <a:extLst>
            <a:ext uri="{FF2B5EF4-FFF2-40B4-BE49-F238E27FC236}">
              <a16:creationId xmlns:a16="http://schemas.microsoft.com/office/drawing/2014/main" id="{E99D819A-9514-4E5F-A008-11F72D4B401C}"/>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497" name="【消防施設】&#10;一人当たり面積最大値テキスト">
          <a:extLst>
            <a:ext uri="{FF2B5EF4-FFF2-40B4-BE49-F238E27FC236}">
              <a16:creationId xmlns:a16="http://schemas.microsoft.com/office/drawing/2014/main" id="{7E21A43F-C230-4B04-8FE6-67C9A19C5ADC}"/>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498" name="直線コネクタ 497">
          <a:extLst>
            <a:ext uri="{FF2B5EF4-FFF2-40B4-BE49-F238E27FC236}">
              <a16:creationId xmlns:a16="http://schemas.microsoft.com/office/drawing/2014/main" id="{AD73ACA0-72E6-4AB2-97CC-8777892E9F25}"/>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499" name="【消防施設】&#10;一人当たり面積平均値テキスト">
          <a:extLst>
            <a:ext uri="{FF2B5EF4-FFF2-40B4-BE49-F238E27FC236}">
              <a16:creationId xmlns:a16="http://schemas.microsoft.com/office/drawing/2014/main" id="{66E37502-2F36-435B-8391-4FF9AC3A2B9C}"/>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500" name="フローチャート: 判断 499">
          <a:extLst>
            <a:ext uri="{FF2B5EF4-FFF2-40B4-BE49-F238E27FC236}">
              <a16:creationId xmlns:a16="http://schemas.microsoft.com/office/drawing/2014/main" id="{282FCC84-BB2F-4AE9-92C8-FFBED43978C2}"/>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501" name="フローチャート: 判断 500">
          <a:extLst>
            <a:ext uri="{FF2B5EF4-FFF2-40B4-BE49-F238E27FC236}">
              <a16:creationId xmlns:a16="http://schemas.microsoft.com/office/drawing/2014/main" id="{29F6FC7E-30E1-48D7-977B-CC7EA77194CD}"/>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502" name="フローチャート: 判断 501">
          <a:extLst>
            <a:ext uri="{FF2B5EF4-FFF2-40B4-BE49-F238E27FC236}">
              <a16:creationId xmlns:a16="http://schemas.microsoft.com/office/drawing/2014/main" id="{29384B9A-297B-496E-BB3B-7B0C6084A562}"/>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503" name="フローチャート: 判断 502">
          <a:extLst>
            <a:ext uri="{FF2B5EF4-FFF2-40B4-BE49-F238E27FC236}">
              <a16:creationId xmlns:a16="http://schemas.microsoft.com/office/drawing/2014/main" id="{6977957D-5F9E-4A85-ADB2-481335ADF7A6}"/>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504" name="フローチャート: 判断 503">
          <a:extLst>
            <a:ext uri="{FF2B5EF4-FFF2-40B4-BE49-F238E27FC236}">
              <a16:creationId xmlns:a16="http://schemas.microsoft.com/office/drawing/2014/main" id="{789A953A-E815-4466-B833-C6B4C7580B87}"/>
            </a:ext>
          </a:extLst>
        </xdr:cNvPr>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05D5315C-5FE0-469E-89CF-9A6742C26D3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CD60253C-0834-4DF8-8DCB-7361AC4DD76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D80400AD-6FD7-47D3-A4AC-21C08A22644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8B4D6E70-C2C3-4483-AF71-A97335CDFAF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C5B41230-A811-4AC7-BAC4-FD725F6827A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510" name="楕円 509">
          <a:extLst>
            <a:ext uri="{FF2B5EF4-FFF2-40B4-BE49-F238E27FC236}">
              <a16:creationId xmlns:a16="http://schemas.microsoft.com/office/drawing/2014/main" id="{03D8C416-3AAC-46BD-96F9-0A3428763DB2}"/>
            </a:ext>
          </a:extLst>
        </xdr:cNvPr>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10989</xdr:rowOff>
    </xdr:from>
    <xdr:ext cx="469744" cy="259045"/>
    <xdr:sp macro="" textlink="">
      <xdr:nvSpPr>
        <xdr:cNvPr id="511" name="【消防施設】&#10;一人当たり面積該当値テキスト">
          <a:extLst>
            <a:ext uri="{FF2B5EF4-FFF2-40B4-BE49-F238E27FC236}">
              <a16:creationId xmlns:a16="http://schemas.microsoft.com/office/drawing/2014/main" id="{EC7B1899-517C-4D0A-8C2D-BE6ECF476FE7}"/>
            </a:ext>
          </a:extLst>
        </xdr:cNvPr>
        <xdr:cNvSpPr txBox="1"/>
      </xdr:nvSpPr>
      <xdr:spPr>
        <a:xfrm>
          <a:off x="22199600" y="1458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70053</xdr:rowOff>
    </xdr:from>
    <xdr:to>
      <xdr:col>112</xdr:col>
      <xdr:colOff>38100</xdr:colOff>
      <xdr:row>86</xdr:row>
      <xdr:rowOff>203</xdr:rowOff>
    </xdr:to>
    <xdr:sp macro="" textlink="">
      <xdr:nvSpPr>
        <xdr:cNvPr id="512" name="楕円 511">
          <a:extLst>
            <a:ext uri="{FF2B5EF4-FFF2-40B4-BE49-F238E27FC236}">
              <a16:creationId xmlns:a16="http://schemas.microsoft.com/office/drawing/2014/main" id="{D46759B1-C886-496E-AECE-A660B30D1AAF}"/>
            </a:ext>
          </a:extLst>
        </xdr:cNvPr>
        <xdr:cNvSpPr/>
      </xdr:nvSpPr>
      <xdr:spPr>
        <a:xfrm>
          <a:off x="21272500" y="146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120853</xdr:rowOff>
    </xdr:to>
    <xdr:cxnSp macro="">
      <xdr:nvCxnSpPr>
        <xdr:cNvPr id="513" name="直線コネクタ 512">
          <a:extLst>
            <a:ext uri="{FF2B5EF4-FFF2-40B4-BE49-F238E27FC236}">
              <a16:creationId xmlns:a16="http://schemas.microsoft.com/office/drawing/2014/main" id="{7E5501C1-4DB8-4E4F-B860-9D1951BDEF01}"/>
            </a:ext>
          </a:extLst>
        </xdr:cNvPr>
        <xdr:cNvCxnSpPr/>
      </xdr:nvCxnSpPr>
      <xdr:spPr>
        <a:xfrm flipV="1">
          <a:off x="21323300" y="14682215"/>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71882</xdr:rowOff>
    </xdr:from>
    <xdr:to>
      <xdr:col>107</xdr:col>
      <xdr:colOff>101600</xdr:colOff>
      <xdr:row>86</xdr:row>
      <xdr:rowOff>2032</xdr:rowOff>
    </xdr:to>
    <xdr:sp macro="" textlink="">
      <xdr:nvSpPr>
        <xdr:cNvPr id="514" name="楕円 513">
          <a:extLst>
            <a:ext uri="{FF2B5EF4-FFF2-40B4-BE49-F238E27FC236}">
              <a16:creationId xmlns:a16="http://schemas.microsoft.com/office/drawing/2014/main" id="{DF29178B-75D8-4EDA-9FF9-A42ABDB1C881}"/>
            </a:ext>
          </a:extLst>
        </xdr:cNvPr>
        <xdr:cNvSpPr/>
      </xdr:nvSpPr>
      <xdr:spPr>
        <a:xfrm>
          <a:off x="20383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120853</xdr:rowOff>
    </xdr:from>
    <xdr:to>
      <xdr:col>111</xdr:col>
      <xdr:colOff>177800</xdr:colOff>
      <xdr:row>85</xdr:row>
      <xdr:rowOff>122682</xdr:rowOff>
    </xdr:to>
    <xdr:cxnSp macro="">
      <xdr:nvCxnSpPr>
        <xdr:cNvPr id="515" name="直線コネクタ 514">
          <a:extLst>
            <a:ext uri="{FF2B5EF4-FFF2-40B4-BE49-F238E27FC236}">
              <a16:creationId xmlns:a16="http://schemas.microsoft.com/office/drawing/2014/main" id="{9A2CC1B9-4F3C-4459-9F3E-54E94372D357}"/>
            </a:ext>
          </a:extLst>
        </xdr:cNvPr>
        <xdr:cNvCxnSpPr/>
      </xdr:nvCxnSpPr>
      <xdr:spPr>
        <a:xfrm flipV="1">
          <a:off x="20434300" y="1469410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73710</xdr:rowOff>
    </xdr:from>
    <xdr:to>
      <xdr:col>102</xdr:col>
      <xdr:colOff>165100</xdr:colOff>
      <xdr:row>86</xdr:row>
      <xdr:rowOff>3860</xdr:rowOff>
    </xdr:to>
    <xdr:sp macro="" textlink="">
      <xdr:nvSpPr>
        <xdr:cNvPr id="516" name="楕円 515">
          <a:extLst>
            <a:ext uri="{FF2B5EF4-FFF2-40B4-BE49-F238E27FC236}">
              <a16:creationId xmlns:a16="http://schemas.microsoft.com/office/drawing/2014/main" id="{EBD4E329-2C89-4A9F-83EA-DA3E68E6EC12}"/>
            </a:ext>
          </a:extLst>
        </xdr:cNvPr>
        <xdr:cNvSpPr/>
      </xdr:nvSpPr>
      <xdr:spPr>
        <a:xfrm>
          <a:off x="19494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122682</xdr:rowOff>
    </xdr:from>
    <xdr:to>
      <xdr:col>107</xdr:col>
      <xdr:colOff>50800</xdr:colOff>
      <xdr:row>85</xdr:row>
      <xdr:rowOff>124510</xdr:rowOff>
    </xdr:to>
    <xdr:cxnSp macro="">
      <xdr:nvCxnSpPr>
        <xdr:cNvPr id="517" name="直線コネクタ 516">
          <a:extLst>
            <a:ext uri="{FF2B5EF4-FFF2-40B4-BE49-F238E27FC236}">
              <a16:creationId xmlns:a16="http://schemas.microsoft.com/office/drawing/2014/main" id="{BA130459-9ADC-47F2-8AD0-65A764082145}"/>
            </a:ext>
          </a:extLst>
        </xdr:cNvPr>
        <xdr:cNvCxnSpPr/>
      </xdr:nvCxnSpPr>
      <xdr:spPr>
        <a:xfrm flipV="1">
          <a:off x="19545300" y="1469593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518" name="n_1aveValue【消防施設】&#10;一人当たり面積">
          <a:extLst>
            <a:ext uri="{FF2B5EF4-FFF2-40B4-BE49-F238E27FC236}">
              <a16:creationId xmlns:a16="http://schemas.microsoft.com/office/drawing/2014/main" id="{281883FA-43FC-4FB5-8E7B-4253FC4C96F6}"/>
            </a:ext>
          </a:extLst>
        </xdr:cNvPr>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519" name="n_2aveValue【消防施設】&#10;一人当たり面積">
          <a:extLst>
            <a:ext uri="{FF2B5EF4-FFF2-40B4-BE49-F238E27FC236}">
              <a16:creationId xmlns:a16="http://schemas.microsoft.com/office/drawing/2014/main" id="{3A8C0368-4B30-4473-9EFF-6D8DCCD97B12}"/>
            </a:ext>
          </a:extLst>
        </xdr:cNvPr>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168724</xdr:rowOff>
    </xdr:from>
    <xdr:ext cx="469744" cy="259045"/>
    <xdr:sp macro="" textlink="">
      <xdr:nvSpPr>
        <xdr:cNvPr id="520" name="n_3aveValue【消防施設】&#10;一人当たり面積">
          <a:extLst>
            <a:ext uri="{FF2B5EF4-FFF2-40B4-BE49-F238E27FC236}">
              <a16:creationId xmlns:a16="http://schemas.microsoft.com/office/drawing/2014/main" id="{8FC4BFE6-8AA3-4A86-BB50-7324C1617B77}"/>
            </a:ext>
          </a:extLst>
        </xdr:cNvPr>
        <xdr:cNvSpPr txBox="1"/>
      </xdr:nvSpPr>
      <xdr:spPr>
        <a:xfrm>
          <a:off x="19310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521" name="n_4aveValue【消防施設】&#10;一人当たり面積">
          <a:extLst>
            <a:ext uri="{FF2B5EF4-FFF2-40B4-BE49-F238E27FC236}">
              <a16:creationId xmlns:a16="http://schemas.microsoft.com/office/drawing/2014/main" id="{C4F57344-F967-4949-9AE1-B3B97C5CEDE0}"/>
            </a:ext>
          </a:extLst>
        </xdr:cNvPr>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162780</xdr:rowOff>
    </xdr:from>
    <xdr:ext cx="469744" cy="259045"/>
    <xdr:sp macro="" textlink="">
      <xdr:nvSpPr>
        <xdr:cNvPr id="522" name="n_1mainValue【消防施設】&#10;一人当たり面積">
          <a:extLst>
            <a:ext uri="{FF2B5EF4-FFF2-40B4-BE49-F238E27FC236}">
              <a16:creationId xmlns:a16="http://schemas.microsoft.com/office/drawing/2014/main" id="{725FDC68-CE9D-498C-94D9-55CDD3F0D91C}"/>
            </a:ext>
          </a:extLst>
        </xdr:cNvPr>
        <xdr:cNvSpPr txBox="1"/>
      </xdr:nvSpPr>
      <xdr:spPr>
        <a:xfrm>
          <a:off x="21075727" y="147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164609</xdr:rowOff>
    </xdr:from>
    <xdr:ext cx="469744" cy="259045"/>
    <xdr:sp macro="" textlink="">
      <xdr:nvSpPr>
        <xdr:cNvPr id="523" name="n_2mainValue【消防施設】&#10;一人当たり面積">
          <a:extLst>
            <a:ext uri="{FF2B5EF4-FFF2-40B4-BE49-F238E27FC236}">
              <a16:creationId xmlns:a16="http://schemas.microsoft.com/office/drawing/2014/main" id="{07FAC8B7-B29F-42DF-99AA-8E47B41DBA36}"/>
            </a:ext>
          </a:extLst>
        </xdr:cNvPr>
        <xdr:cNvSpPr txBox="1"/>
      </xdr:nvSpPr>
      <xdr:spPr>
        <a:xfrm>
          <a:off x="20199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20387</xdr:rowOff>
    </xdr:from>
    <xdr:ext cx="469744" cy="259045"/>
    <xdr:sp macro="" textlink="">
      <xdr:nvSpPr>
        <xdr:cNvPr id="524" name="n_3mainValue【消防施設】&#10;一人当たり面積">
          <a:extLst>
            <a:ext uri="{FF2B5EF4-FFF2-40B4-BE49-F238E27FC236}">
              <a16:creationId xmlns:a16="http://schemas.microsoft.com/office/drawing/2014/main" id="{C186699C-7D56-4679-B031-ED0701119392}"/>
            </a:ext>
          </a:extLst>
        </xdr:cNvPr>
        <xdr:cNvSpPr txBox="1"/>
      </xdr:nvSpPr>
      <xdr:spPr>
        <a:xfrm>
          <a:off x="19310427" y="1442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5" name="正方形/長方形 524">
          <a:extLst>
            <a:ext uri="{FF2B5EF4-FFF2-40B4-BE49-F238E27FC236}">
              <a16:creationId xmlns:a16="http://schemas.microsoft.com/office/drawing/2014/main" id="{55AFA8F7-46C3-4BB8-839C-995BFD0F765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6" name="正方形/長方形 525">
          <a:extLst>
            <a:ext uri="{FF2B5EF4-FFF2-40B4-BE49-F238E27FC236}">
              <a16:creationId xmlns:a16="http://schemas.microsoft.com/office/drawing/2014/main" id="{8F9B80E4-7809-40EE-B9A6-856D143771B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7" name="正方形/長方形 526">
          <a:extLst>
            <a:ext uri="{FF2B5EF4-FFF2-40B4-BE49-F238E27FC236}">
              <a16:creationId xmlns:a16="http://schemas.microsoft.com/office/drawing/2014/main" id="{96D53EF8-CC39-4F13-B332-455AE80429E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8" name="正方形/長方形 527">
          <a:extLst>
            <a:ext uri="{FF2B5EF4-FFF2-40B4-BE49-F238E27FC236}">
              <a16:creationId xmlns:a16="http://schemas.microsoft.com/office/drawing/2014/main" id="{E4EDDD14-9D29-43CE-B101-8DE60AAC839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9" name="正方形/長方形 528">
          <a:extLst>
            <a:ext uri="{FF2B5EF4-FFF2-40B4-BE49-F238E27FC236}">
              <a16:creationId xmlns:a16="http://schemas.microsoft.com/office/drawing/2014/main" id="{4D1007B7-FEE0-4F61-974C-3C5EEE2298F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0" name="正方形/長方形 529">
          <a:extLst>
            <a:ext uri="{FF2B5EF4-FFF2-40B4-BE49-F238E27FC236}">
              <a16:creationId xmlns:a16="http://schemas.microsoft.com/office/drawing/2014/main" id="{D63A9E7A-970A-4137-82E7-349E31278AE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1" name="正方形/長方形 530">
          <a:extLst>
            <a:ext uri="{FF2B5EF4-FFF2-40B4-BE49-F238E27FC236}">
              <a16:creationId xmlns:a16="http://schemas.microsoft.com/office/drawing/2014/main" id="{15B044D9-2A9D-42FF-ADA1-96E0647A424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2" name="正方形/長方形 531">
          <a:extLst>
            <a:ext uri="{FF2B5EF4-FFF2-40B4-BE49-F238E27FC236}">
              <a16:creationId xmlns:a16="http://schemas.microsoft.com/office/drawing/2014/main" id="{D00E946F-DA62-4163-A097-8BB6E55E49F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3" name="テキスト ボックス 532">
          <a:extLst>
            <a:ext uri="{FF2B5EF4-FFF2-40B4-BE49-F238E27FC236}">
              <a16:creationId xmlns:a16="http://schemas.microsoft.com/office/drawing/2014/main" id="{E18C20C0-E2F1-41E6-ACC3-A3F2D16B57B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4" name="直線コネクタ 533">
          <a:extLst>
            <a:ext uri="{FF2B5EF4-FFF2-40B4-BE49-F238E27FC236}">
              <a16:creationId xmlns:a16="http://schemas.microsoft.com/office/drawing/2014/main" id="{5740DF9D-43E5-494E-9D00-E961B79F835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5" name="テキスト ボックス 534">
          <a:extLst>
            <a:ext uri="{FF2B5EF4-FFF2-40B4-BE49-F238E27FC236}">
              <a16:creationId xmlns:a16="http://schemas.microsoft.com/office/drawing/2014/main" id="{BA91C473-4F95-459C-A8F7-69F800A3232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6" name="直線コネクタ 535">
          <a:extLst>
            <a:ext uri="{FF2B5EF4-FFF2-40B4-BE49-F238E27FC236}">
              <a16:creationId xmlns:a16="http://schemas.microsoft.com/office/drawing/2014/main" id="{27587F5A-6164-40CE-BDD3-2EAE25F4438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7" name="テキスト ボックス 536">
          <a:extLst>
            <a:ext uri="{FF2B5EF4-FFF2-40B4-BE49-F238E27FC236}">
              <a16:creationId xmlns:a16="http://schemas.microsoft.com/office/drawing/2014/main" id="{BDD2F966-D1E3-461D-AD3D-3C5D10E6761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8" name="直線コネクタ 537">
          <a:extLst>
            <a:ext uri="{FF2B5EF4-FFF2-40B4-BE49-F238E27FC236}">
              <a16:creationId xmlns:a16="http://schemas.microsoft.com/office/drawing/2014/main" id="{83724F5F-00C8-4BD3-88C0-EDB221AC9B6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9" name="テキスト ボックス 538">
          <a:extLst>
            <a:ext uri="{FF2B5EF4-FFF2-40B4-BE49-F238E27FC236}">
              <a16:creationId xmlns:a16="http://schemas.microsoft.com/office/drawing/2014/main" id="{717D7160-B16C-42FF-8289-F90CF5B0BC6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0" name="直線コネクタ 539">
          <a:extLst>
            <a:ext uri="{FF2B5EF4-FFF2-40B4-BE49-F238E27FC236}">
              <a16:creationId xmlns:a16="http://schemas.microsoft.com/office/drawing/2014/main" id="{E37938D3-B962-442E-9082-02DFC14702B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1" name="テキスト ボックス 540">
          <a:extLst>
            <a:ext uri="{FF2B5EF4-FFF2-40B4-BE49-F238E27FC236}">
              <a16:creationId xmlns:a16="http://schemas.microsoft.com/office/drawing/2014/main" id="{28E6AEDE-5A19-490F-9CFD-14733DFE024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2" name="直線コネクタ 541">
          <a:extLst>
            <a:ext uri="{FF2B5EF4-FFF2-40B4-BE49-F238E27FC236}">
              <a16:creationId xmlns:a16="http://schemas.microsoft.com/office/drawing/2014/main" id="{9E4BF6C4-2287-44B4-8387-8951D0BF3DA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3" name="テキスト ボックス 542">
          <a:extLst>
            <a:ext uri="{FF2B5EF4-FFF2-40B4-BE49-F238E27FC236}">
              <a16:creationId xmlns:a16="http://schemas.microsoft.com/office/drawing/2014/main" id="{39DFC934-AAAA-47FE-9065-A7593014803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4" name="直線コネクタ 543">
          <a:extLst>
            <a:ext uri="{FF2B5EF4-FFF2-40B4-BE49-F238E27FC236}">
              <a16:creationId xmlns:a16="http://schemas.microsoft.com/office/drawing/2014/main" id="{DB917972-FB68-41DE-82BA-11E60980802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5" name="テキスト ボックス 544">
          <a:extLst>
            <a:ext uri="{FF2B5EF4-FFF2-40B4-BE49-F238E27FC236}">
              <a16:creationId xmlns:a16="http://schemas.microsoft.com/office/drawing/2014/main" id="{5FEDEB90-616B-4D71-B738-4DBFDA9AD9A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6" name="直線コネクタ 545">
          <a:extLst>
            <a:ext uri="{FF2B5EF4-FFF2-40B4-BE49-F238E27FC236}">
              <a16:creationId xmlns:a16="http://schemas.microsoft.com/office/drawing/2014/main" id="{FC5AAAD3-BBFB-4AEF-B1FE-F741F7C430C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7" name="テキスト ボックス 546">
          <a:extLst>
            <a:ext uri="{FF2B5EF4-FFF2-40B4-BE49-F238E27FC236}">
              <a16:creationId xmlns:a16="http://schemas.microsoft.com/office/drawing/2014/main" id="{027ABDB6-9F52-40FB-891F-138C699F400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8" name="直線コネクタ 547">
          <a:extLst>
            <a:ext uri="{FF2B5EF4-FFF2-40B4-BE49-F238E27FC236}">
              <a16:creationId xmlns:a16="http://schemas.microsoft.com/office/drawing/2014/main" id="{D45F4BA1-0770-49CE-881C-1138D203CFB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庁舎】&#10;有形固定資産減価償却率グラフ枠">
          <a:extLst>
            <a:ext uri="{FF2B5EF4-FFF2-40B4-BE49-F238E27FC236}">
              <a16:creationId xmlns:a16="http://schemas.microsoft.com/office/drawing/2014/main" id="{2280E779-014C-4FEB-9B48-3DD661FE72D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550" name="直線コネクタ 549">
          <a:extLst>
            <a:ext uri="{FF2B5EF4-FFF2-40B4-BE49-F238E27FC236}">
              <a16:creationId xmlns:a16="http://schemas.microsoft.com/office/drawing/2014/main" id="{258ACFFF-E2BF-4D48-A3F0-B8ABF59A0E7C}"/>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51" name="【庁舎】&#10;有形固定資産減価償却率最小値テキスト">
          <a:extLst>
            <a:ext uri="{FF2B5EF4-FFF2-40B4-BE49-F238E27FC236}">
              <a16:creationId xmlns:a16="http://schemas.microsoft.com/office/drawing/2014/main" id="{1394B753-94AC-4B10-9237-0F4EDAF81A48}"/>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52" name="直線コネクタ 551">
          <a:extLst>
            <a:ext uri="{FF2B5EF4-FFF2-40B4-BE49-F238E27FC236}">
              <a16:creationId xmlns:a16="http://schemas.microsoft.com/office/drawing/2014/main" id="{DD32E8DC-3E46-4E7E-98E5-57C734D182DD}"/>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53" name="【庁舎】&#10;有形固定資産減価償却率最大値テキスト">
          <a:extLst>
            <a:ext uri="{FF2B5EF4-FFF2-40B4-BE49-F238E27FC236}">
              <a16:creationId xmlns:a16="http://schemas.microsoft.com/office/drawing/2014/main" id="{0AEA0E75-E16C-43BB-9F4E-480A80AD5B0D}"/>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54" name="直線コネクタ 553">
          <a:extLst>
            <a:ext uri="{FF2B5EF4-FFF2-40B4-BE49-F238E27FC236}">
              <a16:creationId xmlns:a16="http://schemas.microsoft.com/office/drawing/2014/main" id="{37A1685A-3E5B-4948-BC5E-675C99AAADC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555" name="【庁舎】&#10;有形固定資産減価償却率平均値テキスト">
          <a:extLst>
            <a:ext uri="{FF2B5EF4-FFF2-40B4-BE49-F238E27FC236}">
              <a16:creationId xmlns:a16="http://schemas.microsoft.com/office/drawing/2014/main" id="{394CE1D2-9D10-41D1-BFB2-EACD2EE3F03C}"/>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56" name="フローチャート: 判断 555">
          <a:extLst>
            <a:ext uri="{FF2B5EF4-FFF2-40B4-BE49-F238E27FC236}">
              <a16:creationId xmlns:a16="http://schemas.microsoft.com/office/drawing/2014/main" id="{DCAB77E0-0D8E-4682-8CED-C1993DA6B686}"/>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557" name="フローチャート: 判断 556">
          <a:extLst>
            <a:ext uri="{FF2B5EF4-FFF2-40B4-BE49-F238E27FC236}">
              <a16:creationId xmlns:a16="http://schemas.microsoft.com/office/drawing/2014/main" id="{0A158F27-448A-4FA7-8BAE-7DD9E40B1E5A}"/>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558" name="フローチャート: 判断 557">
          <a:extLst>
            <a:ext uri="{FF2B5EF4-FFF2-40B4-BE49-F238E27FC236}">
              <a16:creationId xmlns:a16="http://schemas.microsoft.com/office/drawing/2014/main" id="{941E7325-8FD0-46DB-8333-0C73122D9212}"/>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559" name="フローチャート: 判断 558">
          <a:extLst>
            <a:ext uri="{FF2B5EF4-FFF2-40B4-BE49-F238E27FC236}">
              <a16:creationId xmlns:a16="http://schemas.microsoft.com/office/drawing/2014/main" id="{014F09D2-C929-41A4-87D9-D8E94F1E65D6}"/>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560" name="フローチャート: 判断 559">
          <a:extLst>
            <a:ext uri="{FF2B5EF4-FFF2-40B4-BE49-F238E27FC236}">
              <a16:creationId xmlns:a16="http://schemas.microsoft.com/office/drawing/2014/main" id="{FDB1A7B0-9D00-4B33-B8E1-8805F9C7DC05}"/>
            </a:ext>
          </a:extLst>
        </xdr:cNvPr>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5E9B8512-AC91-495B-86B2-145E4991EE5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8EB710B7-8FB8-4368-83FE-79B14DBD65F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B31245A0-2D46-47E4-9035-29F88256424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4F4526D2-3B02-4BD0-9258-91963FB3AD4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F2265552-450D-425B-8645-3F4D2CABF7F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142966</xdr:rowOff>
    </xdr:from>
    <xdr:to>
      <xdr:col>85</xdr:col>
      <xdr:colOff>177800</xdr:colOff>
      <xdr:row>105</xdr:row>
      <xdr:rowOff>73116</xdr:rowOff>
    </xdr:to>
    <xdr:sp macro="" textlink="">
      <xdr:nvSpPr>
        <xdr:cNvPr id="566" name="楕円 565">
          <a:extLst>
            <a:ext uri="{FF2B5EF4-FFF2-40B4-BE49-F238E27FC236}">
              <a16:creationId xmlns:a16="http://schemas.microsoft.com/office/drawing/2014/main" id="{8886339D-4ABB-4FE0-AB60-62664304F972}"/>
            </a:ext>
          </a:extLst>
        </xdr:cNvPr>
        <xdr:cNvSpPr/>
      </xdr:nvSpPr>
      <xdr:spPr>
        <a:xfrm>
          <a:off x="16268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121393</xdr:rowOff>
    </xdr:from>
    <xdr:ext cx="405111" cy="259045"/>
    <xdr:sp macro="" textlink="">
      <xdr:nvSpPr>
        <xdr:cNvPr id="567" name="【庁舎】&#10;有形固定資産減価償却率該当値テキスト">
          <a:extLst>
            <a:ext uri="{FF2B5EF4-FFF2-40B4-BE49-F238E27FC236}">
              <a16:creationId xmlns:a16="http://schemas.microsoft.com/office/drawing/2014/main" id="{45EE3658-A4D6-4F3C-91EB-B797DA7E6B52}"/>
            </a:ext>
          </a:extLst>
        </xdr:cNvPr>
        <xdr:cNvSpPr txBox="1"/>
      </xdr:nvSpPr>
      <xdr:spPr>
        <a:xfrm>
          <a:off x="16357600"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568" name="楕円 567">
          <a:extLst>
            <a:ext uri="{FF2B5EF4-FFF2-40B4-BE49-F238E27FC236}">
              <a16:creationId xmlns:a16="http://schemas.microsoft.com/office/drawing/2014/main" id="{9A809744-68E3-4879-BAB9-16940DF0035B}"/>
            </a:ext>
          </a:extLst>
        </xdr:cNvPr>
        <xdr:cNvSpPr/>
      </xdr:nvSpPr>
      <xdr:spPr>
        <a:xfrm>
          <a:off x="1543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156211</xdr:rowOff>
    </xdr:from>
    <xdr:to>
      <xdr:col>85</xdr:col>
      <xdr:colOff>127000</xdr:colOff>
      <xdr:row>105</xdr:row>
      <xdr:rowOff>22316</xdr:rowOff>
    </xdr:to>
    <xdr:cxnSp macro="">
      <xdr:nvCxnSpPr>
        <xdr:cNvPr id="569" name="直線コネクタ 568">
          <a:extLst>
            <a:ext uri="{FF2B5EF4-FFF2-40B4-BE49-F238E27FC236}">
              <a16:creationId xmlns:a16="http://schemas.microsoft.com/office/drawing/2014/main" id="{499D46B0-CA7E-440E-9921-91E6C0AE827C}"/>
            </a:ext>
          </a:extLst>
        </xdr:cNvPr>
        <xdr:cNvCxnSpPr/>
      </xdr:nvCxnSpPr>
      <xdr:spPr>
        <a:xfrm>
          <a:off x="15481300" y="17987011"/>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570" name="楕円 569">
          <a:extLst>
            <a:ext uri="{FF2B5EF4-FFF2-40B4-BE49-F238E27FC236}">
              <a16:creationId xmlns:a16="http://schemas.microsoft.com/office/drawing/2014/main" id="{95FD9B47-F490-4513-84FF-59F88FFB5DBB}"/>
            </a:ext>
          </a:extLst>
        </xdr:cNvPr>
        <xdr:cNvSpPr/>
      </xdr:nvSpPr>
      <xdr:spPr>
        <a:xfrm>
          <a:off x="14541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117021</xdr:rowOff>
    </xdr:from>
    <xdr:to>
      <xdr:col>81</xdr:col>
      <xdr:colOff>50800</xdr:colOff>
      <xdr:row>104</xdr:row>
      <xdr:rowOff>156211</xdr:rowOff>
    </xdr:to>
    <xdr:cxnSp macro="">
      <xdr:nvCxnSpPr>
        <xdr:cNvPr id="571" name="直線コネクタ 570">
          <a:extLst>
            <a:ext uri="{FF2B5EF4-FFF2-40B4-BE49-F238E27FC236}">
              <a16:creationId xmlns:a16="http://schemas.microsoft.com/office/drawing/2014/main" id="{BEAB49BA-4DB4-426D-AC92-7C3182C53AE9}"/>
            </a:ext>
          </a:extLst>
        </xdr:cNvPr>
        <xdr:cNvCxnSpPr/>
      </xdr:nvCxnSpPr>
      <xdr:spPr>
        <a:xfrm>
          <a:off x="14592300" y="1794782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572" name="楕円 571">
          <a:extLst>
            <a:ext uri="{FF2B5EF4-FFF2-40B4-BE49-F238E27FC236}">
              <a16:creationId xmlns:a16="http://schemas.microsoft.com/office/drawing/2014/main" id="{CBFA661B-D71C-4DF4-B7E5-7102041268A4}"/>
            </a:ext>
          </a:extLst>
        </xdr:cNvPr>
        <xdr:cNvSpPr/>
      </xdr:nvSpPr>
      <xdr:spPr>
        <a:xfrm>
          <a:off x="13652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79466</xdr:rowOff>
    </xdr:from>
    <xdr:to>
      <xdr:col>76</xdr:col>
      <xdr:colOff>114300</xdr:colOff>
      <xdr:row>104</xdr:row>
      <xdr:rowOff>117021</xdr:rowOff>
    </xdr:to>
    <xdr:cxnSp macro="">
      <xdr:nvCxnSpPr>
        <xdr:cNvPr id="573" name="直線コネクタ 572">
          <a:extLst>
            <a:ext uri="{FF2B5EF4-FFF2-40B4-BE49-F238E27FC236}">
              <a16:creationId xmlns:a16="http://schemas.microsoft.com/office/drawing/2014/main" id="{3BADAFCC-CED1-495F-8F73-2288AD70D13A}"/>
            </a:ext>
          </a:extLst>
        </xdr:cNvPr>
        <xdr:cNvCxnSpPr/>
      </xdr:nvCxnSpPr>
      <xdr:spPr>
        <a:xfrm>
          <a:off x="13703300" y="1791026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22134</xdr:rowOff>
    </xdr:from>
    <xdr:to>
      <xdr:col>67</xdr:col>
      <xdr:colOff>101600</xdr:colOff>
      <xdr:row>104</xdr:row>
      <xdr:rowOff>123734</xdr:rowOff>
    </xdr:to>
    <xdr:sp macro="" textlink="">
      <xdr:nvSpPr>
        <xdr:cNvPr id="574" name="楕円 573">
          <a:extLst>
            <a:ext uri="{FF2B5EF4-FFF2-40B4-BE49-F238E27FC236}">
              <a16:creationId xmlns:a16="http://schemas.microsoft.com/office/drawing/2014/main" id="{CAFBD4C9-6C9F-4CB0-AA87-625AEF408F9F}"/>
            </a:ext>
          </a:extLst>
        </xdr:cNvPr>
        <xdr:cNvSpPr/>
      </xdr:nvSpPr>
      <xdr:spPr>
        <a:xfrm>
          <a:off x="12763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72934</xdr:rowOff>
    </xdr:from>
    <xdr:to>
      <xdr:col>71</xdr:col>
      <xdr:colOff>177800</xdr:colOff>
      <xdr:row>104</xdr:row>
      <xdr:rowOff>79466</xdr:rowOff>
    </xdr:to>
    <xdr:cxnSp macro="">
      <xdr:nvCxnSpPr>
        <xdr:cNvPr id="575" name="直線コネクタ 574">
          <a:extLst>
            <a:ext uri="{FF2B5EF4-FFF2-40B4-BE49-F238E27FC236}">
              <a16:creationId xmlns:a16="http://schemas.microsoft.com/office/drawing/2014/main" id="{291AE9D0-3294-4512-B072-13332342ED64}"/>
            </a:ext>
          </a:extLst>
        </xdr:cNvPr>
        <xdr:cNvCxnSpPr/>
      </xdr:nvCxnSpPr>
      <xdr:spPr>
        <a:xfrm>
          <a:off x="12814300" y="179037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28320</xdr:rowOff>
    </xdr:from>
    <xdr:ext cx="405111" cy="259045"/>
    <xdr:sp macro="" textlink="">
      <xdr:nvSpPr>
        <xdr:cNvPr id="576" name="n_1aveValue【庁舎】&#10;有形固定資産減価償却率">
          <a:extLst>
            <a:ext uri="{FF2B5EF4-FFF2-40B4-BE49-F238E27FC236}">
              <a16:creationId xmlns:a16="http://schemas.microsoft.com/office/drawing/2014/main" id="{850A0E4B-F273-4770-81EB-7F21F6275E3A}"/>
            </a:ext>
          </a:extLst>
        </xdr:cNvPr>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577" name="n_2aveValue【庁舎】&#10;有形固定資産減価償却率">
          <a:extLst>
            <a:ext uri="{FF2B5EF4-FFF2-40B4-BE49-F238E27FC236}">
              <a16:creationId xmlns:a16="http://schemas.microsoft.com/office/drawing/2014/main" id="{079B78FA-404A-43FC-90A3-B565C255F7D3}"/>
            </a:ext>
          </a:extLst>
        </xdr:cNvPr>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136089</xdr:rowOff>
    </xdr:from>
    <xdr:ext cx="405111" cy="259045"/>
    <xdr:sp macro="" textlink="">
      <xdr:nvSpPr>
        <xdr:cNvPr id="578" name="n_3aveValue【庁舎】&#10;有形固定資産減価償却率">
          <a:extLst>
            <a:ext uri="{FF2B5EF4-FFF2-40B4-BE49-F238E27FC236}">
              <a16:creationId xmlns:a16="http://schemas.microsoft.com/office/drawing/2014/main" id="{F57487D1-C4FE-4609-9B30-97FF08F571B7}"/>
            </a:ext>
          </a:extLst>
        </xdr:cNvPr>
        <xdr:cNvSpPr txBox="1"/>
      </xdr:nvSpPr>
      <xdr:spPr>
        <a:xfrm>
          <a:off x="13500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67508</xdr:rowOff>
    </xdr:from>
    <xdr:ext cx="405111" cy="259045"/>
    <xdr:sp macro="" textlink="">
      <xdr:nvSpPr>
        <xdr:cNvPr id="579" name="n_4aveValue【庁舎】&#10;有形固定資産減価償却率">
          <a:extLst>
            <a:ext uri="{FF2B5EF4-FFF2-40B4-BE49-F238E27FC236}">
              <a16:creationId xmlns:a16="http://schemas.microsoft.com/office/drawing/2014/main" id="{F30A0DEC-A6C1-43B4-A0C3-F6B5795AF16B}"/>
            </a:ext>
          </a:extLst>
        </xdr:cNvPr>
        <xdr:cNvSpPr txBox="1"/>
      </xdr:nvSpPr>
      <xdr:spPr>
        <a:xfrm>
          <a:off x="12611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52088</xdr:rowOff>
    </xdr:from>
    <xdr:ext cx="405111" cy="259045"/>
    <xdr:sp macro="" textlink="">
      <xdr:nvSpPr>
        <xdr:cNvPr id="580" name="n_1mainValue【庁舎】&#10;有形固定資産減価償却率">
          <a:extLst>
            <a:ext uri="{FF2B5EF4-FFF2-40B4-BE49-F238E27FC236}">
              <a16:creationId xmlns:a16="http://schemas.microsoft.com/office/drawing/2014/main" id="{96C8402D-2580-4B49-B1FC-36FC71282001}"/>
            </a:ext>
          </a:extLst>
        </xdr:cNvPr>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12898</xdr:rowOff>
    </xdr:from>
    <xdr:ext cx="405111" cy="259045"/>
    <xdr:sp macro="" textlink="">
      <xdr:nvSpPr>
        <xdr:cNvPr id="581" name="n_2mainValue【庁舎】&#10;有形固定資産減価償却率">
          <a:extLst>
            <a:ext uri="{FF2B5EF4-FFF2-40B4-BE49-F238E27FC236}">
              <a16:creationId xmlns:a16="http://schemas.microsoft.com/office/drawing/2014/main" id="{AC0F5FF0-8A52-4D5A-801D-E1ACDB024DBE}"/>
            </a:ext>
          </a:extLst>
        </xdr:cNvPr>
        <xdr:cNvSpPr txBox="1"/>
      </xdr:nvSpPr>
      <xdr:spPr>
        <a:xfrm>
          <a:off x="14389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582" name="n_3mainValue【庁舎】&#10;有形固定資産減価償却率">
          <a:extLst>
            <a:ext uri="{FF2B5EF4-FFF2-40B4-BE49-F238E27FC236}">
              <a16:creationId xmlns:a16="http://schemas.microsoft.com/office/drawing/2014/main" id="{EB94B2D8-0B62-4A86-B81F-27B9CA25BA3E}"/>
            </a:ext>
          </a:extLst>
        </xdr:cNvPr>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140261</xdr:rowOff>
    </xdr:from>
    <xdr:ext cx="405111" cy="259045"/>
    <xdr:sp macro="" textlink="">
      <xdr:nvSpPr>
        <xdr:cNvPr id="583" name="n_4mainValue【庁舎】&#10;有形固定資産減価償却率">
          <a:extLst>
            <a:ext uri="{FF2B5EF4-FFF2-40B4-BE49-F238E27FC236}">
              <a16:creationId xmlns:a16="http://schemas.microsoft.com/office/drawing/2014/main" id="{15CFC28C-AF71-4E51-861B-73B079680734}"/>
            </a:ext>
          </a:extLst>
        </xdr:cNvPr>
        <xdr:cNvSpPr txBox="1"/>
      </xdr:nvSpPr>
      <xdr:spPr>
        <a:xfrm>
          <a:off x="12611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a:extLst>
            <a:ext uri="{FF2B5EF4-FFF2-40B4-BE49-F238E27FC236}">
              <a16:creationId xmlns:a16="http://schemas.microsoft.com/office/drawing/2014/main" id="{3F74A231-64BB-46FF-8B12-1B2CA1F1CCF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a:extLst>
            <a:ext uri="{FF2B5EF4-FFF2-40B4-BE49-F238E27FC236}">
              <a16:creationId xmlns:a16="http://schemas.microsoft.com/office/drawing/2014/main" id="{E95EE7EB-1657-43EC-A41B-4B07781B68E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a:extLst>
            <a:ext uri="{FF2B5EF4-FFF2-40B4-BE49-F238E27FC236}">
              <a16:creationId xmlns:a16="http://schemas.microsoft.com/office/drawing/2014/main" id="{CED58076-79A4-41B6-8E23-F89740AE4EC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a:extLst>
            <a:ext uri="{FF2B5EF4-FFF2-40B4-BE49-F238E27FC236}">
              <a16:creationId xmlns:a16="http://schemas.microsoft.com/office/drawing/2014/main" id="{103C37DA-4AFB-46E9-9ADF-EC4D7E655D8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a:extLst>
            <a:ext uri="{FF2B5EF4-FFF2-40B4-BE49-F238E27FC236}">
              <a16:creationId xmlns:a16="http://schemas.microsoft.com/office/drawing/2014/main" id="{ADB4AAC0-8085-485C-B494-D334992296B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a:extLst>
            <a:ext uri="{FF2B5EF4-FFF2-40B4-BE49-F238E27FC236}">
              <a16:creationId xmlns:a16="http://schemas.microsoft.com/office/drawing/2014/main" id="{D03B748A-E996-4E8D-89AB-0C5EE3333A3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a:extLst>
            <a:ext uri="{FF2B5EF4-FFF2-40B4-BE49-F238E27FC236}">
              <a16:creationId xmlns:a16="http://schemas.microsoft.com/office/drawing/2014/main" id="{115EC555-3467-44DE-BAD7-E18BA6D3967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a:extLst>
            <a:ext uri="{FF2B5EF4-FFF2-40B4-BE49-F238E27FC236}">
              <a16:creationId xmlns:a16="http://schemas.microsoft.com/office/drawing/2014/main" id="{63516191-5651-4E8C-82DF-5292077D58B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a:extLst>
            <a:ext uri="{FF2B5EF4-FFF2-40B4-BE49-F238E27FC236}">
              <a16:creationId xmlns:a16="http://schemas.microsoft.com/office/drawing/2014/main" id="{7D277912-A35D-45F3-9A5F-B29FFEA5636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a:extLst>
            <a:ext uri="{FF2B5EF4-FFF2-40B4-BE49-F238E27FC236}">
              <a16:creationId xmlns:a16="http://schemas.microsoft.com/office/drawing/2014/main" id="{4975E4BF-602F-4EBE-B77C-F2BAB5AD48D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4" name="直線コネクタ 593">
          <a:extLst>
            <a:ext uri="{FF2B5EF4-FFF2-40B4-BE49-F238E27FC236}">
              <a16:creationId xmlns:a16="http://schemas.microsoft.com/office/drawing/2014/main" id="{77E52E34-E46A-4CB7-B0E2-78A1B80254B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5" name="テキスト ボックス 594">
          <a:extLst>
            <a:ext uri="{FF2B5EF4-FFF2-40B4-BE49-F238E27FC236}">
              <a16:creationId xmlns:a16="http://schemas.microsoft.com/office/drawing/2014/main" id="{1F47BA6A-B69E-413B-95A1-4215AFD8066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6" name="直線コネクタ 595">
          <a:extLst>
            <a:ext uri="{FF2B5EF4-FFF2-40B4-BE49-F238E27FC236}">
              <a16:creationId xmlns:a16="http://schemas.microsoft.com/office/drawing/2014/main" id="{4C844919-72B6-4304-8CB2-38F49D9926D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7" name="テキスト ボックス 596">
          <a:extLst>
            <a:ext uri="{FF2B5EF4-FFF2-40B4-BE49-F238E27FC236}">
              <a16:creationId xmlns:a16="http://schemas.microsoft.com/office/drawing/2014/main" id="{4B43B69E-5DF5-434E-B3FC-0153AF8EEBD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8" name="直線コネクタ 597">
          <a:extLst>
            <a:ext uri="{FF2B5EF4-FFF2-40B4-BE49-F238E27FC236}">
              <a16:creationId xmlns:a16="http://schemas.microsoft.com/office/drawing/2014/main" id="{8A0191B9-F0BE-4BFD-A25E-F390CA76E07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9" name="テキスト ボックス 598">
          <a:extLst>
            <a:ext uri="{FF2B5EF4-FFF2-40B4-BE49-F238E27FC236}">
              <a16:creationId xmlns:a16="http://schemas.microsoft.com/office/drawing/2014/main" id="{65976C36-78E0-485C-B0CC-AD02C35E3C9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0" name="直線コネクタ 599">
          <a:extLst>
            <a:ext uri="{FF2B5EF4-FFF2-40B4-BE49-F238E27FC236}">
              <a16:creationId xmlns:a16="http://schemas.microsoft.com/office/drawing/2014/main" id="{021DBCB5-911B-460D-AF2D-E8F8CA9A48D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1" name="テキスト ボックス 600">
          <a:extLst>
            <a:ext uri="{FF2B5EF4-FFF2-40B4-BE49-F238E27FC236}">
              <a16:creationId xmlns:a16="http://schemas.microsoft.com/office/drawing/2014/main" id="{93778666-6F76-42F4-B1F0-DC6DB991B41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2" name="直線コネクタ 601">
          <a:extLst>
            <a:ext uri="{FF2B5EF4-FFF2-40B4-BE49-F238E27FC236}">
              <a16:creationId xmlns:a16="http://schemas.microsoft.com/office/drawing/2014/main" id="{98B65494-4303-4AB1-B5BE-DCE0A537494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3" name="テキスト ボックス 602">
          <a:extLst>
            <a:ext uri="{FF2B5EF4-FFF2-40B4-BE49-F238E27FC236}">
              <a16:creationId xmlns:a16="http://schemas.microsoft.com/office/drawing/2014/main" id="{A17D7A66-A5C0-4A70-82B7-D56887207F1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4" name="直線コネクタ 603">
          <a:extLst>
            <a:ext uri="{FF2B5EF4-FFF2-40B4-BE49-F238E27FC236}">
              <a16:creationId xmlns:a16="http://schemas.microsoft.com/office/drawing/2014/main" id="{97B214E0-CDC0-4CED-8FE0-FEE467FD16D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5" name="テキスト ボックス 604">
          <a:extLst>
            <a:ext uri="{FF2B5EF4-FFF2-40B4-BE49-F238E27FC236}">
              <a16:creationId xmlns:a16="http://schemas.microsoft.com/office/drawing/2014/main" id="{B1CED7BB-9FDB-46AC-A884-884ACD4406B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a:extLst>
            <a:ext uri="{FF2B5EF4-FFF2-40B4-BE49-F238E27FC236}">
              <a16:creationId xmlns:a16="http://schemas.microsoft.com/office/drawing/2014/main" id="{508CE2AA-29A7-4EA1-8BCA-A408E14E5C8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7" name="テキスト ボックス 606">
          <a:extLst>
            <a:ext uri="{FF2B5EF4-FFF2-40B4-BE49-F238E27FC236}">
              <a16:creationId xmlns:a16="http://schemas.microsoft.com/office/drawing/2014/main" id="{39FDE16A-9791-420E-8E32-6698311B882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庁舎】&#10;一人当たり面積グラフ枠">
          <a:extLst>
            <a:ext uri="{FF2B5EF4-FFF2-40B4-BE49-F238E27FC236}">
              <a16:creationId xmlns:a16="http://schemas.microsoft.com/office/drawing/2014/main" id="{456D5CF6-4AD0-4F37-8511-CD0A0F81ADB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609" name="直線コネクタ 608">
          <a:extLst>
            <a:ext uri="{FF2B5EF4-FFF2-40B4-BE49-F238E27FC236}">
              <a16:creationId xmlns:a16="http://schemas.microsoft.com/office/drawing/2014/main" id="{B38501E1-9E78-40BC-A67A-E62440BD4055}"/>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610" name="【庁舎】&#10;一人当たり面積最小値テキスト">
          <a:extLst>
            <a:ext uri="{FF2B5EF4-FFF2-40B4-BE49-F238E27FC236}">
              <a16:creationId xmlns:a16="http://schemas.microsoft.com/office/drawing/2014/main" id="{4F910861-B42C-4DF5-9963-D01803AEAF91}"/>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611" name="直線コネクタ 610">
          <a:extLst>
            <a:ext uri="{FF2B5EF4-FFF2-40B4-BE49-F238E27FC236}">
              <a16:creationId xmlns:a16="http://schemas.microsoft.com/office/drawing/2014/main" id="{ECA94682-D616-4A4C-A2CE-D1F62E1D8C12}"/>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612" name="【庁舎】&#10;一人当たり面積最大値テキスト">
          <a:extLst>
            <a:ext uri="{FF2B5EF4-FFF2-40B4-BE49-F238E27FC236}">
              <a16:creationId xmlns:a16="http://schemas.microsoft.com/office/drawing/2014/main" id="{51AC6AC9-2B63-4D93-9031-26E8C30A4E48}"/>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613" name="直線コネクタ 612">
          <a:extLst>
            <a:ext uri="{FF2B5EF4-FFF2-40B4-BE49-F238E27FC236}">
              <a16:creationId xmlns:a16="http://schemas.microsoft.com/office/drawing/2014/main" id="{1C7F0D7A-3BCC-4706-897A-476F1C1A90CC}"/>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614" name="【庁舎】&#10;一人当たり面積平均値テキスト">
          <a:extLst>
            <a:ext uri="{FF2B5EF4-FFF2-40B4-BE49-F238E27FC236}">
              <a16:creationId xmlns:a16="http://schemas.microsoft.com/office/drawing/2014/main" id="{9E2A6CB0-6BF9-4BA8-9B1C-D45FD40C6DEA}"/>
            </a:ext>
          </a:extLst>
        </xdr:cNvPr>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615" name="フローチャート: 判断 614">
          <a:extLst>
            <a:ext uri="{FF2B5EF4-FFF2-40B4-BE49-F238E27FC236}">
              <a16:creationId xmlns:a16="http://schemas.microsoft.com/office/drawing/2014/main" id="{A450BABF-B175-4680-9D61-1F4F5527E7D8}"/>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616" name="フローチャート: 判断 615">
          <a:extLst>
            <a:ext uri="{FF2B5EF4-FFF2-40B4-BE49-F238E27FC236}">
              <a16:creationId xmlns:a16="http://schemas.microsoft.com/office/drawing/2014/main" id="{9074ECFD-487F-4A13-9519-C78C10D77696}"/>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17" name="フローチャート: 判断 616">
          <a:extLst>
            <a:ext uri="{FF2B5EF4-FFF2-40B4-BE49-F238E27FC236}">
              <a16:creationId xmlns:a16="http://schemas.microsoft.com/office/drawing/2014/main" id="{6CF6754F-C123-406F-B556-83FAE9DE2C47}"/>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618" name="フローチャート: 判断 617">
          <a:extLst>
            <a:ext uri="{FF2B5EF4-FFF2-40B4-BE49-F238E27FC236}">
              <a16:creationId xmlns:a16="http://schemas.microsoft.com/office/drawing/2014/main" id="{50CC2B07-1FD6-4BC6-A9D8-04FE13DC5133}"/>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619" name="フローチャート: 判断 618">
          <a:extLst>
            <a:ext uri="{FF2B5EF4-FFF2-40B4-BE49-F238E27FC236}">
              <a16:creationId xmlns:a16="http://schemas.microsoft.com/office/drawing/2014/main" id="{DC99E85A-B468-4BB2-84FA-017A1194198E}"/>
            </a:ext>
          </a:extLst>
        </xdr:cNvPr>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C555A12-74B9-4601-8793-D8728714F29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1F99EAC2-B54F-482C-9524-A30DB2CC797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DC82A7B2-03FA-4353-87CD-9477820CEDF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C5F5607B-4557-4B67-9276-12CC40341ED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1BA9A690-6E19-4BE8-BBC2-ACC5B9E6D16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81462</xdr:rowOff>
    </xdr:from>
    <xdr:to>
      <xdr:col>116</xdr:col>
      <xdr:colOff>114300</xdr:colOff>
      <xdr:row>106</xdr:row>
      <xdr:rowOff>11612</xdr:rowOff>
    </xdr:to>
    <xdr:sp macro="" textlink="">
      <xdr:nvSpPr>
        <xdr:cNvPr id="625" name="楕円 624">
          <a:extLst>
            <a:ext uri="{FF2B5EF4-FFF2-40B4-BE49-F238E27FC236}">
              <a16:creationId xmlns:a16="http://schemas.microsoft.com/office/drawing/2014/main" id="{73114576-DED9-4FAB-8006-F111FE6D3A36}"/>
            </a:ext>
          </a:extLst>
        </xdr:cNvPr>
        <xdr:cNvSpPr/>
      </xdr:nvSpPr>
      <xdr:spPr>
        <a:xfrm>
          <a:off x="22110700" y="1808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59889</xdr:rowOff>
    </xdr:from>
    <xdr:ext cx="469744" cy="259045"/>
    <xdr:sp macro="" textlink="">
      <xdr:nvSpPr>
        <xdr:cNvPr id="626" name="【庁舎】&#10;一人当たり面積該当値テキスト">
          <a:extLst>
            <a:ext uri="{FF2B5EF4-FFF2-40B4-BE49-F238E27FC236}">
              <a16:creationId xmlns:a16="http://schemas.microsoft.com/office/drawing/2014/main" id="{1EDCB10A-A3B3-446E-AD25-BB7E007437A8}"/>
            </a:ext>
          </a:extLst>
        </xdr:cNvPr>
        <xdr:cNvSpPr txBox="1"/>
      </xdr:nvSpPr>
      <xdr:spPr>
        <a:xfrm>
          <a:off x="22199600" y="1806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95613</xdr:rowOff>
    </xdr:from>
    <xdr:to>
      <xdr:col>112</xdr:col>
      <xdr:colOff>38100</xdr:colOff>
      <xdr:row>106</xdr:row>
      <xdr:rowOff>25763</xdr:rowOff>
    </xdr:to>
    <xdr:sp macro="" textlink="">
      <xdr:nvSpPr>
        <xdr:cNvPr id="627" name="楕円 626">
          <a:extLst>
            <a:ext uri="{FF2B5EF4-FFF2-40B4-BE49-F238E27FC236}">
              <a16:creationId xmlns:a16="http://schemas.microsoft.com/office/drawing/2014/main" id="{CAF62D72-2A94-4555-8429-CCCADCDE322C}"/>
            </a:ext>
          </a:extLst>
        </xdr:cNvPr>
        <xdr:cNvSpPr/>
      </xdr:nvSpPr>
      <xdr:spPr>
        <a:xfrm>
          <a:off x="21272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132262</xdr:rowOff>
    </xdr:from>
    <xdr:to>
      <xdr:col>116</xdr:col>
      <xdr:colOff>63500</xdr:colOff>
      <xdr:row>105</xdr:row>
      <xdr:rowOff>146413</xdr:rowOff>
    </xdr:to>
    <xdr:cxnSp macro="">
      <xdr:nvCxnSpPr>
        <xdr:cNvPr id="628" name="直線コネクタ 627">
          <a:extLst>
            <a:ext uri="{FF2B5EF4-FFF2-40B4-BE49-F238E27FC236}">
              <a16:creationId xmlns:a16="http://schemas.microsoft.com/office/drawing/2014/main" id="{EE241A21-D1A6-4ABC-AFBE-9E02067F9D38}"/>
            </a:ext>
          </a:extLst>
        </xdr:cNvPr>
        <xdr:cNvCxnSpPr/>
      </xdr:nvCxnSpPr>
      <xdr:spPr>
        <a:xfrm flipV="1">
          <a:off x="21323300" y="18134512"/>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111942</xdr:rowOff>
    </xdr:from>
    <xdr:to>
      <xdr:col>107</xdr:col>
      <xdr:colOff>101600</xdr:colOff>
      <xdr:row>106</xdr:row>
      <xdr:rowOff>42092</xdr:rowOff>
    </xdr:to>
    <xdr:sp macro="" textlink="">
      <xdr:nvSpPr>
        <xdr:cNvPr id="629" name="楕円 628">
          <a:extLst>
            <a:ext uri="{FF2B5EF4-FFF2-40B4-BE49-F238E27FC236}">
              <a16:creationId xmlns:a16="http://schemas.microsoft.com/office/drawing/2014/main" id="{3D054BDE-1ED6-4726-94C6-617A29B6FA80}"/>
            </a:ext>
          </a:extLst>
        </xdr:cNvPr>
        <xdr:cNvSpPr/>
      </xdr:nvSpPr>
      <xdr:spPr>
        <a:xfrm>
          <a:off x="20383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146413</xdr:rowOff>
    </xdr:from>
    <xdr:to>
      <xdr:col>111</xdr:col>
      <xdr:colOff>177800</xdr:colOff>
      <xdr:row>105</xdr:row>
      <xdr:rowOff>162742</xdr:rowOff>
    </xdr:to>
    <xdr:cxnSp macro="">
      <xdr:nvCxnSpPr>
        <xdr:cNvPr id="630" name="直線コネクタ 629">
          <a:extLst>
            <a:ext uri="{FF2B5EF4-FFF2-40B4-BE49-F238E27FC236}">
              <a16:creationId xmlns:a16="http://schemas.microsoft.com/office/drawing/2014/main" id="{FB497415-6052-4F07-A77B-B17DA29CD447}"/>
            </a:ext>
          </a:extLst>
        </xdr:cNvPr>
        <xdr:cNvCxnSpPr/>
      </xdr:nvCxnSpPr>
      <xdr:spPr>
        <a:xfrm flipV="1">
          <a:off x="20434300" y="181486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131536</xdr:rowOff>
    </xdr:from>
    <xdr:to>
      <xdr:col>102</xdr:col>
      <xdr:colOff>165100</xdr:colOff>
      <xdr:row>106</xdr:row>
      <xdr:rowOff>61686</xdr:rowOff>
    </xdr:to>
    <xdr:sp macro="" textlink="">
      <xdr:nvSpPr>
        <xdr:cNvPr id="631" name="楕円 630">
          <a:extLst>
            <a:ext uri="{FF2B5EF4-FFF2-40B4-BE49-F238E27FC236}">
              <a16:creationId xmlns:a16="http://schemas.microsoft.com/office/drawing/2014/main" id="{D2C27723-3B17-4CBD-B34B-E9964A45FDFF}"/>
            </a:ext>
          </a:extLst>
        </xdr:cNvPr>
        <xdr:cNvSpPr/>
      </xdr:nvSpPr>
      <xdr:spPr>
        <a:xfrm>
          <a:off x="19494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162742</xdr:rowOff>
    </xdr:from>
    <xdr:to>
      <xdr:col>107</xdr:col>
      <xdr:colOff>50800</xdr:colOff>
      <xdr:row>106</xdr:row>
      <xdr:rowOff>10886</xdr:rowOff>
    </xdr:to>
    <xdr:cxnSp macro="">
      <xdr:nvCxnSpPr>
        <xdr:cNvPr id="632" name="直線コネクタ 631">
          <a:extLst>
            <a:ext uri="{FF2B5EF4-FFF2-40B4-BE49-F238E27FC236}">
              <a16:creationId xmlns:a16="http://schemas.microsoft.com/office/drawing/2014/main" id="{4BBF1CD9-523D-486A-AC0E-C8AC11D5DDC7}"/>
            </a:ext>
          </a:extLst>
        </xdr:cNvPr>
        <xdr:cNvCxnSpPr/>
      </xdr:nvCxnSpPr>
      <xdr:spPr>
        <a:xfrm flipV="1">
          <a:off x="19545300" y="1816499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633" name="楕円 632">
          <a:extLst>
            <a:ext uri="{FF2B5EF4-FFF2-40B4-BE49-F238E27FC236}">
              <a16:creationId xmlns:a16="http://schemas.microsoft.com/office/drawing/2014/main" id="{8CA63825-F2AD-4B1A-B295-D5636A43AB04}"/>
            </a:ext>
          </a:extLst>
        </xdr:cNvPr>
        <xdr:cNvSpPr/>
      </xdr:nvSpPr>
      <xdr:spPr>
        <a:xfrm>
          <a:off x="18605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10886</xdr:rowOff>
    </xdr:from>
    <xdr:to>
      <xdr:col>102</xdr:col>
      <xdr:colOff>114300</xdr:colOff>
      <xdr:row>106</xdr:row>
      <xdr:rowOff>27214</xdr:rowOff>
    </xdr:to>
    <xdr:cxnSp macro="">
      <xdr:nvCxnSpPr>
        <xdr:cNvPr id="634" name="直線コネクタ 633">
          <a:extLst>
            <a:ext uri="{FF2B5EF4-FFF2-40B4-BE49-F238E27FC236}">
              <a16:creationId xmlns:a16="http://schemas.microsoft.com/office/drawing/2014/main" id="{D6517F40-1224-4A69-8EB4-EAC4D863A96D}"/>
            </a:ext>
          </a:extLst>
        </xdr:cNvPr>
        <xdr:cNvCxnSpPr/>
      </xdr:nvCxnSpPr>
      <xdr:spPr>
        <a:xfrm flipV="1">
          <a:off x="18656300" y="181845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635" name="n_1aveValue【庁舎】&#10;一人当たり面積">
          <a:extLst>
            <a:ext uri="{FF2B5EF4-FFF2-40B4-BE49-F238E27FC236}">
              <a16:creationId xmlns:a16="http://schemas.microsoft.com/office/drawing/2014/main" id="{8F47859B-E921-44F6-9027-CD86593BB35A}"/>
            </a:ext>
          </a:extLst>
        </xdr:cNvPr>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636" name="n_2aveValue【庁舎】&#10;一人当たり面積">
          <a:extLst>
            <a:ext uri="{FF2B5EF4-FFF2-40B4-BE49-F238E27FC236}">
              <a16:creationId xmlns:a16="http://schemas.microsoft.com/office/drawing/2014/main" id="{58B20E16-0195-4029-A367-C8D81495E164}"/>
            </a:ext>
          </a:extLst>
        </xdr:cNvPr>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637" name="n_3aveValue【庁舎】&#10;一人当たり面積">
          <a:extLst>
            <a:ext uri="{FF2B5EF4-FFF2-40B4-BE49-F238E27FC236}">
              <a16:creationId xmlns:a16="http://schemas.microsoft.com/office/drawing/2014/main" id="{0F3B36C8-9D52-4DF6-BFCC-6AC119E21178}"/>
            </a:ext>
          </a:extLst>
        </xdr:cNvPr>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87647</xdr:rowOff>
    </xdr:from>
    <xdr:ext cx="469744" cy="259045"/>
    <xdr:sp macro="" textlink="">
      <xdr:nvSpPr>
        <xdr:cNvPr id="638" name="n_4aveValue【庁舎】&#10;一人当たり面積">
          <a:extLst>
            <a:ext uri="{FF2B5EF4-FFF2-40B4-BE49-F238E27FC236}">
              <a16:creationId xmlns:a16="http://schemas.microsoft.com/office/drawing/2014/main" id="{90B36CB3-962B-4772-B133-29C29ABD4380}"/>
            </a:ext>
          </a:extLst>
        </xdr:cNvPr>
        <xdr:cNvSpPr txBox="1"/>
      </xdr:nvSpPr>
      <xdr:spPr>
        <a:xfrm>
          <a:off x="18421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42290</xdr:rowOff>
    </xdr:from>
    <xdr:ext cx="469744" cy="259045"/>
    <xdr:sp macro="" textlink="">
      <xdr:nvSpPr>
        <xdr:cNvPr id="639" name="n_1mainValue【庁舎】&#10;一人当たり面積">
          <a:extLst>
            <a:ext uri="{FF2B5EF4-FFF2-40B4-BE49-F238E27FC236}">
              <a16:creationId xmlns:a16="http://schemas.microsoft.com/office/drawing/2014/main" id="{90916976-BB61-48C1-B272-D7AF65ABCDF2}"/>
            </a:ext>
          </a:extLst>
        </xdr:cNvPr>
        <xdr:cNvSpPr txBox="1"/>
      </xdr:nvSpPr>
      <xdr:spPr>
        <a:xfrm>
          <a:off x="210757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58619</xdr:rowOff>
    </xdr:from>
    <xdr:ext cx="469744" cy="259045"/>
    <xdr:sp macro="" textlink="">
      <xdr:nvSpPr>
        <xdr:cNvPr id="640" name="n_2mainValue【庁舎】&#10;一人当たり面積">
          <a:extLst>
            <a:ext uri="{FF2B5EF4-FFF2-40B4-BE49-F238E27FC236}">
              <a16:creationId xmlns:a16="http://schemas.microsoft.com/office/drawing/2014/main" id="{35BB0E07-BABA-4181-A33F-E90F7C489193}"/>
            </a:ext>
          </a:extLst>
        </xdr:cNvPr>
        <xdr:cNvSpPr txBox="1"/>
      </xdr:nvSpPr>
      <xdr:spPr>
        <a:xfrm>
          <a:off x="20199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52813</xdr:rowOff>
    </xdr:from>
    <xdr:ext cx="469744" cy="259045"/>
    <xdr:sp macro="" textlink="">
      <xdr:nvSpPr>
        <xdr:cNvPr id="641" name="n_3mainValue【庁舎】&#10;一人当たり面積">
          <a:extLst>
            <a:ext uri="{FF2B5EF4-FFF2-40B4-BE49-F238E27FC236}">
              <a16:creationId xmlns:a16="http://schemas.microsoft.com/office/drawing/2014/main" id="{28865B60-55E2-49CC-987C-4A73E412F470}"/>
            </a:ext>
          </a:extLst>
        </xdr:cNvPr>
        <xdr:cNvSpPr txBox="1"/>
      </xdr:nvSpPr>
      <xdr:spPr>
        <a:xfrm>
          <a:off x="193104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642" name="n_4mainValue【庁舎】&#10;一人当たり面積">
          <a:extLst>
            <a:ext uri="{FF2B5EF4-FFF2-40B4-BE49-F238E27FC236}">
              <a16:creationId xmlns:a16="http://schemas.microsoft.com/office/drawing/2014/main" id="{32B4A5C1-24E6-4209-A8E3-073EDFD8FA2E}"/>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3" name="正方形/長方形 642">
          <a:extLst>
            <a:ext uri="{FF2B5EF4-FFF2-40B4-BE49-F238E27FC236}">
              <a16:creationId xmlns:a16="http://schemas.microsoft.com/office/drawing/2014/main" id="{D95B58E1-CD69-4B61-8ACB-DF59214B10B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4" name="正方形/長方形 643">
          <a:extLst>
            <a:ext uri="{FF2B5EF4-FFF2-40B4-BE49-F238E27FC236}">
              <a16:creationId xmlns:a16="http://schemas.microsoft.com/office/drawing/2014/main" id="{16A29EB0-E6EC-41BF-A023-6BA7C2FB27E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5" name="テキスト ボックス 644">
          <a:extLst>
            <a:ext uri="{FF2B5EF4-FFF2-40B4-BE49-F238E27FC236}">
              <a16:creationId xmlns:a16="http://schemas.microsoft.com/office/drawing/2014/main" id="{0E1E5152-C7BE-411D-A11F-B63E0515E38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体育館については、平成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年度建設（小学校）と平成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年度建設（中学校）の学校体育館のほか、昭和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設され、現在は社会体育館となっている旧学校体育館が存在している。減価償却の進んでいる社会体育館については、建物の状況を確認しながら、取壊しを含めて検討していく予定である。保健センターは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年建設が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カ所あり、率は</a:t>
          </a:r>
          <a:r>
            <a:rPr kumimoji="1" lang="en-US" altLang="ja-JP" sz="1300">
              <a:latin typeface="ＭＳ Ｐゴシック" panose="020B0600070205080204" pitchFamily="50" charset="-128"/>
              <a:ea typeface="ＭＳ Ｐゴシック" panose="020B0600070205080204" pitchFamily="50" charset="-128"/>
            </a:rPr>
            <a:t>65.7</a:t>
          </a:r>
          <a:r>
            <a:rPr kumimoji="1" lang="ja-JP" altLang="en-US" sz="1300">
              <a:latin typeface="ＭＳ Ｐゴシック" panose="020B0600070205080204" pitchFamily="50" charset="-128"/>
              <a:ea typeface="ＭＳ Ｐゴシック" panose="020B0600070205080204" pitchFamily="50" charset="-128"/>
            </a:rPr>
            <a:t>％と半分を過ぎたところにある。状況に応じて補修等を行うこととしており、平成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年に空調設備の更新工事を行ったところである。消防施設に行いては、道路と同じく防火水槽等の期首残額を備忘価格の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円にしているため</a:t>
          </a:r>
          <a:r>
            <a:rPr kumimoji="1" lang="en-US" altLang="ja-JP" sz="1300">
              <a:latin typeface="ＭＳ Ｐゴシック" panose="020B0600070205080204" pitchFamily="50" charset="-128"/>
              <a:ea typeface="ＭＳ Ｐゴシック" panose="020B0600070205080204" pitchFamily="50" charset="-128"/>
            </a:rPr>
            <a:t>91.1</a:t>
          </a:r>
          <a:r>
            <a:rPr kumimoji="1" lang="ja-JP" altLang="en-US" sz="1300">
              <a:latin typeface="ＭＳ Ｐゴシック" panose="020B0600070205080204" pitchFamily="50" charset="-128"/>
              <a:ea typeface="ＭＳ Ｐゴシック" panose="020B0600070205080204" pitchFamily="50" charset="-128"/>
            </a:rPr>
            <a:t>％と高い水準にある。庁舎については、昭和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年に建築され、平成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年度に耐震補強工事を行ったところである。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7,225
7,187
188.38
5,515,177
5,419,941
71,897
3,341,838
5,332,568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令和元年度決算では、類似団体平均が下がる中、現状維持であったため、差がやや縮まった。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しかし、高齢化・少子化の進行とともに、生産年齢人口も減少し、町税収入も落ち込んでいる事から、長期的には下落傾向にある。</a:t>
          </a:r>
        </a:p>
        <a:p>
          <a:r>
            <a:rPr kumimoji="1" lang="ja-JP" altLang="en-US" sz="1300">
              <a:latin typeface="ＭＳ Ｐゴシック" panose="020B0600070205080204" pitchFamily="50" charset="-128"/>
              <a:ea typeface="ＭＳ Ｐゴシック" panose="020B0600070205080204" pitchFamily="50" charset="-128"/>
            </a:rPr>
            <a:t>　今後も引き続き、全職員による集中滞納整理を実施し、収納率の向上に努めるとともに、行政改革による事務事業の見直しも進め、経費の削減を図り財政基盤の強化を図る。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141212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141212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141212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152702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ポイント改善しているが、依然として類似団体より</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ポイント悪い状況にある。　</a:t>
          </a:r>
        </a:p>
        <a:p>
          <a:r>
            <a:rPr kumimoji="1" lang="ja-JP" altLang="en-US" sz="1300">
              <a:latin typeface="ＭＳ Ｐゴシック" panose="020B0600070205080204" pitchFamily="50" charset="-128"/>
              <a:ea typeface="ＭＳ Ｐゴシック" panose="020B0600070205080204" pitchFamily="50" charset="-128"/>
            </a:rPr>
            <a:t>　経常経費のうち分母の経常一般財源収入が、地方交付税や地方譲与税の増額により</a:t>
          </a:r>
          <a:r>
            <a:rPr kumimoji="1" lang="en-US" altLang="ja-JP" sz="1300">
              <a:latin typeface="ＭＳ Ｐゴシック" panose="020B0600070205080204" pitchFamily="50" charset="-128"/>
              <a:ea typeface="ＭＳ Ｐゴシック" panose="020B0600070205080204" pitchFamily="50" charset="-128"/>
            </a:rPr>
            <a:t>67,410</a:t>
          </a:r>
          <a:r>
            <a:rPr kumimoji="1" lang="ja-JP" altLang="en-US" sz="1300">
              <a:latin typeface="ＭＳ Ｐゴシック" panose="020B0600070205080204" pitchFamily="50" charset="-128"/>
              <a:ea typeface="ＭＳ Ｐゴシック" panose="020B0600070205080204" pitchFamily="50" charset="-128"/>
            </a:rPr>
            <a:t>千円の増額になったことが、大きな増の要因である。</a:t>
          </a:r>
        </a:p>
        <a:p>
          <a:r>
            <a:rPr kumimoji="1" lang="ja-JP" altLang="en-US" sz="1300">
              <a:latin typeface="ＭＳ Ｐゴシック" panose="020B0600070205080204" pitchFamily="50" charset="-128"/>
              <a:ea typeface="ＭＳ Ｐゴシック" panose="020B0600070205080204" pitchFamily="50" charset="-128"/>
            </a:rPr>
            <a:t>　また相対的な経費でみると、一部事務組合（病院事業・ごみ処理事業等）に対する補助費負担額と公債費の歳出に占める比率が大きいことが経常収支比率が高い要因となっている。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70612</xdr:rowOff>
    </xdr:from>
    <xdr:to>
      <xdr:col>23</xdr:col>
      <xdr:colOff>133350</xdr:colOff>
      <xdr:row>65</xdr:row>
      <xdr:rowOff>85090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1486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65</xdr:row>
      <xdr:rowOff>138176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2934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138176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3282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5588</xdr:rowOff>
    </xdr:from>
    <xdr:to>
      <xdr:col>11</xdr:col>
      <xdr:colOff>31750</xdr:colOff>
      <xdr:row>64</xdr:row>
      <xdr:rowOff>160020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7838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19812</xdr:rowOff>
    </xdr:from>
    <xdr:to>
      <xdr:col>23</xdr:col>
      <xdr:colOff>184150</xdr:colOff>
      <xdr:row>65</xdr:row>
      <xdr:rowOff>121412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163339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3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41165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a:t>
          </a:r>
          <a:r>
            <a:rPr kumimoji="1" lang="en-US" altLang="ja-JP" sz="1300">
              <a:latin typeface="ＭＳ Ｐゴシック" panose="020B0600070205080204" pitchFamily="50" charset="-128"/>
              <a:ea typeface="ＭＳ Ｐゴシック" panose="020B0600070205080204" pitchFamily="50" charset="-128"/>
            </a:rPr>
            <a:t>24,582</a:t>
          </a:r>
          <a:r>
            <a:rPr kumimoji="1" lang="ja-JP" altLang="en-US" sz="1300">
              <a:latin typeface="ＭＳ Ｐゴシック" panose="020B0600070205080204" pitchFamily="50" charset="-128"/>
              <a:ea typeface="ＭＳ Ｐゴシック" panose="020B0600070205080204" pitchFamily="50" charset="-128"/>
            </a:rPr>
            <a:t>円少なく、ここ数年は、類似団体の平均を下回っている。しかし、人口の減少が顕著なため、全国平均・県平均を大きく上回っている。引き続き、各分野での経費削減を図っていきたい。</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136444</xdr:rowOff>
    </xdr:from>
    <xdr:to>
      <xdr:col>23</xdr:col>
      <xdr:colOff>133350</xdr:colOff>
      <xdr:row>82</xdr:row>
      <xdr:rowOff>168292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95344"/>
          <a:ext cx="838200" cy="3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128028</xdr:rowOff>
    </xdr:from>
    <xdr:to>
      <xdr:col>19</xdr:col>
      <xdr:colOff>133350</xdr:colOff>
      <xdr:row>82</xdr:row>
      <xdr:rowOff>136444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86928"/>
          <a:ext cx="889000" cy="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109617</xdr:rowOff>
    </xdr:from>
    <xdr:to>
      <xdr:col>15</xdr:col>
      <xdr:colOff>82550</xdr:colOff>
      <xdr:row>82</xdr:row>
      <xdr:rowOff>128028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68517"/>
          <a:ext cx="889000" cy="1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109617</xdr:rowOff>
    </xdr:from>
    <xdr:to>
      <xdr:col>11</xdr:col>
      <xdr:colOff>31750</xdr:colOff>
      <xdr:row>82</xdr:row>
      <xdr:rowOff>112709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168517"/>
          <a:ext cx="8890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117492</xdr:rowOff>
    </xdr:from>
    <xdr:to>
      <xdr:col>23</xdr:col>
      <xdr:colOff>184150</xdr:colOff>
      <xdr:row>83</xdr:row>
      <xdr:rowOff>47642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134019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85644</xdr:rowOff>
    </xdr:from>
    <xdr:to>
      <xdr:col>19</xdr:col>
      <xdr:colOff>184150</xdr:colOff>
      <xdr:row>83</xdr:row>
      <xdr:rowOff>15794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4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25971</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1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77228</xdr:rowOff>
    </xdr:from>
    <xdr:to>
      <xdr:col>15</xdr:col>
      <xdr:colOff>133350</xdr:colOff>
      <xdr:row>83</xdr:row>
      <xdr:rowOff>7378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17555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58817</xdr:rowOff>
    </xdr:from>
    <xdr:to>
      <xdr:col>11</xdr:col>
      <xdr:colOff>82550</xdr:colOff>
      <xdr:row>82</xdr:row>
      <xdr:rowOff>160417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170594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8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61909</xdr:rowOff>
    </xdr:from>
    <xdr:to>
      <xdr:col>7</xdr:col>
      <xdr:colOff>31750</xdr:colOff>
      <xdr:row>82</xdr:row>
      <xdr:rowOff>163509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2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2236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8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年度数値を引用しているが、類似団体平均と比較すると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ポイント悪い状況となっている。</a:t>
          </a:r>
        </a:p>
        <a:p>
          <a:r>
            <a:rPr kumimoji="1" lang="ja-JP" altLang="en-US" sz="1300">
              <a:latin typeface="ＭＳ Ｐゴシック" panose="020B0600070205080204" pitchFamily="50" charset="-128"/>
              <a:ea typeface="ＭＳ Ｐゴシック" panose="020B0600070205080204" pitchFamily="50" charset="-128"/>
            </a:rPr>
            <a:t>　職員採用人数の抑制等の影響から、若年層の比率が低く、数値が高い要因となっているが、中高齢層の定年退職などにより多少の改善は見られると思われる。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79527</xdr:rowOff>
    </xdr:from>
    <xdr:to>
      <xdr:col>81</xdr:col>
      <xdr:colOff>44450</xdr:colOff>
      <xdr:row>87</xdr:row>
      <xdr:rowOff>79527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956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79527</xdr:rowOff>
    </xdr:from>
    <xdr:to>
      <xdr:col>77</xdr:col>
      <xdr:colOff>44450</xdr:colOff>
      <xdr:row>87</xdr:row>
      <xdr:rowOff>79527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95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87</xdr:row>
      <xdr:rowOff>113998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9567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113998</xdr:rowOff>
    </xdr:from>
    <xdr:to>
      <xdr:col>68</xdr:col>
      <xdr:colOff>152400</xdr:colOff>
      <xdr:row>88</xdr:row>
      <xdr:rowOff>34471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30148"/>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804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1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28727</xdr:rowOff>
    </xdr:from>
    <xdr:to>
      <xdr:col>77</xdr:col>
      <xdr:colOff>95250</xdr:colOff>
      <xdr:row>87</xdr:row>
      <xdr:rowOff>130327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115104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3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63198</xdr:rowOff>
    </xdr:from>
    <xdr:to>
      <xdr:col>68</xdr:col>
      <xdr:colOff>203200</xdr:colOff>
      <xdr:row>87</xdr:row>
      <xdr:rowOff>164798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149575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人当たりの職員数は、ここ数年比率で悪化傾向であったが、対前年度比で</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ポイント改善し、類似団体平均に対しては、</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ポイント下回る状況となった。</a:t>
          </a:r>
        </a:p>
        <a:p>
          <a:r>
            <a:rPr kumimoji="1" lang="ja-JP" altLang="en-US" sz="1300">
              <a:latin typeface="ＭＳ Ｐゴシック" panose="020B0600070205080204" pitchFamily="50" charset="-128"/>
              <a:ea typeface="ＭＳ Ｐゴシック" panose="020B0600070205080204" pitchFamily="50" charset="-128"/>
            </a:rPr>
            <a:t>　職員数は平成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年度数値を引用しているが、職員数の減以上に人口減が数値悪化に影響しており、人口減少対策にも力を注いでいく必要がある。</a:t>
          </a:r>
        </a:p>
        <a:p>
          <a:r>
            <a:rPr kumimoji="1" lang="ja-JP" altLang="en-US" sz="1300">
              <a:latin typeface="ＭＳ Ｐゴシック" panose="020B0600070205080204" pitchFamily="50" charset="-128"/>
              <a:ea typeface="ＭＳ Ｐゴシック" panose="020B0600070205080204" pitchFamily="50" charset="-128"/>
            </a:rPr>
            <a:t>　数値改善に向けて、定員適正化計画に基づき職員数の削減に努めるが、職員年齢構成の配慮も必要となる。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94774</xdr:rowOff>
    </xdr:from>
    <xdr:to>
      <xdr:col>81</xdr:col>
      <xdr:colOff>44450</xdr:colOff>
      <xdr:row>60</xdr:row>
      <xdr:rowOff>108045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6179800" y="10381774"/>
          <a:ext cx="8382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77883</xdr:rowOff>
    </xdr:from>
    <xdr:to>
      <xdr:col>77</xdr:col>
      <xdr:colOff>44450</xdr:colOff>
      <xdr:row>60</xdr:row>
      <xdr:rowOff>108045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36488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50133</xdr:rowOff>
    </xdr:from>
    <xdr:to>
      <xdr:col>72</xdr:col>
      <xdr:colOff>203200</xdr:colOff>
      <xdr:row>60</xdr:row>
      <xdr:rowOff>77883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337133"/>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169704</xdr:rowOff>
    </xdr:from>
    <xdr:to>
      <xdr:col>68</xdr:col>
      <xdr:colOff>152400</xdr:colOff>
      <xdr:row>60</xdr:row>
      <xdr:rowOff>50133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285254"/>
          <a:ext cx="889000" cy="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43974</xdr:rowOff>
    </xdr:from>
    <xdr:to>
      <xdr:col>81</xdr:col>
      <xdr:colOff>95250</xdr:colOff>
      <xdr:row>60</xdr:row>
      <xdr:rowOff>145574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60501</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17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57245</xdr:rowOff>
    </xdr:from>
    <xdr:to>
      <xdr:col>77</xdr:col>
      <xdr:colOff>95250</xdr:colOff>
      <xdr:row>60</xdr:row>
      <xdr:rowOff>158845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3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143622</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430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27083</xdr:rowOff>
    </xdr:from>
    <xdr:to>
      <xdr:col>73</xdr:col>
      <xdr:colOff>44450</xdr:colOff>
      <xdr:row>60</xdr:row>
      <xdr:rowOff>128683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3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113460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40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170783</xdr:rowOff>
    </xdr:from>
    <xdr:to>
      <xdr:col>68</xdr:col>
      <xdr:colOff>203200</xdr:colOff>
      <xdr:row>60</xdr:row>
      <xdr:rowOff>100933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2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111110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05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118904</xdr:rowOff>
    </xdr:from>
    <xdr:to>
      <xdr:col>64</xdr:col>
      <xdr:colOff>152400</xdr:colOff>
      <xdr:row>60</xdr:row>
      <xdr:rowOff>49054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2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59231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00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ポイントの増であり、単年度で見た場合、過疎対策事業債、防災対策事業債、緊急防災・減災対策事業債等の元利償還金開始による増加元利償還金の増により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全国平均・県平均値・類似団体と比較していずれも悪い数値であるが、事業を地方債に頼らざるを得ない現状から、大きな改善は難しい状況である。</a:t>
          </a: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129286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13943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109982</xdr:rowOff>
    </xdr:from>
    <xdr:to>
      <xdr:col>77</xdr:col>
      <xdr:colOff>44450</xdr:colOff>
      <xdr:row>41</xdr:row>
      <xdr:rowOff>119634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1394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41</xdr:row>
      <xdr:rowOff>119634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71394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41</xdr:row>
      <xdr:rowOff>167894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1394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59182</xdr:rowOff>
    </xdr:from>
    <xdr:to>
      <xdr:col>68</xdr:col>
      <xdr:colOff>203200</xdr:colOff>
      <xdr:row>41</xdr:row>
      <xdr:rowOff>160782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32021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ポイント改善しているが、依然として類似団体・全国・県平均いずれも上回っている状況である。</a:t>
          </a:r>
        </a:p>
        <a:p>
          <a:r>
            <a:rPr kumimoji="1" lang="ja-JP" altLang="en-US" sz="1300">
              <a:latin typeface="ＭＳ Ｐゴシック" panose="020B0600070205080204" pitchFamily="50" charset="-128"/>
              <a:ea typeface="ＭＳ Ｐゴシック" panose="020B0600070205080204" pitchFamily="50" charset="-128"/>
            </a:rPr>
            <a:t>　地方債現在高、公営企業や組合に対する負担見込額、退職手当負担金見込額の減が改善の主要因となっている。</a:t>
          </a:r>
        </a:p>
        <a:p>
          <a:r>
            <a:rPr kumimoji="1" lang="ja-JP" altLang="en-US" sz="1300">
              <a:latin typeface="ＭＳ Ｐゴシック" panose="020B0600070205080204" pitchFamily="50" charset="-128"/>
              <a:ea typeface="ＭＳ Ｐゴシック" panose="020B0600070205080204" pitchFamily="50" charset="-128"/>
            </a:rPr>
            <a:t>　また、今後、財政調整基金などの充当可能基金残額の減少が見込まれるため、一層の行財政改革を推進し、基金残高の増額を図ったり、引き続き繰上償還等を積極的に活用していきたい。</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69850</xdr:rowOff>
    </xdr:from>
    <xdr:to>
      <xdr:col>81</xdr:col>
      <xdr:colOff>44450</xdr:colOff>
      <xdr:row>16</xdr:row>
      <xdr:rowOff>145860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6179800" y="2813050"/>
          <a:ext cx="8382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145860</xdr:rowOff>
    </xdr:from>
    <xdr:to>
      <xdr:col>77</xdr:col>
      <xdr:colOff>44450</xdr:colOff>
      <xdr:row>17</xdr:row>
      <xdr:rowOff>57658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290800" y="2889060"/>
          <a:ext cx="889000" cy="8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57658</xdr:rowOff>
    </xdr:from>
    <xdr:to>
      <xdr:col>72</xdr:col>
      <xdr:colOff>203200</xdr:colOff>
      <xdr:row>17</xdr:row>
      <xdr:rowOff>137890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972308"/>
          <a:ext cx="889000" cy="8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74549</xdr:rowOff>
    </xdr:from>
    <xdr:to>
      <xdr:col>68</xdr:col>
      <xdr:colOff>152400</xdr:colOff>
      <xdr:row>17</xdr:row>
      <xdr:rowOff>137890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3512800" y="2989199"/>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19050</xdr:rowOff>
    </xdr:from>
    <xdr:to>
      <xdr:col>81</xdr:col>
      <xdr:colOff>95250</xdr:colOff>
      <xdr:row>16</xdr:row>
      <xdr:rowOff>120650</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162577</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95060</xdr:rowOff>
    </xdr:from>
    <xdr:to>
      <xdr:col>77</xdr:col>
      <xdr:colOff>95250</xdr:colOff>
      <xdr:row>17</xdr:row>
      <xdr:rowOff>25210</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83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9987</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924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6858</xdr:rowOff>
    </xdr:from>
    <xdr:to>
      <xdr:col>73</xdr:col>
      <xdr:colOff>44450</xdr:colOff>
      <xdr:row>17</xdr:row>
      <xdr:rowOff>108458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9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93235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300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87090</xdr:rowOff>
    </xdr:from>
    <xdr:to>
      <xdr:col>68</xdr:col>
      <xdr:colOff>203200</xdr:colOff>
      <xdr:row>18</xdr:row>
      <xdr:rowOff>17240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30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2017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30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23749</xdr:rowOff>
    </xdr:from>
    <xdr:to>
      <xdr:col>64</xdr:col>
      <xdr:colOff>152400</xdr:colOff>
      <xdr:row>17</xdr:row>
      <xdr:rowOff>125349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110126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7,225
7,187
188.38
5,515,177
5,419,941
71,897
3,341,838
5,332,568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定員適正化計画及び集中改革プランにより職員数の適正化が図られてきているが、町の人口減少も考慮しつつ、組織の機構改革を行い人件費の削減により一層に努める。</a:t>
          </a:r>
        </a:p>
        <a:p>
          <a:r>
            <a:rPr kumimoji="1" lang="ja-JP" altLang="en-US" sz="1300">
              <a:latin typeface="ＭＳ Ｐゴシック" panose="020B0600070205080204" pitchFamily="50" charset="-128"/>
              <a:ea typeface="ＭＳ Ｐゴシック" panose="020B0600070205080204" pitchFamily="50" charset="-128"/>
            </a:rPr>
            <a:t>　令和元年度は、これまでガス事業会計（平成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年度末廃止）で計上していた職員分の給与・手当を一般会計で計上したことによる増等により、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ポイントの増となっている状況である。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74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5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37</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2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44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基づき、経常経費の削減を進め、外部委託の見直し・指定管理者制度導入・事務用品及び消耗品の購買抑制等に取組んだ成果が現れており、類似団体・国・県の平均値を上回る改善がなされている。今後においても、指定管理者制度への移行可能な事業等について検討を進め、更なる削減に向けた取り組みを行う。</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75565</xdr:rowOff>
    </xdr:from>
    <xdr:to>
      <xdr:col>82</xdr:col>
      <xdr:colOff>107950</xdr:colOff>
      <xdr:row>14</xdr:row>
      <xdr:rowOff>75565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758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75565</xdr:rowOff>
    </xdr:from>
    <xdr:to>
      <xdr:col>78</xdr:col>
      <xdr:colOff>69850</xdr:colOff>
      <xdr:row>14</xdr:row>
      <xdr:rowOff>75565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4758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52705</xdr:rowOff>
    </xdr:from>
    <xdr:to>
      <xdr:col>73</xdr:col>
      <xdr:colOff>180975</xdr:colOff>
      <xdr:row>14</xdr:row>
      <xdr:rowOff>75565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4530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52705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413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24765</xdr:rowOff>
    </xdr:from>
    <xdr:to>
      <xdr:col>82</xdr:col>
      <xdr:colOff>158750</xdr:colOff>
      <xdr:row>14</xdr:row>
      <xdr:rowOff>126365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41292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7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24765</xdr:rowOff>
    </xdr:from>
    <xdr:to>
      <xdr:col>78</xdr:col>
      <xdr:colOff>120650</xdr:colOff>
      <xdr:row>14</xdr:row>
      <xdr:rowOff>126365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136542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9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24765</xdr:rowOff>
    </xdr:from>
    <xdr:to>
      <xdr:col>74</xdr:col>
      <xdr:colOff>31750</xdr:colOff>
      <xdr:row>14</xdr:row>
      <xdr:rowOff>126365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136542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1905</xdr:rowOff>
    </xdr:from>
    <xdr:to>
      <xdr:col>69</xdr:col>
      <xdr:colOff>142875</xdr:colOff>
      <xdr:row>14</xdr:row>
      <xdr:rowOff>103505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113682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17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全国平均、県平均との比較では、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ポイントほど下回り、類似団体とはほぼ同じである。</a:t>
          </a:r>
        </a:p>
        <a:p>
          <a:r>
            <a:rPr kumimoji="1" lang="ja-JP" altLang="en-US" sz="1300">
              <a:latin typeface="ＭＳ Ｐゴシック" panose="020B0600070205080204" pitchFamily="50" charset="-128"/>
              <a:ea typeface="ＭＳ Ｐゴシック" panose="020B0600070205080204" pitchFamily="50" charset="-128"/>
            </a:rPr>
            <a:t>　高齢者及び障がい者対策事業など今後も増加が見込まれる。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55</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その他を構成するものとしては、概ね特別会計に対する繰出金であり、全国・県とほぼ同水準で、類似団体比較で若干下回っている状況にある。</a:t>
          </a:r>
        </a:p>
        <a:p>
          <a:r>
            <a:rPr kumimoji="1" lang="ja-JP" altLang="en-US" sz="1100">
              <a:latin typeface="ＭＳ Ｐゴシック" panose="020B0600070205080204" pitchFamily="50" charset="-128"/>
              <a:ea typeface="ＭＳ Ｐゴシック" panose="020B0600070205080204" pitchFamily="50" charset="-128"/>
            </a:rPr>
            <a:t>　　高齢化の進展に伴い、高齢化率は高まっているが、全体的な人口減少により国民健康保険・後期高齢者医療・介護保険会計に係る繰出金はほぼ同水準で推移している。</a:t>
          </a:r>
        </a:p>
        <a:p>
          <a:r>
            <a:rPr kumimoji="1" lang="ja-JP" altLang="en-US" sz="1100">
              <a:latin typeface="ＭＳ Ｐゴシック" panose="020B0600070205080204" pitchFamily="50" charset="-128"/>
              <a:ea typeface="ＭＳ Ｐゴシック" panose="020B0600070205080204" pitchFamily="50" charset="-128"/>
            </a:rPr>
            <a:t>　今後も高齢者を対象とした健康増進事業や、介護予防事業の取組みにより、元気な高齢者の町づくりを推進することにより医療・介護給付費の抑制に努める。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154432</xdr:rowOff>
    </xdr:from>
    <xdr:to>
      <xdr:col>82</xdr:col>
      <xdr:colOff>107950</xdr:colOff>
      <xdr:row>57</xdr:row>
      <xdr:rowOff>19558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7556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19558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773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163576</xdr:rowOff>
    </xdr:from>
    <xdr:to>
      <xdr:col>73</xdr:col>
      <xdr:colOff>180975</xdr:colOff>
      <xdr:row>57</xdr:row>
      <xdr:rowOff>1270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764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56</xdr:row>
      <xdr:rowOff>163576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51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103632</xdr:rowOff>
    </xdr:from>
    <xdr:to>
      <xdr:col>82</xdr:col>
      <xdr:colOff>158750</xdr:colOff>
      <xdr:row>57</xdr:row>
      <xdr:rowOff>33782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120159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4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140208</xdr:rowOff>
    </xdr:from>
    <xdr:to>
      <xdr:col>78</xdr:col>
      <xdr:colOff>120650</xdr:colOff>
      <xdr:row>57</xdr:row>
      <xdr:rowOff>70358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112776</xdr:rowOff>
    </xdr:from>
    <xdr:to>
      <xdr:col>69</xdr:col>
      <xdr:colOff>142875</xdr:colOff>
      <xdr:row>57</xdr:row>
      <xdr:rowOff>42926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年度との比較では、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ポイント改善しているが、類似団体平均、全国平均そして県平均と比較していずれも高い値である。</a:t>
          </a:r>
        </a:p>
        <a:p>
          <a:r>
            <a:rPr kumimoji="1" lang="ja-JP" altLang="en-US" sz="1200">
              <a:latin typeface="ＭＳ Ｐゴシック" panose="020B0600070205080204" pitchFamily="50" charset="-128"/>
              <a:ea typeface="ＭＳ Ｐゴシック" panose="020B0600070205080204" pitchFamily="50" charset="-128"/>
            </a:rPr>
            <a:t>　この要因としては、下仁田町及び南牧村２町村で構成する一部事務組合（病院事業・ごみ等処理事業）に対する補助が大きいことによるものである。一部事務組合に対しては、更なる経常経費の削減を要請する必要がある。</a:t>
          </a:r>
        </a:p>
        <a:p>
          <a:r>
            <a:rPr kumimoji="1" lang="ja-JP" altLang="en-US" sz="1200">
              <a:latin typeface="ＭＳ Ｐゴシック" panose="020B0600070205080204" pitchFamily="50" charset="-128"/>
              <a:ea typeface="ＭＳ Ｐゴシック" panose="020B0600070205080204" pitchFamily="50" charset="-128"/>
            </a:rPr>
            <a:t>　なお、令和年度は、甘楽西部環境衛生施設組合への負担金が、起債償還終了により</a:t>
          </a:r>
          <a:r>
            <a:rPr kumimoji="1" lang="en-US" altLang="ja-JP" sz="1200">
              <a:latin typeface="ＭＳ Ｐゴシック" panose="020B0600070205080204" pitchFamily="50" charset="-128"/>
              <a:ea typeface="ＭＳ Ｐゴシック" panose="020B0600070205080204" pitchFamily="50" charset="-128"/>
            </a:rPr>
            <a:t>7,916</a:t>
          </a:r>
          <a:r>
            <a:rPr kumimoji="1" lang="ja-JP" altLang="en-US" sz="1200">
              <a:latin typeface="ＭＳ Ｐゴシック" panose="020B0600070205080204" pitchFamily="50" charset="-128"/>
              <a:ea typeface="ＭＳ Ｐゴシック" panose="020B0600070205080204" pitchFamily="50" charset="-128"/>
            </a:rPr>
            <a:t>千円の減となったことが改善の要因である。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94996</xdr:rowOff>
    </xdr:from>
    <xdr:to>
      <xdr:col>82</xdr:col>
      <xdr:colOff>107950</xdr:colOff>
      <xdr:row>38</xdr:row>
      <xdr:rowOff>108712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6100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108712</xdr:rowOff>
    </xdr:from>
    <xdr:to>
      <xdr:col>78</xdr:col>
      <xdr:colOff>69850</xdr:colOff>
      <xdr:row>39</xdr:row>
      <xdr:rowOff>19558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6238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xdr:rowOff>
    </xdr:from>
    <xdr:to>
      <xdr:col>73</xdr:col>
      <xdr:colOff>180975</xdr:colOff>
      <xdr:row>39</xdr:row>
      <xdr:rowOff>19558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6878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159004</xdr:rowOff>
    </xdr:from>
    <xdr:to>
      <xdr:col>69</xdr:col>
      <xdr:colOff>92075</xdr:colOff>
      <xdr:row>39</xdr:row>
      <xdr:rowOff>1270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6741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57912</xdr:rowOff>
    </xdr:from>
    <xdr:to>
      <xdr:col>78</xdr:col>
      <xdr:colOff>120650</xdr:colOff>
      <xdr:row>38</xdr:row>
      <xdr:rowOff>159512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144289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140208</xdr:rowOff>
    </xdr:from>
    <xdr:to>
      <xdr:col>74</xdr:col>
      <xdr:colOff>31750</xdr:colOff>
      <xdr:row>39</xdr:row>
      <xdr:rowOff>70358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55135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121920</xdr:rowOff>
    </xdr:from>
    <xdr:to>
      <xdr:col>69</xdr:col>
      <xdr:colOff>142875</xdr:colOff>
      <xdr:row>39</xdr:row>
      <xdr:rowOff>52070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36847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108204</xdr:rowOff>
    </xdr:from>
    <xdr:to>
      <xdr:col>65</xdr:col>
      <xdr:colOff>53975</xdr:colOff>
      <xdr:row>39</xdr:row>
      <xdr:rowOff>38354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23131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年度に完成した「道の駅しもにた」再整備事業等にかかる元利償還金が発生したことなどの要因である。</a:t>
          </a:r>
        </a:p>
        <a:p>
          <a:r>
            <a:rPr kumimoji="1" lang="ja-JP" altLang="en-US" sz="1300">
              <a:latin typeface="ＭＳ Ｐゴシック" panose="020B0600070205080204" pitchFamily="50" charset="-128"/>
              <a:ea typeface="ＭＳ Ｐゴシック" panose="020B0600070205080204" pitchFamily="50" charset="-128"/>
            </a:rPr>
            <a:t>　令和元年度も過疎対策事業や緊急防災・減災事業等を行っているほか、台風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号による災害復旧事業も発生したため、今後これらの分の償還が開始となってくることから、比率の増が見込まれる。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108713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4543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72137</xdr:rowOff>
    </xdr:from>
    <xdr:to>
      <xdr:col>19</xdr:col>
      <xdr:colOff>187325</xdr:colOff>
      <xdr:row>78</xdr:row>
      <xdr:rowOff>81280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3858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358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57913</xdr:rowOff>
    </xdr:from>
    <xdr:to>
      <xdr:col>24</xdr:col>
      <xdr:colOff>76200</xdr:colOff>
      <xdr:row>78</xdr:row>
      <xdr:rowOff>159513</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29990</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21337</xdr:rowOff>
    </xdr:from>
    <xdr:to>
      <xdr:col>15</xdr:col>
      <xdr:colOff>149225</xdr:colOff>
      <xdr:row>78</xdr:row>
      <xdr:rowOff>122937</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ポイント改善しており、類似団体平均との比較では、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ポイント高い値となっている。</a:t>
          </a:r>
        </a:p>
        <a:p>
          <a:r>
            <a:rPr kumimoji="1" lang="ja-JP" altLang="en-US" sz="1300">
              <a:latin typeface="ＭＳ Ｐゴシック" panose="020B0600070205080204" pitchFamily="50" charset="-128"/>
              <a:ea typeface="ＭＳ Ｐゴシック" panose="020B0600070205080204" pitchFamily="50" charset="-128"/>
            </a:rPr>
            <a:t>　類似団体平均との比較において数値が高い原因は、補助費における値が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ポイント高い事があげられる。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2303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129287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2715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129287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2486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99568</xdr:rowOff>
    </xdr:from>
    <xdr:to>
      <xdr:col>69</xdr:col>
      <xdr:colOff>92075</xdr:colOff>
      <xdr:row>77</xdr:row>
      <xdr:rowOff>46989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129768"/>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121429</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111449</xdr:rowOff>
    </xdr:from>
    <xdr:to>
      <xdr:col>29</xdr:col>
      <xdr:colOff>127000</xdr:colOff>
      <xdr:row>15</xdr:row>
      <xdr:rowOff>154810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730824"/>
          <a:ext cx="647700" cy="43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154810</xdr:rowOff>
    </xdr:from>
    <xdr:to>
      <xdr:col>26</xdr:col>
      <xdr:colOff>50800</xdr:colOff>
      <xdr:row>16</xdr:row>
      <xdr:rowOff>21198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74185"/>
          <a:ext cx="698500" cy="37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21198</xdr:rowOff>
    </xdr:from>
    <xdr:to>
      <xdr:col>22</xdr:col>
      <xdr:colOff>114300</xdr:colOff>
      <xdr:row>16</xdr:row>
      <xdr:rowOff>65939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12023"/>
          <a:ext cx="698500" cy="44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65939</xdr:rowOff>
    </xdr:from>
    <xdr:to>
      <xdr:col>18</xdr:col>
      <xdr:colOff>177800</xdr:colOff>
      <xdr:row>16</xdr:row>
      <xdr:rowOff>121041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56764"/>
          <a:ext cx="698500" cy="55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60649</xdr:rowOff>
    </xdr:from>
    <xdr:to>
      <xdr:col>29</xdr:col>
      <xdr:colOff>177800</xdr:colOff>
      <xdr:row>15</xdr:row>
      <xdr:rowOff>162249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80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77176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2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104010</xdr:rowOff>
    </xdr:from>
    <xdr:to>
      <xdr:col>26</xdr:col>
      <xdr:colOff>101600</xdr:colOff>
      <xdr:row>16</xdr:row>
      <xdr:rowOff>34160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23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44337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9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141848</xdr:rowOff>
    </xdr:from>
    <xdr:to>
      <xdr:col>22</xdr:col>
      <xdr:colOff>165100</xdr:colOff>
      <xdr:row>16</xdr:row>
      <xdr:rowOff>71998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6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82175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3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15139</xdr:rowOff>
    </xdr:from>
    <xdr:to>
      <xdr:col>19</xdr:col>
      <xdr:colOff>38100</xdr:colOff>
      <xdr:row>16</xdr:row>
      <xdr:rowOff>116739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05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126916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7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70241</xdr:rowOff>
    </xdr:from>
    <xdr:to>
      <xdr:col>15</xdr:col>
      <xdr:colOff>101600</xdr:colOff>
      <xdr:row>17</xdr:row>
      <xdr:rowOff>391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61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2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115195</xdr:rowOff>
    </xdr:from>
    <xdr:to>
      <xdr:col>29</xdr:col>
      <xdr:colOff>127000</xdr:colOff>
      <xdr:row>35</xdr:row>
      <xdr:rowOff>149076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25545"/>
          <a:ext cx="647700" cy="33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49374</xdr:rowOff>
    </xdr:from>
    <xdr:to>
      <xdr:col>26</xdr:col>
      <xdr:colOff>50800</xdr:colOff>
      <xdr:row>35</xdr:row>
      <xdr:rowOff>149076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659724"/>
          <a:ext cx="698500" cy="99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49374</xdr:rowOff>
    </xdr:from>
    <xdr:to>
      <xdr:col>22</xdr:col>
      <xdr:colOff>114300</xdr:colOff>
      <xdr:row>35</xdr:row>
      <xdr:rowOff>182044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659724"/>
          <a:ext cx="698500" cy="132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165356</xdr:rowOff>
    </xdr:from>
    <xdr:to>
      <xdr:col>18</xdr:col>
      <xdr:colOff>177800</xdr:colOff>
      <xdr:row>35</xdr:row>
      <xdr:rowOff>182044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75706"/>
          <a:ext cx="6985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64395</xdr:rowOff>
    </xdr:from>
    <xdr:to>
      <xdr:col>29</xdr:col>
      <xdr:colOff>177800</xdr:colOff>
      <xdr:row>35</xdr:row>
      <xdr:rowOff>165995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7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252372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1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98276</xdr:rowOff>
    </xdr:from>
    <xdr:to>
      <xdr:col>26</xdr:col>
      <xdr:colOff>101600</xdr:colOff>
      <xdr:row>35</xdr:row>
      <xdr:rowOff>199876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08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210053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77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341474</xdr:rowOff>
    </xdr:from>
    <xdr:to>
      <xdr:col>22</xdr:col>
      <xdr:colOff>165100</xdr:colOff>
      <xdr:row>35</xdr:row>
      <xdr:rowOff>100174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08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110351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7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131244</xdr:rowOff>
    </xdr:from>
    <xdr:to>
      <xdr:col>19</xdr:col>
      <xdr:colOff>38100</xdr:colOff>
      <xdr:row>35</xdr:row>
      <xdr:rowOff>232844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41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243021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1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114556</xdr:rowOff>
    </xdr:from>
    <xdr:to>
      <xdr:col>15</xdr:col>
      <xdr:colOff>101600</xdr:colOff>
      <xdr:row>35</xdr:row>
      <xdr:rowOff>216156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2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226333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9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7,225
7,187
188.38
5,515,177
5,419,941
71,897
3,341,838
5,332,568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138374</xdr:rowOff>
    </xdr:from>
    <xdr:to>
      <xdr:col>24</xdr:col>
      <xdr:colOff>63500</xdr:colOff>
      <xdr:row>36</xdr:row>
      <xdr:rowOff>32113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39124"/>
          <a:ext cx="838200" cy="6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32113</xdr:rowOff>
    </xdr:from>
    <xdr:to>
      <xdr:col>19</xdr:col>
      <xdr:colOff>177800</xdr:colOff>
      <xdr:row>36</xdr:row>
      <xdr:rowOff>60703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04313"/>
          <a:ext cx="889000" cy="2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60703</xdr:rowOff>
    </xdr:from>
    <xdr:to>
      <xdr:col>15</xdr:col>
      <xdr:colOff>50800</xdr:colOff>
      <xdr:row>36</xdr:row>
      <xdr:rowOff>85598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32903"/>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85598</xdr:rowOff>
    </xdr:from>
    <xdr:to>
      <xdr:col>10</xdr:col>
      <xdr:colOff>114300</xdr:colOff>
      <xdr:row>36</xdr:row>
      <xdr:rowOff>106538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57798"/>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9469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87574</xdr:rowOff>
    </xdr:from>
    <xdr:to>
      <xdr:col>24</xdr:col>
      <xdr:colOff>114300</xdr:colOff>
      <xdr:row>36</xdr:row>
      <xdr:rowOff>17724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8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110451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3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152763</xdr:rowOff>
    </xdr:from>
    <xdr:to>
      <xdr:col>20</xdr:col>
      <xdr:colOff>38100</xdr:colOff>
      <xdr:row>36</xdr:row>
      <xdr:rowOff>82913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99440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2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9903</xdr:rowOff>
    </xdr:from>
    <xdr:to>
      <xdr:col>15</xdr:col>
      <xdr:colOff>101600</xdr:colOff>
      <xdr:row>36</xdr:row>
      <xdr:rowOff>111503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8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128030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5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34798</xdr:rowOff>
    </xdr:from>
    <xdr:to>
      <xdr:col>10</xdr:col>
      <xdr:colOff>165100</xdr:colOff>
      <xdr:row>36</xdr:row>
      <xdr:rowOff>136398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152925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55738</xdr:rowOff>
    </xdr:from>
    <xdr:to>
      <xdr:col>6</xdr:col>
      <xdr:colOff>38100</xdr:colOff>
      <xdr:row>36</xdr:row>
      <xdr:rowOff>157338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2415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0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105566</xdr:rowOff>
    </xdr:from>
    <xdr:to>
      <xdr:col>24</xdr:col>
      <xdr:colOff>63500</xdr:colOff>
      <xdr:row>56</xdr:row>
      <xdr:rowOff>105945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706766"/>
          <a:ext cx="8382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99622</xdr:rowOff>
    </xdr:from>
    <xdr:to>
      <xdr:col>19</xdr:col>
      <xdr:colOff>177800</xdr:colOff>
      <xdr:row>56</xdr:row>
      <xdr:rowOff>105566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70082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97519</xdr:rowOff>
    </xdr:from>
    <xdr:to>
      <xdr:col>15</xdr:col>
      <xdr:colOff>50800</xdr:colOff>
      <xdr:row>56</xdr:row>
      <xdr:rowOff>99622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698719"/>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82865</xdr:rowOff>
    </xdr:from>
    <xdr:to>
      <xdr:col>10</xdr:col>
      <xdr:colOff>114300</xdr:colOff>
      <xdr:row>56</xdr:row>
      <xdr:rowOff>97519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684065"/>
          <a:ext cx="889000" cy="1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55145</xdr:rowOff>
    </xdr:from>
    <xdr:to>
      <xdr:col>24</xdr:col>
      <xdr:colOff>114300</xdr:colOff>
      <xdr:row>56</xdr:row>
      <xdr:rowOff>156745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141522</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7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54766</xdr:rowOff>
    </xdr:from>
    <xdr:to>
      <xdr:col>20</xdr:col>
      <xdr:colOff>38100</xdr:colOff>
      <xdr:row>56</xdr:row>
      <xdr:rowOff>156366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5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147493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4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48822</xdr:rowOff>
    </xdr:from>
    <xdr:to>
      <xdr:col>15</xdr:col>
      <xdr:colOff>101600</xdr:colOff>
      <xdr:row>56</xdr:row>
      <xdr:rowOff>150422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141549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4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46719</xdr:rowOff>
    </xdr:from>
    <xdr:to>
      <xdr:col>10</xdr:col>
      <xdr:colOff>165100</xdr:colOff>
      <xdr:row>56</xdr:row>
      <xdr:rowOff>148319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4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139446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32065</xdr:rowOff>
    </xdr:from>
    <xdr:to>
      <xdr:col>6</xdr:col>
      <xdr:colOff>38100</xdr:colOff>
      <xdr:row>56</xdr:row>
      <xdr:rowOff>133665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3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124792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2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148082</xdr:rowOff>
    </xdr:from>
    <xdr:to>
      <xdr:col>24</xdr:col>
      <xdr:colOff>63500</xdr:colOff>
      <xdr:row>78</xdr:row>
      <xdr:rowOff>14846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49732"/>
          <a:ext cx="8382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148082</xdr:rowOff>
    </xdr:from>
    <xdr:to>
      <xdr:col>19</xdr:col>
      <xdr:colOff>177800</xdr:colOff>
      <xdr:row>78</xdr:row>
      <xdr:rowOff>15608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49732"/>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15608</xdr:rowOff>
    </xdr:from>
    <xdr:to>
      <xdr:col>15</xdr:col>
      <xdr:colOff>50800</xdr:colOff>
      <xdr:row>78</xdr:row>
      <xdr:rowOff>36068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388708"/>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36068</xdr:rowOff>
    </xdr:from>
    <xdr:to>
      <xdr:col>10</xdr:col>
      <xdr:colOff>114300</xdr:colOff>
      <xdr:row>78</xdr:row>
      <xdr:rowOff>80111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09168"/>
          <a:ext cx="889000" cy="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135496</xdr:rowOff>
    </xdr:from>
    <xdr:to>
      <xdr:col>24</xdr:col>
      <xdr:colOff>114300</xdr:colOff>
      <xdr:row>78</xdr:row>
      <xdr:rowOff>65646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3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113923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1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97282</xdr:rowOff>
    </xdr:from>
    <xdr:to>
      <xdr:col>20</xdr:col>
      <xdr:colOff>38100</xdr:colOff>
      <xdr:row>78</xdr:row>
      <xdr:rowOff>27432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18559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39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136258</xdr:rowOff>
    </xdr:from>
    <xdr:to>
      <xdr:col>15</xdr:col>
      <xdr:colOff>101600</xdr:colOff>
      <xdr:row>78</xdr:row>
      <xdr:rowOff>66408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3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57535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156718</xdr:rowOff>
    </xdr:from>
    <xdr:to>
      <xdr:col>10</xdr:col>
      <xdr:colOff>165100</xdr:colOff>
      <xdr:row>78</xdr:row>
      <xdr:rowOff>86868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77995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29311</xdr:rowOff>
    </xdr:from>
    <xdr:to>
      <xdr:col>6</xdr:col>
      <xdr:colOff>38100</xdr:colOff>
      <xdr:row>78</xdr:row>
      <xdr:rowOff>130911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122038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93751</xdr:rowOff>
    </xdr:from>
    <xdr:to>
      <xdr:col>24</xdr:col>
      <xdr:colOff>63500</xdr:colOff>
      <xdr:row>96</xdr:row>
      <xdr:rowOff>112446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52951"/>
          <a:ext cx="8382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104547</xdr:rowOff>
    </xdr:from>
    <xdr:to>
      <xdr:col>19</xdr:col>
      <xdr:colOff>177800</xdr:colOff>
      <xdr:row>96</xdr:row>
      <xdr:rowOff>112446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63747"/>
          <a:ext cx="889000"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104547</xdr:rowOff>
    </xdr:from>
    <xdr:to>
      <xdr:col>15</xdr:col>
      <xdr:colOff>50800</xdr:colOff>
      <xdr:row>96</xdr:row>
      <xdr:rowOff>143320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63747"/>
          <a:ext cx="889000" cy="3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143320</xdr:rowOff>
    </xdr:from>
    <xdr:to>
      <xdr:col>10</xdr:col>
      <xdr:colOff>114300</xdr:colOff>
      <xdr:row>97</xdr:row>
      <xdr:rowOff>56972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02520"/>
          <a:ext cx="889000" cy="8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42951</xdr:rowOff>
    </xdr:from>
    <xdr:to>
      <xdr:col>24</xdr:col>
      <xdr:colOff>114300</xdr:colOff>
      <xdr:row>96</xdr:row>
      <xdr:rowOff>144551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65828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61646</xdr:rowOff>
    </xdr:from>
    <xdr:to>
      <xdr:col>20</xdr:col>
      <xdr:colOff>38100</xdr:colOff>
      <xdr:row>96</xdr:row>
      <xdr:rowOff>163246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8323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2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53747</xdr:rowOff>
    </xdr:from>
    <xdr:to>
      <xdr:col>15</xdr:col>
      <xdr:colOff>101600</xdr:colOff>
      <xdr:row>96</xdr:row>
      <xdr:rowOff>155347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1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2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92520</xdr:rowOff>
    </xdr:from>
    <xdr:to>
      <xdr:col>10</xdr:col>
      <xdr:colOff>165100</xdr:colOff>
      <xdr:row>97</xdr:row>
      <xdr:rowOff>22670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39197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3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6172</xdr:rowOff>
    </xdr:from>
    <xdr:to>
      <xdr:col>6</xdr:col>
      <xdr:colOff>38100</xdr:colOff>
      <xdr:row>97</xdr:row>
      <xdr:rowOff>107772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3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124299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41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35178</xdr:rowOff>
    </xdr:from>
    <xdr:to>
      <xdr:col>55</xdr:col>
      <xdr:colOff>0</xdr:colOff>
      <xdr:row>37</xdr:row>
      <xdr:rowOff>45585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78828"/>
          <a:ext cx="8382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28244</xdr:rowOff>
    </xdr:from>
    <xdr:to>
      <xdr:col>50</xdr:col>
      <xdr:colOff>114300</xdr:colOff>
      <xdr:row>37</xdr:row>
      <xdr:rowOff>45585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71894"/>
          <a:ext cx="8890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28244</xdr:rowOff>
    </xdr:from>
    <xdr:to>
      <xdr:col>45</xdr:col>
      <xdr:colOff>177800</xdr:colOff>
      <xdr:row>37</xdr:row>
      <xdr:rowOff>75460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71894"/>
          <a:ext cx="889000" cy="4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75460</xdr:rowOff>
    </xdr:from>
    <xdr:to>
      <xdr:col>41</xdr:col>
      <xdr:colOff>50800</xdr:colOff>
      <xdr:row>37</xdr:row>
      <xdr:rowOff>89193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19110"/>
          <a:ext cx="889000" cy="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155828</xdr:rowOff>
    </xdr:from>
    <xdr:to>
      <xdr:col>55</xdr:col>
      <xdr:colOff>50800</xdr:colOff>
      <xdr:row>37</xdr:row>
      <xdr:rowOff>85978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7255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7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166235</xdr:rowOff>
    </xdr:from>
    <xdr:to>
      <xdr:col>50</xdr:col>
      <xdr:colOff>165100</xdr:colOff>
      <xdr:row>37</xdr:row>
      <xdr:rowOff>96385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112912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1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148894</xdr:rowOff>
    </xdr:from>
    <xdr:to>
      <xdr:col>46</xdr:col>
      <xdr:colOff>38100</xdr:colOff>
      <xdr:row>37</xdr:row>
      <xdr:rowOff>79044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95571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9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24660</xdr:rowOff>
    </xdr:from>
    <xdr:to>
      <xdr:col>41</xdr:col>
      <xdr:colOff>101600</xdr:colOff>
      <xdr:row>37</xdr:row>
      <xdr:rowOff>126260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6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142787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4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38393</xdr:rowOff>
    </xdr:from>
    <xdr:to>
      <xdr:col>36</xdr:col>
      <xdr:colOff>165100</xdr:colOff>
      <xdr:row>37</xdr:row>
      <xdr:rowOff>139993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156520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5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93424</xdr:rowOff>
    </xdr:from>
    <xdr:to>
      <xdr:col>55</xdr:col>
      <xdr:colOff>0</xdr:colOff>
      <xdr:row>58</xdr:row>
      <xdr:rowOff>109180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37524"/>
          <a:ext cx="838200" cy="1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75919</xdr:rowOff>
    </xdr:from>
    <xdr:to>
      <xdr:col>50</xdr:col>
      <xdr:colOff>114300</xdr:colOff>
      <xdr:row>58</xdr:row>
      <xdr:rowOff>93424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20019"/>
          <a:ext cx="889000" cy="1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75919</xdr:rowOff>
    </xdr:from>
    <xdr:to>
      <xdr:col>45</xdr:col>
      <xdr:colOff>177800</xdr:colOff>
      <xdr:row>58</xdr:row>
      <xdr:rowOff>83952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20019"/>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83952</xdr:rowOff>
    </xdr:from>
    <xdr:to>
      <xdr:col>41</xdr:col>
      <xdr:colOff>50800</xdr:colOff>
      <xdr:row>58</xdr:row>
      <xdr:rowOff>92656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28052"/>
          <a:ext cx="889000" cy="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58380</xdr:rowOff>
    </xdr:from>
    <xdr:to>
      <xdr:col>55</xdr:col>
      <xdr:colOff>50800</xdr:colOff>
      <xdr:row>58</xdr:row>
      <xdr:rowOff>159980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0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42624</xdr:rowOff>
    </xdr:from>
    <xdr:to>
      <xdr:col>50</xdr:col>
      <xdr:colOff>165100</xdr:colOff>
      <xdr:row>58</xdr:row>
      <xdr:rowOff>144224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8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135351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7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25119</xdr:rowOff>
    </xdr:from>
    <xdr:to>
      <xdr:col>46</xdr:col>
      <xdr:colOff>38100</xdr:colOff>
      <xdr:row>58</xdr:row>
      <xdr:rowOff>126719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6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143246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4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33152</xdr:rowOff>
    </xdr:from>
    <xdr:to>
      <xdr:col>41</xdr:col>
      <xdr:colOff>101600</xdr:colOff>
      <xdr:row>58</xdr:row>
      <xdr:rowOff>134752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7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125879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41856</xdr:rowOff>
    </xdr:from>
    <xdr:to>
      <xdr:col>36</xdr:col>
      <xdr:colOff>165100</xdr:colOff>
      <xdr:row>58</xdr:row>
      <xdr:rowOff>143456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8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134583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7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18917</xdr:rowOff>
    </xdr:from>
    <xdr:to>
      <xdr:col>55</xdr:col>
      <xdr:colOff>0</xdr:colOff>
      <xdr:row>79</xdr:row>
      <xdr:rowOff>31617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63467"/>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116439</xdr:rowOff>
    </xdr:from>
    <xdr:to>
      <xdr:col>50</xdr:col>
      <xdr:colOff>114300</xdr:colOff>
      <xdr:row>79</xdr:row>
      <xdr:rowOff>18917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89539"/>
          <a:ext cx="889000" cy="7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72468</xdr:rowOff>
    </xdr:from>
    <xdr:to>
      <xdr:col>45</xdr:col>
      <xdr:colOff>177800</xdr:colOff>
      <xdr:row>78</xdr:row>
      <xdr:rowOff>116439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45568"/>
          <a:ext cx="889000" cy="4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164668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72468</xdr:rowOff>
    </xdr:from>
    <xdr:to>
      <xdr:col>41</xdr:col>
      <xdr:colOff>50800</xdr:colOff>
      <xdr:row>78</xdr:row>
      <xdr:rowOff>138621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45568"/>
          <a:ext cx="889000" cy="6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152267</xdr:rowOff>
    </xdr:from>
    <xdr:to>
      <xdr:col>55</xdr:col>
      <xdr:colOff>50800</xdr:colOff>
      <xdr:row>79</xdr:row>
      <xdr:rowOff>82417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67194</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4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139567</xdr:rowOff>
    </xdr:from>
    <xdr:to>
      <xdr:col>50</xdr:col>
      <xdr:colOff>165100</xdr:colOff>
      <xdr:row>79</xdr:row>
      <xdr:rowOff>69717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60844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60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65639</xdr:rowOff>
    </xdr:from>
    <xdr:to>
      <xdr:col>46</xdr:col>
      <xdr:colOff>38100</xdr:colOff>
      <xdr:row>78</xdr:row>
      <xdr:rowOff>167239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12316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21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21668</xdr:rowOff>
    </xdr:from>
    <xdr:to>
      <xdr:col>41</xdr:col>
      <xdr:colOff>101600</xdr:colOff>
      <xdr:row>78</xdr:row>
      <xdr:rowOff>123268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9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139795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16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87821</xdr:rowOff>
    </xdr:from>
    <xdr:to>
      <xdr:col>36</xdr:col>
      <xdr:colOff>165100</xdr:colOff>
      <xdr:row>79</xdr:row>
      <xdr:rowOff>17971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9098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27293</xdr:rowOff>
    </xdr:from>
    <xdr:to>
      <xdr:col>55</xdr:col>
      <xdr:colOff>0</xdr:colOff>
      <xdr:row>99</xdr:row>
      <xdr:rowOff>57541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7000843"/>
          <a:ext cx="838200" cy="3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27293</xdr:rowOff>
    </xdr:from>
    <xdr:to>
      <xdr:col>50</xdr:col>
      <xdr:colOff>114300</xdr:colOff>
      <xdr:row>99</xdr:row>
      <xdr:rowOff>30787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7000843"/>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30787</xdr:rowOff>
    </xdr:from>
    <xdr:to>
      <xdr:col>45</xdr:col>
      <xdr:colOff>177800</xdr:colOff>
      <xdr:row>99</xdr:row>
      <xdr:rowOff>61753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7004337"/>
          <a:ext cx="889000" cy="3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75689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55928</xdr:rowOff>
    </xdr:from>
    <xdr:to>
      <xdr:col>41</xdr:col>
      <xdr:colOff>50800</xdr:colOff>
      <xdr:row>99</xdr:row>
      <xdr:rowOff>61753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7029478"/>
          <a:ext cx="889000" cy="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6741</xdr:rowOff>
    </xdr:from>
    <xdr:to>
      <xdr:col>55</xdr:col>
      <xdr:colOff>50800</xdr:colOff>
      <xdr:row>99</xdr:row>
      <xdr:rowOff>108341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8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92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147943</xdr:rowOff>
    </xdr:from>
    <xdr:to>
      <xdr:col>50</xdr:col>
      <xdr:colOff>165100</xdr:colOff>
      <xdr:row>99</xdr:row>
      <xdr:rowOff>78093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94620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151437</xdr:rowOff>
    </xdr:from>
    <xdr:to>
      <xdr:col>46</xdr:col>
      <xdr:colOff>38100</xdr:colOff>
      <xdr:row>99</xdr:row>
      <xdr:rowOff>81587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98114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2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10953</xdr:rowOff>
    </xdr:from>
    <xdr:to>
      <xdr:col>41</xdr:col>
      <xdr:colOff>101600</xdr:colOff>
      <xdr:row>99</xdr:row>
      <xdr:rowOff>112553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8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103680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7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5128</xdr:rowOff>
    </xdr:from>
    <xdr:to>
      <xdr:col>36</xdr:col>
      <xdr:colOff>165100</xdr:colOff>
      <xdr:row>99</xdr:row>
      <xdr:rowOff>106728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7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97855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07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163593</xdr:rowOff>
    </xdr:from>
    <xdr:to>
      <xdr:col>85</xdr:col>
      <xdr:colOff>127000</xdr:colOff>
      <xdr:row>38</xdr:row>
      <xdr:rowOff>137602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07243"/>
          <a:ext cx="838200" cy="14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137602</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52702"/>
          <a:ext cx="8890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134717</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49817"/>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112793</xdr:rowOff>
    </xdr:from>
    <xdr:to>
      <xdr:col>85</xdr:col>
      <xdr:colOff>177800</xdr:colOff>
      <xdr:row>38</xdr:row>
      <xdr:rowOff>42943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135670</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0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86802</xdr:rowOff>
    </xdr:from>
    <xdr:to>
      <xdr:col>81</xdr:col>
      <xdr:colOff>101600</xdr:colOff>
      <xdr:row>39</xdr:row>
      <xdr:rowOff>16952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8079</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69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83917</xdr:rowOff>
    </xdr:from>
    <xdr:to>
      <xdr:col>67</xdr:col>
      <xdr:colOff>101600</xdr:colOff>
      <xdr:row>39</xdr:row>
      <xdr:rowOff>14067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5194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69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65309</xdr:rowOff>
    </xdr:from>
    <xdr:to>
      <xdr:col>85</xdr:col>
      <xdr:colOff>127000</xdr:colOff>
      <xdr:row>76</xdr:row>
      <xdr:rowOff>84305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95509"/>
          <a:ext cx="8382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84305</xdr:rowOff>
    </xdr:from>
    <xdr:to>
      <xdr:col>81</xdr:col>
      <xdr:colOff>50800</xdr:colOff>
      <xdr:row>76</xdr:row>
      <xdr:rowOff>107257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14505"/>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107257</xdr:rowOff>
    </xdr:from>
    <xdr:to>
      <xdr:col>76</xdr:col>
      <xdr:colOff>114300</xdr:colOff>
      <xdr:row>76</xdr:row>
      <xdr:rowOff>137199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137457"/>
          <a:ext cx="889000" cy="2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137199</xdr:rowOff>
    </xdr:from>
    <xdr:to>
      <xdr:col>71</xdr:col>
      <xdr:colOff>177800</xdr:colOff>
      <xdr:row>76</xdr:row>
      <xdr:rowOff>142987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167399"/>
          <a:ext cx="8890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14509</xdr:rowOff>
    </xdr:from>
    <xdr:to>
      <xdr:col>85</xdr:col>
      <xdr:colOff>177800</xdr:colOff>
      <xdr:row>76</xdr:row>
      <xdr:rowOff>116109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37386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33505</xdr:rowOff>
    </xdr:from>
    <xdr:to>
      <xdr:col>81</xdr:col>
      <xdr:colOff>101600</xdr:colOff>
      <xdr:row>76</xdr:row>
      <xdr:rowOff>135105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6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151633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83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56457</xdr:rowOff>
    </xdr:from>
    <xdr:to>
      <xdr:col>76</xdr:col>
      <xdr:colOff>165100</xdr:colOff>
      <xdr:row>76</xdr:row>
      <xdr:rowOff>158057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3134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86399</xdr:rowOff>
    </xdr:from>
    <xdr:to>
      <xdr:col>72</xdr:col>
      <xdr:colOff>38100</xdr:colOff>
      <xdr:row>77</xdr:row>
      <xdr:rowOff>16549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1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33076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92187</xdr:rowOff>
    </xdr:from>
    <xdr:to>
      <xdr:col>67</xdr:col>
      <xdr:colOff>101600</xdr:colOff>
      <xdr:row>77</xdr:row>
      <xdr:rowOff>22337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2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38864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9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121678</xdr:rowOff>
    </xdr:from>
    <xdr:to>
      <xdr:col>85</xdr:col>
      <xdr:colOff>127000</xdr:colOff>
      <xdr:row>99</xdr:row>
      <xdr:rowOff>26595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23778"/>
          <a:ext cx="838200" cy="7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26595</xdr:rowOff>
    </xdr:from>
    <xdr:to>
      <xdr:col>81</xdr:col>
      <xdr:colOff>50800</xdr:colOff>
      <xdr:row>99</xdr:row>
      <xdr:rowOff>27877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00145"/>
          <a:ext cx="889000" cy="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20496</xdr:rowOff>
    </xdr:from>
    <xdr:to>
      <xdr:col>76</xdr:col>
      <xdr:colOff>114300</xdr:colOff>
      <xdr:row>99</xdr:row>
      <xdr:rowOff>27877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94046"/>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19436</xdr:rowOff>
    </xdr:from>
    <xdr:to>
      <xdr:col>71</xdr:col>
      <xdr:colOff>177800</xdr:colOff>
      <xdr:row>99</xdr:row>
      <xdr:rowOff>20496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92986"/>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70878</xdr:rowOff>
    </xdr:from>
    <xdr:to>
      <xdr:col>85</xdr:col>
      <xdr:colOff>177800</xdr:colOff>
      <xdr:row>99</xdr:row>
      <xdr:rowOff>1028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7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30255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6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147245</xdr:rowOff>
    </xdr:from>
    <xdr:to>
      <xdr:col>81</xdr:col>
      <xdr:colOff>101600</xdr:colOff>
      <xdr:row>99</xdr:row>
      <xdr:rowOff>77395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68522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148527</xdr:rowOff>
    </xdr:from>
    <xdr:to>
      <xdr:col>76</xdr:col>
      <xdr:colOff>165100</xdr:colOff>
      <xdr:row>99</xdr:row>
      <xdr:rowOff>78677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5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69804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4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141146</xdr:rowOff>
    </xdr:from>
    <xdr:to>
      <xdr:col>72</xdr:col>
      <xdr:colOff>38100</xdr:colOff>
      <xdr:row>99</xdr:row>
      <xdr:rowOff>71296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62423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140086</xdr:rowOff>
    </xdr:from>
    <xdr:to>
      <xdr:col>67</xdr:col>
      <xdr:colOff>101600</xdr:colOff>
      <xdr:row>99</xdr:row>
      <xdr:rowOff>70236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4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61363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100305</xdr:rowOff>
    </xdr:from>
    <xdr:to>
      <xdr:col>116</xdr:col>
      <xdr:colOff>63500</xdr:colOff>
      <xdr:row>34</xdr:row>
      <xdr:rowOff>119278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5929605"/>
          <a:ext cx="8382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8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119278</xdr:rowOff>
    </xdr:from>
    <xdr:to>
      <xdr:col>111</xdr:col>
      <xdr:colOff>177800</xdr:colOff>
      <xdr:row>34</xdr:row>
      <xdr:rowOff>130556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5948578"/>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88816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130556</xdr:rowOff>
    </xdr:from>
    <xdr:to>
      <xdr:col>107</xdr:col>
      <xdr:colOff>50800</xdr:colOff>
      <xdr:row>36</xdr:row>
      <xdr:rowOff>6883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5959856"/>
          <a:ext cx="889000" cy="21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80357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5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142748</xdr:rowOff>
    </xdr:from>
    <xdr:to>
      <xdr:col>102</xdr:col>
      <xdr:colOff>114300</xdr:colOff>
      <xdr:row>36</xdr:row>
      <xdr:rowOff>6883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5800598"/>
          <a:ext cx="889000" cy="37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84091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49505</xdr:rowOff>
    </xdr:from>
    <xdr:to>
      <xdr:col>116</xdr:col>
      <xdr:colOff>114300</xdr:colOff>
      <xdr:row>34</xdr:row>
      <xdr:rowOff>151105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58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72382</xdr:rowOff>
    </xdr:from>
    <xdr:ext cx="534377"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573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68478</xdr:rowOff>
    </xdr:from>
    <xdr:to>
      <xdr:col>112</xdr:col>
      <xdr:colOff>38100</xdr:colOff>
      <xdr:row>34</xdr:row>
      <xdr:rowOff>170078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589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15155</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56111" y="56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79756</xdr:rowOff>
    </xdr:from>
    <xdr:to>
      <xdr:col>107</xdr:col>
      <xdr:colOff>101600</xdr:colOff>
      <xdr:row>35</xdr:row>
      <xdr:rowOff>9906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5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26433</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67111" y="56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127533</xdr:rowOff>
    </xdr:from>
    <xdr:to>
      <xdr:col>102</xdr:col>
      <xdr:colOff>165100</xdr:colOff>
      <xdr:row>36</xdr:row>
      <xdr:rowOff>57683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1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74210</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59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91948</xdr:rowOff>
    </xdr:from>
    <xdr:to>
      <xdr:col>98</xdr:col>
      <xdr:colOff>38100</xdr:colOff>
      <xdr:row>34</xdr:row>
      <xdr:rowOff>22098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574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38625</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389111" y="55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139069</xdr:rowOff>
    </xdr:from>
    <xdr:to>
      <xdr:col>116</xdr:col>
      <xdr:colOff>63500</xdr:colOff>
      <xdr:row>58</xdr:row>
      <xdr:rowOff>139083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83169"/>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138699</xdr:rowOff>
    </xdr:from>
    <xdr:to>
      <xdr:col>111</xdr:col>
      <xdr:colOff>177800</xdr:colOff>
      <xdr:row>58</xdr:row>
      <xdr:rowOff>139083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82799"/>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138699</xdr:rowOff>
    </xdr:from>
    <xdr:to>
      <xdr:col>107</xdr:col>
      <xdr:colOff>50800</xdr:colOff>
      <xdr:row>58</xdr:row>
      <xdr:rowOff>138735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82799"/>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138735</xdr:rowOff>
    </xdr:from>
    <xdr:to>
      <xdr:col>102</xdr:col>
      <xdr:colOff>114300</xdr:colOff>
      <xdr:row>58</xdr:row>
      <xdr:rowOff>138763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82835"/>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88269</xdr:rowOff>
    </xdr:from>
    <xdr:to>
      <xdr:col>116</xdr:col>
      <xdr:colOff>114300</xdr:colOff>
      <xdr:row>59</xdr:row>
      <xdr:rowOff>18419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3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9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88283</xdr:rowOff>
    </xdr:from>
    <xdr:to>
      <xdr:col>112</xdr:col>
      <xdr:colOff>38100</xdr:colOff>
      <xdr:row>59</xdr:row>
      <xdr:rowOff>18433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3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9560</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25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87899</xdr:rowOff>
    </xdr:from>
    <xdr:to>
      <xdr:col>107</xdr:col>
      <xdr:colOff>101600</xdr:colOff>
      <xdr:row>59</xdr:row>
      <xdr:rowOff>18049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9176</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24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87935</xdr:rowOff>
    </xdr:from>
    <xdr:to>
      <xdr:col>102</xdr:col>
      <xdr:colOff>165100</xdr:colOff>
      <xdr:row>59</xdr:row>
      <xdr:rowOff>18085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9212</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24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87963</xdr:rowOff>
    </xdr:from>
    <xdr:to>
      <xdr:col>98</xdr:col>
      <xdr:colOff>38100</xdr:colOff>
      <xdr:row>59</xdr:row>
      <xdr:rowOff>18113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9240</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24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67690</xdr:rowOff>
    </xdr:from>
    <xdr:to>
      <xdr:col>116</xdr:col>
      <xdr:colOff>63500</xdr:colOff>
      <xdr:row>76</xdr:row>
      <xdr:rowOff>69062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309789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67690</xdr:rowOff>
    </xdr:from>
    <xdr:to>
      <xdr:col>111</xdr:col>
      <xdr:colOff>177800</xdr:colOff>
      <xdr:row>76</xdr:row>
      <xdr:rowOff>93027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097890"/>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93027</xdr:rowOff>
    </xdr:from>
    <xdr:to>
      <xdr:col>107</xdr:col>
      <xdr:colOff>50800</xdr:colOff>
      <xdr:row>76</xdr:row>
      <xdr:rowOff>129705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123227"/>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108344</xdr:rowOff>
    </xdr:from>
    <xdr:to>
      <xdr:col>102</xdr:col>
      <xdr:colOff>114300</xdr:colOff>
      <xdr:row>76</xdr:row>
      <xdr:rowOff>129705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3138544"/>
          <a:ext cx="889000" cy="2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18262</xdr:rowOff>
    </xdr:from>
    <xdr:to>
      <xdr:col>116</xdr:col>
      <xdr:colOff>114300</xdr:colOff>
      <xdr:row>76</xdr:row>
      <xdr:rowOff>119862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0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168139</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02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16890</xdr:rowOff>
    </xdr:from>
    <xdr:to>
      <xdr:col>112</xdr:col>
      <xdr:colOff>38100</xdr:colOff>
      <xdr:row>76</xdr:row>
      <xdr:rowOff>118490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0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109617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42227</xdr:rowOff>
    </xdr:from>
    <xdr:to>
      <xdr:col>107</xdr:col>
      <xdr:colOff>101600</xdr:colOff>
      <xdr:row>76</xdr:row>
      <xdr:rowOff>143827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0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134954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78905</xdr:rowOff>
    </xdr:from>
    <xdr:to>
      <xdr:col>102</xdr:col>
      <xdr:colOff>165100</xdr:colOff>
      <xdr:row>77</xdr:row>
      <xdr:rowOff>9055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1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182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20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57544</xdr:rowOff>
    </xdr:from>
    <xdr:to>
      <xdr:col>98</xdr:col>
      <xdr:colOff>38100</xdr:colOff>
      <xdr:row>76</xdr:row>
      <xdr:rowOff>159144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0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150271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18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750,165</a:t>
          </a:r>
          <a:r>
            <a:rPr kumimoji="1" lang="ja-JP" altLang="en-US" sz="1300">
              <a:latin typeface="ＭＳ Ｐゴシック" panose="020B0600070205080204" pitchFamily="50" charset="-128"/>
              <a:ea typeface="ＭＳ Ｐゴシック" panose="020B0600070205080204" pitchFamily="50" charset="-128"/>
            </a:rPr>
            <a:t>円と前年より</a:t>
          </a:r>
          <a:r>
            <a:rPr kumimoji="1" lang="en-US" altLang="ja-JP" sz="1300">
              <a:latin typeface="ＭＳ Ｐゴシック" panose="020B0600070205080204" pitchFamily="50" charset="-128"/>
              <a:ea typeface="ＭＳ Ｐゴシック" panose="020B0600070205080204" pitchFamily="50" charset="-128"/>
            </a:rPr>
            <a:t>73,911</a:t>
          </a:r>
          <a:r>
            <a:rPr kumimoji="1" lang="ja-JP" altLang="en-US" sz="1300">
              <a:latin typeface="ＭＳ Ｐゴシック" panose="020B0600070205080204" pitchFamily="50" charset="-128"/>
              <a:ea typeface="ＭＳ Ｐゴシック" panose="020B0600070205080204" pitchFamily="50" charset="-128"/>
            </a:rPr>
            <a:t>円の増となっている。主な構成項目の一つである人件費は、住民一人当たり</a:t>
          </a:r>
          <a:r>
            <a:rPr kumimoji="1" lang="en-US" altLang="ja-JP" sz="1300">
              <a:latin typeface="ＭＳ Ｐゴシック" panose="020B0600070205080204" pitchFamily="50" charset="-128"/>
              <a:ea typeface="ＭＳ Ｐゴシック" panose="020B0600070205080204" pitchFamily="50" charset="-128"/>
            </a:rPr>
            <a:t>127,674</a:t>
          </a:r>
          <a:r>
            <a:rPr kumimoji="1" lang="ja-JP" altLang="en-US" sz="1300">
              <a:latin typeface="ＭＳ Ｐゴシック" panose="020B0600070205080204" pitchFamily="50" charset="-128"/>
              <a:ea typeface="ＭＳ Ｐゴシック" panose="020B0600070205080204" pitchFamily="50" charset="-128"/>
            </a:rPr>
            <a:t>円であり、人口減の影響から増加傾向にある。また、補助費等については、住民一人当たり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124,506</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3,187</a:t>
          </a:r>
          <a:r>
            <a:rPr kumimoji="1" lang="ja-JP" altLang="en-US" sz="1300">
              <a:latin typeface="ＭＳ Ｐゴシック" panose="020B0600070205080204" pitchFamily="50" charset="-128"/>
              <a:ea typeface="ＭＳ Ｐゴシック" panose="020B0600070205080204" pitchFamily="50" charset="-128"/>
            </a:rPr>
            <a:t>円増加し、類似団体平均と比較しても高い水準となっている。この要因としては、下仁田町及び南牧村の２町村で構成する一部事務組合（病院事業・ごみ等処理事業）に対する補助が大きいことによるも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86,754</a:t>
          </a:r>
          <a:r>
            <a:rPr kumimoji="1" lang="ja-JP" altLang="en-US" sz="1300">
              <a:latin typeface="ＭＳ Ｐゴシック" panose="020B0600070205080204" pitchFamily="50" charset="-128"/>
              <a:ea typeface="ＭＳ Ｐゴシック" panose="020B0600070205080204" pitchFamily="50" charset="-128"/>
            </a:rPr>
            <a:t>円で前年の</a:t>
          </a:r>
          <a:r>
            <a:rPr kumimoji="1" lang="en-US" altLang="ja-JP" sz="1300">
              <a:latin typeface="ＭＳ Ｐゴシック" panose="020B0600070205080204" pitchFamily="50" charset="-128"/>
              <a:ea typeface="ＭＳ Ｐゴシック" panose="020B0600070205080204" pitchFamily="50" charset="-128"/>
            </a:rPr>
            <a:t>85.7%</a:t>
          </a:r>
          <a:r>
            <a:rPr kumimoji="1" lang="ja-JP" altLang="en-US" sz="1300">
              <a:latin typeface="ＭＳ Ｐゴシック" panose="020B0600070205080204" pitchFamily="50" charset="-128"/>
              <a:ea typeface="ＭＳ Ｐゴシック" panose="020B0600070205080204" pitchFamily="50" charset="-128"/>
            </a:rPr>
            <a:t>となっているが、これは「道の駅しもにた」再整備事業等の大規模工事が終了したことが影響している。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群馬県下仁田町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7,225
7,187
188.38
5,515,177
5,419,941
71,897
3,341,838
5,332,568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167005</xdr:rowOff>
    </xdr:from>
    <xdr:to>
      <xdr:col>24</xdr:col>
      <xdr:colOff>63500</xdr:colOff>
      <xdr:row>34</xdr:row>
      <xdr:rowOff>17272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24855"/>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17272</xdr:rowOff>
    </xdr:from>
    <xdr:to>
      <xdr:col>19</xdr:col>
      <xdr:colOff>177800</xdr:colOff>
      <xdr:row>34</xdr:row>
      <xdr:rowOff>20955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46572"/>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20955</xdr:rowOff>
    </xdr:from>
    <xdr:to>
      <xdr:col>15</xdr:col>
      <xdr:colOff>50800</xdr:colOff>
      <xdr:row>34</xdr:row>
      <xdr:rowOff>118491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50255"/>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25273</xdr:rowOff>
    </xdr:from>
    <xdr:to>
      <xdr:col>10</xdr:col>
      <xdr:colOff>114300</xdr:colOff>
      <xdr:row>34</xdr:row>
      <xdr:rowOff>118491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54573"/>
          <a:ext cx="889000" cy="9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116205</xdr:rowOff>
    </xdr:from>
    <xdr:to>
      <xdr:col>24</xdr:col>
      <xdr:colOff>114300</xdr:colOff>
      <xdr:row>34</xdr:row>
      <xdr:rowOff>46355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139082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2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137922</xdr:rowOff>
    </xdr:from>
    <xdr:to>
      <xdr:col>20</xdr:col>
      <xdr:colOff>38100</xdr:colOff>
      <xdr:row>34</xdr:row>
      <xdr:rowOff>68072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84599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141605</xdr:rowOff>
    </xdr:from>
    <xdr:to>
      <xdr:col>15</xdr:col>
      <xdr:colOff>101600</xdr:colOff>
      <xdr:row>34</xdr:row>
      <xdr:rowOff>71755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88282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67691</xdr:rowOff>
    </xdr:from>
    <xdr:to>
      <xdr:col>10</xdr:col>
      <xdr:colOff>165100</xdr:colOff>
      <xdr:row>34</xdr:row>
      <xdr:rowOff>169291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160418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8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145923</xdr:rowOff>
    </xdr:from>
    <xdr:to>
      <xdr:col>6</xdr:col>
      <xdr:colOff>38100</xdr:colOff>
      <xdr:row>34</xdr:row>
      <xdr:rowOff>76073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0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92600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7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105666</xdr:rowOff>
    </xdr:from>
    <xdr:to>
      <xdr:col>24</xdr:col>
      <xdr:colOff>63500</xdr:colOff>
      <xdr:row>58</xdr:row>
      <xdr:rowOff>162778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49766"/>
          <a:ext cx="8382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151700</xdr:rowOff>
    </xdr:from>
    <xdr:to>
      <xdr:col>19</xdr:col>
      <xdr:colOff>177800</xdr:colOff>
      <xdr:row>58</xdr:row>
      <xdr:rowOff>162778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95800"/>
          <a:ext cx="889000" cy="1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151700</xdr:rowOff>
    </xdr:from>
    <xdr:to>
      <xdr:col>15</xdr:col>
      <xdr:colOff>50800</xdr:colOff>
      <xdr:row>58</xdr:row>
      <xdr:rowOff>170584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95800"/>
          <a:ext cx="889000" cy="1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148240</xdr:rowOff>
    </xdr:from>
    <xdr:to>
      <xdr:col>10</xdr:col>
      <xdr:colOff>114300</xdr:colOff>
      <xdr:row>58</xdr:row>
      <xdr:rowOff>170584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92340"/>
          <a:ext cx="889000" cy="2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54866</xdr:rowOff>
    </xdr:from>
    <xdr:to>
      <xdr:col>24</xdr:col>
      <xdr:colOff>114300</xdr:colOff>
      <xdr:row>58</xdr:row>
      <xdr:rowOff>156466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9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14243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8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111978</xdr:rowOff>
    </xdr:from>
    <xdr:to>
      <xdr:col>20</xdr:col>
      <xdr:colOff>38100</xdr:colOff>
      <xdr:row>59</xdr:row>
      <xdr:rowOff>42128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33255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4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100900</xdr:rowOff>
    </xdr:from>
    <xdr:to>
      <xdr:col>15</xdr:col>
      <xdr:colOff>101600</xdr:colOff>
      <xdr:row>59</xdr:row>
      <xdr:rowOff>31050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22177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13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119784</xdr:rowOff>
    </xdr:from>
    <xdr:to>
      <xdr:col>10</xdr:col>
      <xdr:colOff>165100</xdr:colOff>
      <xdr:row>59</xdr:row>
      <xdr:rowOff>49934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41061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97440</xdr:rowOff>
    </xdr:from>
    <xdr:to>
      <xdr:col>6</xdr:col>
      <xdr:colOff>38100</xdr:colOff>
      <xdr:row>59</xdr:row>
      <xdr:rowOff>27590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18717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3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42208</xdr:rowOff>
    </xdr:from>
    <xdr:to>
      <xdr:col>24</xdr:col>
      <xdr:colOff>63500</xdr:colOff>
      <xdr:row>76</xdr:row>
      <xdr:rowOff>51941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72408"/>
          <a:ext cx="838200" cy="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51941</xdr:rowOff>
    </xdr:from>
    <xdr:to>
      <xdr:col>19</xdr:col>
      <xdr:colOff>177800</xdr:colOff>
      <xdr:row>76</xdr:row>
      <xdr:rowOff>79761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82141"/>
          <a:ext cx="889000" cy="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79761</xdr:rowOff>
    </xdr:from>
    <xdr:to>
      <xdr:col>15</xdr:col>
      <xdr:colOff>50800</xdr:colOff>
      <xdr:row>76</xdr:row>
      <xdr:rowOff>84830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09961"/>
          <a:ext cx="889000" cy="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84830</xdr:rowOff>
    </xdr:from>
    <xdr:to>
      <xdr:col>10</xdr:col>
      <xdr:colOff>114300</xdr:colOff>
      <xdr:row>76</xdr:row>
      <xdr:rowOff>160240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15030"/>
          <a:ext cx="889000" cy="7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162858</xdr:rowOff>
    </xdr:from>
    <xdr:to>
      <xdr:col>24</xdr:col>
      <xdr:colOff>114300</xdr:colOff>
      <xdr:row>76</xdr:row>
      <xdr:rowOff>93008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2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141285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0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1141</xdr:rowOff>
    </xdr:from>
    <xdr:to>
      <xdr:col>20</xdr:col>
      <xdr:colOff>38100</xdr:colOff>
      <xdr:row>76</xdr:row>
      <xdr:rowOff>102741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3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119267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0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28961</xdr:rowOff>
    </xdr:from>
    <xdr:to>
      <xdr:col>15</xdr:col>
      <xdr:colOff>101600</xdr:colOff>
      <xdr:row>76</xdr:row>
      <xdr:rowOff>130561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5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121688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5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34030</xdr:rowOff>
    </xdr:from>
    <xdr:to>
      <xdr:col>10</xdr:col>
      <xdr:colOff>165100</xdr:colOff>
      <xdr:row>76</xdr:row>
      <xdr:rowOff>135630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126757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5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109440</xdr:rowOff>
    </xdr:from>
    <xdr:to>
      <xdr:col>6</xdr:col>
      <xdr:colOff>38100</xdr:colOff>
      <xdr:row>77</xdr:row>
      <xdr:rowOff>39590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3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30717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3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64125</xdr:rowOff>
    </xdr:from>
    <xdr:to>
      <xdr:col>24</xdr:col>
      <xdr:colOff>63500</xdr:colOff>
      <xdr:row>97</xdr:row>
      <xdr:rowOff>70180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94775"/>
          <a:ext cx="838200" cy="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57010</xdr:rowOff>
    </xdr:from>
    <xdr:to>
      <xdr:col>19</xdr:col>
      <xdr:colOff>177800</xdr:colOff>
      <xdr:row>97</xdr:row>
      <xdr:rowOff>70180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687660"/>
          <a:ext cx="8890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57010</xdr:rowOff>
    </xdr:from>
    <xdr:to>
      <xdr:col>15</xdr:col>
      <xdr:colOff>50800</xdr:colOff>
      <xdr:row>97</xdr:row>
      <xdr:rowOff>106772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87660"/>
          <a:ext cx="889000" cy="4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99309</xdr:rowOff>
    </xdr:from>
    <xdr:to>
      <xdr:col>10</xdr:col>
      <xdr:colOff>114300</xdr:colOff>
      <xdr:row>97</xdr:row>
      <xdr:rowOff>106772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29959"/>
          <a:ext cx="889000" cy="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13325</xdr:rowOff>
    </xdr:from>
    <xdr:to>
      <xdr:col>24</xdr:col>
      <xdr:colOff>114300</xdr:colOff>
      <xdr:row>97</xdr:row>
      <xdr:rowOff>114925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4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36202</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9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19380</xdr:rowOff>
    </xdr:from>
    <xdr:to>
      <xdr:col>20</xdr:col>
      <xdr:colOff>38100</xdr:colOff>
      <xdr:row>97</xdr:row>
      <xdr:rowOff>120980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137507</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42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6210</xdr:rowOff>
    </xdr:from>
    <xdr:to>
      <xdr:col>15</xdr:col>
      <xdr:colOff>101600</xdr:colOff>
      <xdr:row>97</xdr:row>
      <xdr:rowOff>107810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124337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41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55972</xdr:rowOff>
    </xdr:from>
    <xdr:to>
      <xdr:col>10</xdr:col>
      <xdr:colOff>165100</xdr:colOff>
      <xdr:row>97</xdr:row>
      <xdr:rowOff>157572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8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2649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46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48509</xdr:rowOff>
    </xdr:from>
    <xdr:to>
      <xdr:col>6</xdr:col>
      <xdr:colOff>38100</xdr:colOff>
      <xdr:row>97</xdr:row>
      <xdr:rowOff>150109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7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166636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45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125984</xdr:rowOff>
    </xdr:from>
    <xdr:to>
      <xdr:col>55</xdr:col>
      <xdr:colOff>0</xdr:colOff>
      <xdr:row>38</xdr:row>
      <xdr:rowOff>143891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641084"/>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112268</xdr:rowOff>
    </xdr:from>
    <xdr:to>
      <xdr:col>50</xdr:col>
      <xdr:colOff>114300</xdr:colOff>
      <xdr:row>38</xdr:row>
      <xdr:rowOff>143891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27368"/>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112268</xdr:rowOff>
    </xdr:from>
    <xdr:to>
      <xdr:col>45</xdr:col>
      <xdr:colOff>177800</xdr:colOff>
      <xdr:row>38</xdr:row>
      <xdr:rowOff>116078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62736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116078</xdr:rowOff>
    </xdr:from>
    <xdr:to>
      <xdr:col>41</xdr:col>
      <xdr:colOff>50800</xdr:colOff>
      <xdr:row>38</xdr:row>
      <xdr:rowOff>119126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63117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75184</xdr:rowOff>
    </xdr:from>
    <xdr:to>
      <xdr:col>55</xdr:col>
      <xdr:colOff>50800</xdr:colOff>
      <xdr:row>39</xdr:row>
      <xdr:rowOff>5334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168292</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93091</xdr:rowOff>
    </xdr:from>
    <xdr:to>
      <xdr:col>50</xdr:col>
      <xdr:colOff>165100</xdr:colOff>
      <xdr:row>39</xdr:row>
      <xdr:rowOff>23241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14368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61468</xdr:rowOff>
    </xdr:from>
    <xdr:to>
      <xdr:col>46</xdr:col>
      <xdr:colOff>38100</xdr:colOff>
      <xdr:row>38</xdr:row>
      <xdr:rowOff>163068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154195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65278</xdr:rowOff>
    </xdr:from>
    <xdr:to>
      <xdr:col>41</xdr:col>
      <xdr:colOff>101600</xdr:colOff>
      <xdr:row>38</xdr:row>
      <xdr:rowOff>166878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158005</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73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68326</xdr:rowOff>
    </xdr:from>
    <xdr:to>
      <xdr:col>36</xdr:col>
      <xdr:colOff>165100</xdr:colOff>
      <xdr:row>38</xdr:row>
      <xdr:rowOff>169926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161053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52157</xdr:rowOff>
    </xdr:from>
    <xdr:to>
      <xdr:col>55</xdr:col>
      <xdr:colOff>0</xdr:colOff>
      <xdr:row>58</xdr:row>
      <xdr:rowOff>66473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996257"/>
          <a:ext cx="838200" cy="1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66473</xdr:rowOff>
    </xdr:from>
    <xdr:to>
      <xdr:col>50</xdr:col>
      <xdr:colOff>114300</xdr:colOff>
      <xdr:row>58</xdr:row>
      <xdr:rowOff>72684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10573"/>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72684</xdr:rowOff>
    </xdr:from>
    <xdr:to>
      <xdr:col>45</xdr:col>
      <xdr:colOff>177800</xdr:colOff>
      <xdr:row>58</xdr:row>
      <xdr:rowOff>76133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16784"/>
          <a:ext cx="889000" cy="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47920</xdr:rowOff>
    </xdr:from>
    <xdr:to>
      <xdr:col>41</xdr:col>
      <xdr:colOff>50800</xdr:colOff>
      <xdr:row>58</xdr:row>
      <xdr:rowOff>76133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992020"/>
          <a:ext cx="8890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1357</xdr:rowOff>
    </xdr:from>
    <xdr:to>
      <xdr:col>55</xdr:col>
      <xdr:colOff>50800</xdr:colOff>
      <xdr:row>58</xdr:row>
      <xdr:rowOff>102957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4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120503</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15673</xdr:rowOff>
    </xdr:from>
    <xdr:to>
      <xdr:col>50</xdr:col>
      <xdr:colOff>165100</xdr:colOff>
      <xdr:row>58</xdr:row>
      <xdr:rowOff>117273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5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108400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21884</xdr:rowOff>
    </xdr:from>
    <xdr:to>
      <xdr:col>46</xdr:col>
      <xdr:colOff>38100</xdr:colOff>
      <xdr:row>58</xdr:row>
      <xdr:rowOff>123484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6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114611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5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25333</xdr:rowOff>
    </xdr:from>
    <xdr:to>
      <xdr:col>41</xdr:col>
      <xdr:colOff>101600</xdr:colOff>
      <xdr:row>58</xdr:row>
      <xdr:rowOff>126933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6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118060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6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168570</xdr:rowOff>
    </xdr:from>
    <xdr:to>
      <xdr:col>36</xdr:col>
      <xdr:colOff>165100</xdr:colOff>
      <xdr:row>58</xdr:row>
      <xdr:rowOff>98720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89847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26543</xdr:rowOff>
    </xdr:from>
    <xdr:to>
      <xdr:col>55</xdr:col>
      <xdr:colOff>0</xdr:colOff>
      <xdr:row>78</xdr:row>
      <xdr:rowOff>13767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056743"/>
          <a:ext cx="838200" cy="3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66726</xdr:rowOff>
    </xdr:from>
    <xdr:to>
      <xdr:col>50</xdr:col>
      <xdr:colOff>114300</xdr:colOff>
      <xdr:row>76</xdr:row>
      <xdr:rowOff>26543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2582576"/>
          <a:ext cx="889000" cy="47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66726</xdr:rowOff>
    </xdr:from>
    <xdr:to>
      <xdr:col>45</xdr:col>
      <xdr:colOff>177800</xdr:colOff>
      <xdr:row>76</xdr:row>
      <xdr:rowOff>118390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2582576"/>
          <a:ext cx="889000" cy="56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118390</xdr:rowOff>
    </xdr:from>
    <xdr:to>
      <xdr:col>41</xdr:col>
      <xdr:colOff>50800</xdr:colOff>
      <xdr:row>77</xdr:row>
      <xdr:rowOff>49061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148590"/>
          <a:ext cx="889000" cy="10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3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134417</xdr:rowOff>
    </xdr:from>
    <xdr:to>
      <xdr:col>55</xdr:col>
      <xdr:colOff>50800</xdr:colOff>
      <xdr:row>78</xdr:row>
      <xdr:rowOff>64567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112844</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1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147193</xdr:rowOff>
    </xdr:from>
    <xdr:to>
      <xdr:col>50</xdr:col>
      <xdr:colOff>165100</xdr:colOff>
      <xdr:row>76</xdr:row>
      <xdr:rowOff>77343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0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93870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78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15926</xdr:rowOff>
    </xdr:from>
    <xdr:to>
      <xdr:col>46</xdr:col>
      <xdr:colOff>38100</xdr:colOff>
      <xdr:row>73</xdr:row>
      <xdr:rowOff>117526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53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134053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30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67590</xdr:rowOff>
    </xdr:from>
    <xdr:to>
      <xdr:col>41</xdr:col>
      <xdr:colOff>101600</xdr:colOff>
      <xdr:row>76</xdr:row>
      <xdr:rowOff>169190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0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14267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87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169711</xdr:rowOff>
    </xdr:from>
    <xdr:to>
      <xdr:col>36</xdr:col>
      <xdr:colOff>165100</xdr:colOff>
      <xdr:row>77</xdr:row>
      <xdr:rowOff>99861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1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116388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97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49137</xdr:rowOff>
    </xdr:from>
    <xdr:to>
      <xdr:col>55</xdr:col>
      <xdr:colOff>0</xdr:colOff>
      <xdr:row>99</xdr:row>
      <xdr:rowOff>50544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7022687"/>
          <a:ext cx="8382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49137</xdr:rowOff>
    </xdr:from>
    <xdr:to>
      <xdr:col>50</xdr:col>
      <xdr:colOff>114300</xdr:colOff>
      <xdr:row>99</xdr:row>
      <xdr:rowOff>52450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7022687"/>
          <a:ext cx="889000" cy="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52450</xdr:rowOff>
    </xdr:from>
    <xdr:to>
      <xdr:col>45</xdr:col>
      <xdr:colOff>177800</xdr:colOff>
      <xdr:row>99</xdr:row>
      <xdr:rowOff>66038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7026000"/>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38512</xdr:rowOff>
    </xdr:from>
    <xdr:to>
      <xdr:col>41</xdr:col>
      <xdr:colOff>50800</xdr:colOff>
      <xdr:row>99</xdr:row>
      <xdr:rowOff>66038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7012062"/>
          <a:ext cx="889000" cy="2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171194</xdr:rowOff>
    </xdr:from>
    <xdr:to>
      <xdr:col>55</xdr:col>
      <xdr:colOff>50800</xdr:colOff>
      <xdr:row>99</xdr:row>
      <xdr:rowOff>101344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7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102487</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90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169787</xdr:rowOff>
    </xdr:from>
    <xdr:to>
      <xdr:col>50</xdr:col>
      <xdr:colOff>165100</xdr:colOff>
      <xdr:row>99</xdr:row>
      <xdr:rowOff>99937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7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91064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6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1650</xdr:rowOff>
    </xdr:from>
    <xdr:to>
      <xdr:col>46</xdr:col>
      <xdr:colOff>38100</xdr:colOff>
      <xdr:row>99</xdr:row>
      <xdr:rowOff>103250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94377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15238</xdr:rowOff>
    </xdr:from>
    <xdr:to>
      <xdr:col>41</xdr:col>
      <xdr:colOff>101600</xdr:colOff>
      <xdr:row>99</xdr:row>
      <xdr:rowOff>116838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8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107965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8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159162</xdr:rowOff>
    </xdr:from>
    <xdr:to>
      <xdr:col>36</xdr:col>
      <xdr:colOff>165100</xdr:colOff>
      <xdr:row>99</xdr:row>
      <xdr:rowOff>89312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6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80439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5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107340</xdr:rowOff>
    </xdr:from>
    <xdr:to>
      <xdr:col>85</xdr:col>
      <xdr:colOff>127000</xdr:colOff>
      <xdr:row>37</xdr:row>
      <xdr:rowOff>150760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50990"/>
          <a:ext cx="838200" cy="4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76073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41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148538</xdr:rowOff>
    </xdr:from>
    <xdr:to>
      <xdr:col>81</xdr:col>
      <xdr:colOff>50800</xdr:colOff>
      <xdr:row>37</xdr:row>
      <xdr:rowOff>150760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492188"/>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148538</xdr:rowOff>
    </xdr:from>
    <xdr:to>
      <xdr:col>76</xdr:col>
      <xdr:colOff>114300</xdr:colOff>
      <xdr:row>37</xdr:row>
      <xdr:rowOff>151038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492188"/>
          <a:ext cx="889000" cy="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151038</xdr:rowOff>
    </xdr:from>
    <xdr:to>
      <xdr:col>71</xdr:col>
      <xdr:colOff>177800</xdr:colOff>
      <xdr:row>37</xdr:row>
      <xdr:rowOff>154637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494688"/>
          <a:ext cx="889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38140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56540</xdr:rowOff>
    </xdr:from>
    <xdr:to>
      <xdr:col>85</xdr:col>
      <xdr:colOff>177800</xdr:colOff>
      <xdr:row>37</xdr:row>
      <xdr:rowOff>158140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79417</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99960</xdr:rowOff>
    </xdr:from>
    <xdr:to>
      <xdr:col>81</xdr:col>
      <xdr:colOff>101600</xdr:colOff>
      <xdr:row>38</xdr:row>
      <xdr:rowOff>30110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4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46637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21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97738</xdr:rowOff>
    </xdr:from>
    <xdr:to>
      <xdr:col>76</xdr:col>
      <xdr:colOff>165100</xdr:colOff>
      <xdr:row>38</xdr:row>
      <xdr:rowOff>27888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4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44415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21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100238</xdr:rowOff>
    </xdr:from>
    <xdr:to>
      <xdr:col>72</xdr:col>
      <xdr:colOff>38100</xdr:colOff>
      <xdr:row>38</xdr:row>
      <xdr:rowOff>30389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438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21516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103837</xdr:rowOff>
    </xdr:from>
    <xdr:to>
      <xdr:col>67</xdr:col>
      <xdr:colOff>101600</xdr:colOff>
      <xdr:row>38</xdr:row>
      <xdr:rowOff>33987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50514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22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60846</xdr:rowOff>
    </xdr:from>
    <xdr:to>
      <xdr:col>85</xdr:col>
      <xdr:colOff>127000</xdr:colOff>
      <xdr:row>58</xdr:row>
      <xdr:rowOff>85244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10004946"/>
          <a:ext cx="838200" cy="2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60846</xdr:rowOff>
    </xdr:from>
    <xdr:to>
      <xdr:col>81</xdr:col>
      <xdr:colOff>50800</xdr:colOff>
      <xdr:row>58</xdr:row>
      <xdr:rowOff>78821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10004946"/>
          <a:ext cx="889000" cy="1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49361</xdr:rowOff>
    </xdr:from>
    <xdr:to>
      <xdr:col>76</xdr:col>
      <xdr:colOff>114300</xdr:colOff>
      <xdr:row>58</xdr:row>
      <xdr:rowOff>78821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822011"/>
          <a:ext cx="889000" cy="2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49361</xdr:rowOff>
    </xdr:from>
    <xdr:to>
      <xdr:col>71</xdr:col>
      <xdr:colOff>177800</xdr:colOff>
      <xdr:row>58</xdr:row>
      <xdr:rowOff>86279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822011"/>
          <a:ext cx="889000" cy="20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34444</xdr:rowOff>
    </xdr:from>
    <xdr:to>
      <xdr:col>85</xdr:col>
      <xdr:colOff>177800</xdr:colOff>
      <xdr:row>58</xdr:row>
      <xdr:rowOff>136044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7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129522</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90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10046</xdr:rowOff>
    </xdr:from>
    <xdr:to>
      <xdr:col>81</xdr:col>
      <xdr:colOff>101600</xdr:colOff>
      <xdr:row>58</xdr:row>
      <xdr:rowOff>111646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5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102773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28021</xdr:rowOff>
    </xdr:from>
    <xdr:to>
      <xdr:col>76</xdr:col>
      <xdr:colOff>165100</xdr:colOff>
      <xdr:row>58</xdr:row>
      <xdr:rowOff>129621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120748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6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170011</xdr:rowOff>
    </xdr:from>
    <xdr:to>
      <xdr:col>72</xdr:col>
      <xdr:colOff>38100</xdr:colOff>
      <xdr:row>57</xdr:row>
      <xdr:rowOff>100161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77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116688</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54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35479</xdr:rowOff>
    </xdr:from>
    <xdr:to>
      <xdr:col>67</xdr:col>
      <xdr:colOff>101600</xdr:colOff>
      <xdr:row>58</xdr:row>
      <xdr:rowOff>137079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7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128206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163593</xdr:rowOff>
    </xdr:from>
    <xdr:to>
      <xdr:col>85</xdr:col>
      <xdr:colOff>127000</xdr:colOff>
      <xdr:row>78</xdr:row>
      <xdr:rowOff>137601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365243"/>
          <a:ext cx="838200" cy="14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137601</xdr:rowOff>
    </xdr:from>
    <xdr:to>
      <xdr:col>81</xdr:col>
      <xdr:colOff>50800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10701"/>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134716</xdr:rowOff>
    </xdr:from>
    <xdr:to>
      <xdr:col>71</xdr:col>
      <xdr:colOff>177800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07816"/>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112793</xdr:rowOff>
    </xdr:from>
    <xdr:to>
      <xdr:col>85</xdr:col>
      <xdr:colOff>177800</xdr:colOff>
      <xdr:row>78</xdr:row>
      <xdr:rowOff>42943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1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135670</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16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86801</xdr:rowOff>
    </xdr:from>
    <xdr:to>
      <xdr:col>81</xdr:col>
      <xdr:colOff>101600</xdr:colOff>
      <xdr:row>79</xdr:row>
      <xdr:rowOff>16951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8078</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552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83916</xdr:rowOff>
    </xdr:from>
    <xdr:to>
      <xdr:col>67</xdr:col>
      <xdr:colOff>101600</xdr:colOff>
      <xdr:row>79</xdr:row>
      <xdr:rowOff>14066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5193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54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65309</xdr:rowOff>
    </xdr:from>
    <xdr:to>
      <xdr:col>85</xdr:col>
      <xdr:colOff>127000</xdr:colOff>
      <xdr:row>96</xdr:row>
      <xdr:rowOff>84305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524509"/>
          <a:ext cx="8382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84305</xdr:rowOff>
    </xdr:from>
    <xdr:to>
      <xdr:col>81</xdr:col>
      <xdr:colOff>50800</xdr:colOff>
      <xdr:row>96</xdr:row>
      <xdr:rowOff>107257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543505"/>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107257</xdr:rowOff>
    </xdr:from>
    <xdr:to>
      <xdr:col>76</xdr:col>
      <xdr:colOff>114300</xdr:colOff>
      <xdr:row>96</xdr:row>
      <xdr:rowOff>137199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566457"/>
          <a:ext cx="889000" cy="2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137199</xdr:rowOff>
    </xdr:from>
    <xdr:to>
      <xdr:col>71</xdr:col>
      <xdr:colOff>177800</xdr:colOff>
      <xdr:row>96</xdr:row>
      <xdr:rowOff>142987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596399"/>
          <a:ext cx="8890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14509</xdr:rowOff>
    </xdr:from>
    <xdr:to>
      <xdr:col>85</xdr:col>
      <xdr:colOff>177800</xdr:colOff>
      <xdr:row>96</xdr:row>
      <xdr:rowOff>116109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47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37386</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32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33505</xdr:rowOff>
    </xdr:from>
    <xdr:to>
      <xdr:col>81</xdr:col>
      <xdr:colOff>101600</xdr:colOff>
      <xdr:row>96</xdr:row>
      <xdr:rowOff>135105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49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151632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6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56457</xdr:rowOff>
    </xdr:from>
    <xdr:to>
      <xdr:col>76</xdr:col>
      <xdr:colOff>165100</xdr:colOff>
      <xdr:row>96</xdr:row>
      <xdr:rowOff>158057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1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3134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2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86399</xdr:rowOff>
    </xdr:from>
    <xdr:to>
      <xdr:col>72</xdr:col>
      <xdr:colOff>38100</xdr:colOff>
      <xdr:row>97</xdr:row>
      <xdr:rowOff>16549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33076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3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92187</xdr:rowOff>
    </xdr:from>
    <xdr:to>
      <xdr:col>67</xdr:col>
      <xdr:colOff>101600</xdr:colOff>
      <xdr:row>97</xdr:row>
      <xdr:rowOff>22337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55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38864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32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118440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33540"/>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118440</xdr:rowOff>
    </xdr:from>
    <xdr:to>
      <xdr:col>111</xdr:col>
      <xdr:colOff>177800</xdr:colOff>
      <xdr:row>38</xdr:row>
      <xdr:rowOff>119812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0434300" y="663354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119812</xdr:rowOff>
    </xdr:from>
    <xdr:to>
      <xdr:col>107</xdr:col>
      <xdr:colOff>50800</xdr:colOff>
      <xdr:row>38</xdr:row>
      <xdr:rowOff>124155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19545300" y="663491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5512</xdr:rowOff>
    </xdr:from>
    <xdr:to>
      <xdr:col>102</xdr:col>
      <xdr:colOff>114300</xdr:colOff>
      <xdr:row>38</xdr:row>
      <xdr:rowOff>124155</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520612"/>
          <a:ext cx="889000" cy="11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67640</xdr:rowOff>
    </xdr:from>
    <xdr:to>
      <xdr:col>112</xdr:col>
      <xdr:colOff>38100</xdr:colOff>
      <xdr:row>38</xdr:row>
      <xdr:rowOff>169240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160367</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67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69012</xdr:rowOff>
    </xdr:from>
    <xdr:to>
      <xdr:col>107</xdr:col>
      <xdr:colOff>101600</xdr:colOff>
      <xdr:row>38</xdr:row>
      <xdr:rowOff>170612</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5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161739</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676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73355</xdr:rowOff>
    </xdr:from>
    <xdr:to>
      <xdr:col>102</xdr:col>
      <xdr:colOff>165100</xdr:colOff>
      <xdr:row>39</xdr:row>
      <xdr:rowOff>3505</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166082</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681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126162</xdr:rowOff>
    </xdr:from>
    <xdr:to>
      <xdr:col>98</xdr:col>
      <xdr:colOff>38100</xdr:colOff>
      <xdr:row>38</xdr:row>
      <xdr:rowOff>56311</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4698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47439</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562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151,285</a:t>
          </a:r>
          <a:r>
            <a:rPr kumimoji="1" lang="ja-JP" altLang="en-US" sz="1300">
              <a:latin typeface="ＭＳ Ｐゴシック" panose="020B0600070205080204" pitchFamily="50" charset="-128"/>
              <a:ea typeface="ＭＳ Ｐゴシック" panose="020B0600070205080204" pitchFamily="50" charset="-128"/>
            </a:rPr>
            <a:t>円で前年度対比で</a:t>
          </a:r>
          <a:r>
            <a:rPr kumimoji="1" lang="en-US" altLang="ja-JP" sz="1300">
              <a:latin typeface="ＭＳ Ｐゴシック" panose="020B0600070205080204" pitchFamily="50" charset="-128"/>
              <a:ea typeface="ＭＳ Ｐゴシック" panose="020B0600070205080204" pitchFamily="50" charset="-128"/>
            </a:rPr>
            <a:t>53.1%</a:t>
          </a:r>
          <a:r>
            <a:rPr kumimoji="1" lang="ja-JP" altLang="en-US" sz="1300">
              <a:latin typeface="ＭＳ Ｐゴシック" panose="020B0600070205080204" pitchFamily="50" charset="-128"/>
              <a:ea typeface="ＭＳ Ｐゴシック" panose="020B0600070205080204" pitchFamily="50" charset="-128"/>
            </a:rPr>
            <a:t>の増となっているが、これはガス事業清算による繰入金を公共施設等整備基金として積み立てたことが主要因である。衛生費は、住民一人当たり</a:t>
          </a:r>
          <a:r>
            <a:rPr kumimoji="1" lang="en-US" altLang="ja-JP" sz="1300">
              <a:latin typeface="ＭＳ Ｐゴシック" panose="020B0600070205080204" pitchFamily="50" charset="-128"/>
              <a:ea typeface="ＭＳ Ｐゴシック" panose="020B0600070205080204" pitchFamily="50" charset="-128"/>
            </a:rPr>
            <a:t>108,060</a:t>
          </a:r>
          <a:r>
            <a:rPr kumimoji="1" lang="ja-JP" altLang="en-US" sz="1300">
              <a:latin typeface="ＭＳ Ｐゴシック" panose="020B0600070205080204" pitchFamily="50" charset="-128"/>
              <a:ea typeface="ＭＳ Ｐゴシック" panose="020B0600070205080204" pitchFamily="50" charset="-128"/>
            </a:rPr>
            <a:t>円で、前年度対比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の増であり、類似団体平均と比べて非常に高い水準にある。この要因としては、下仁田町及び南牧村２町村で構成する一部事務組合（病院事業・ごみ等処理事業）に対する補助が大きい事にある。商工費は、道の駅再整備事業とテレワークオフィス等整備工事が終了したことで、事業費が大きく減少したことから</a:t>
          </a:r>
          <a:r>
            <a:rPr kumimoji="1" lang="en-US" altLang="ja-JP" sz="1300">
              <a:latin typeface="ＭＳ Ｐゴシック" panose="020B0600070205080204" pitchFamily="50" charset="-128"/>
              <a:ea typeface="ＭＳ Ｐゴシック" panose="020B0600070205080204" pitchFamily="50" charset="-128"/>
            </a:rPr>
            <a:t>62.0%</a:t>
          </a:r>
          <a:r>
            <a:rPr kumimoji="1" lang="ja-JP" altLang="en-US" sz="1300">
              <a:latin typeface="ＭＳ Ｐゴシック" panose="020B0600070205080204" pitchFamily="50" charset="-128"/>
              <a:ea typeface="ＭＳ Ｐゴシック" panose="020B0600070205080204" pitchFamily="50" charset="-128"/>
            </a:rPr>
            <a:t>と大きく減少している。土木費は、住民一人当たり</a:t>
          </a:r>
          <a:r>
            <a:rPr kumimoji="1" lang="en-US" altLang="ja-JP" sz="1300">
              <a:latin typeface="ＭＳ Ｐゴシック" panose="020B0600070205080204" pitchFamily="50" charset="-128"/>
              <a:ea typeface="ＭＳ Ｐゴシック" panose="020B0600070205080204" pitchFamily="50" charset="-128"/>
            </a:rPr>
            <a:t>44,401</a:t>
          </a:r>
          <a:r>
            <a:rPr kumimoji="1" lang="ja-JP" altLang="en-US" sz="1300">
              <a:latin typeface="ＭＳ Ｐゴシック" panose="020B0600070205080204" pitchFamily="50" charset="-128"/>
              <a:ea typeface="ＭＳ Ｐゴシック" panose="020B0600070205080204" pitchFamily="50" charset="-128"/>
            </a:rPr>
            <a:t>円で、類似団体平均と比べ低い水準ではあるが、計画的に道路橋梁工事を行っているところである。消防費は、西牧防災広場の建設工事の開始により前年度比</a:t>
          </a:r>
          <a:r>
            <a:rPr kumimoji="1" lang="en-US" altLang="ja-JP" sz="1300">
              <a:latin typeface="ＭＳ Ｐゴシック" panose="020B0600070205080204" pitchFamily="50" charset="-128"/>
              <a:ea typeface="ＭＳ Ｐゴシック" panose="020B0600070205080204" pitchFamily="50" charset="-128"/>
            </a:rPr>
            <a:t>27.1%</a:t>
          </a:r>
          <a:r>
            <a:rPr kumimoji="1" lang="ja-JP" altLang="en-US" sz="1300">
              <a:latin typeface="ＭＳ Ｐゴシック" panose="020B0600070205080204" pitchFamily="50" charset="-128"/>
              <a:ea typeface="ＭＳ Ｐゴシック" panose="020B0600070205080204" pitchFamily="50" charset="-128"/>
            </a:rPr>
            <a:t>の増となっている。教育費は、住民一人当たり</a:t>
          </a:r>
          <a:r>
            <a:rPr kumimoji="1" lang="en-US" altLang="ja-JP" sz="1300">
              <a:latin typeface="ＭＳ Ｐゴシック" panose="020B0600070205080204" pitchFamily="50" charset="-128"/>
              <a:ea typeface="ＭＳ Ｐゴシック" panose="020B0600070205080204" pitchFamily="50" charset="-128"/>
            </a:rPr>
            <a:t>56,675</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の減となっているが、世界遺産である荒船風穴の見学者広場整備工事の終了が主要因である。災害復旧費は、令和元年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月発生の台風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号による災害復旧のため、住民一人当たり</a:t>
          </a:r>
          <a:r>
            <a:rPr kumimoji="1" lang="en-US" altLang="ja-JP" sz="1300">
              <a:latin typeface="ＭＳ Ｐゴシック" panose="020B0600070205080204" pitchFamily="50" charset="-128"/>
              <a:ea typeface="ＭＳ Ｐゴシック" panose="020B0600070205080204" pitchFamily="50" charset="-128"/>
            </a:rPr>
            <a:t>32,274</a:t>
          </a:r>
          <a:r>
            <a:rPr kumimoji="1" lang="ja-JP" altLang="en-US" sz="1300">
              <a:latin typeface="ＭＳ Ｐゴシック" panose="020B0600070205080204" pitchFamily="50" charset="-128"/>
              <a:ea typeface="ＭＳ Ｐゴシック" panose="020B0600070205080204" pitchFamily="50" charset="-128"/>
            </a:rPr>
            <a:t>円と大幅増となっている。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群馬県下仁田町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％前後で推移しているが、その要因としては、極力不用額の発生を抑えるように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月補正予算で減額補正を行っているためである。</a:t>
          </a:r>
        </a:p>
        <a:p>
          <a:r>
            <a:rPr kumimoji="1" lang="ja-JP" altLang="en-US" sz="1400">
              <a:latin typeface="ＭＳ ゴシック" pitchFamily="49" charset="-128"/>
              <a:ea typeface="ＭＳ ゴシック" pitchFamily="49" charset="-128"/>
            </a:rPr>
            <a:t>　財政調整基金残高については、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憶円を下回らないようにしている状況であるが、下仁田南牧医療事務組合への負担金の増などによりほぼ同水準で推移している状況である。</a:t>
          </a:r>
        </a:p>
        <a:p>
          <a:r>
            <a:rPr kumimoji="1" lang="ja-JP" altLang="en-US" sz="1400">
              <a:latin typeface="ＭＳ ゴシック" pitchFamily="49" charset="-128"/>
              <a:ea typeface="ＭＳ ゴシック" pitchFamily="49" charset="-128"/>
            </a:rPr>
            <a:t>　令和元年度は、令和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年度への繰越事業費が多額であったため、実質単年度収支比率が減少した。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群馬県下仁田町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全ての会計において赤字額は生じていないが、今後も更なる収支の改善を図る必要がある。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5515177</v>
      </c>
      <c r="BO4" s="462"/>
      <c r="BP4" s="462"/>
      <c r="BQ4" s="462"/>
      <c r="BR4" s="462"/>
      <c r="BS4" s="462"/>
      <c r="BT4" s="462"/>
      <c r="BU4" s="463"/>
      <c r="BV4" s="461">
        <v>5111369</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2.2000000000000002</v>
      </c>
      <c r="CU4" s="646"/>
      <c r="CV4" s="646"/>
      <c r="CW4" s="646"/>
      <c r="CX4" s="646"/>
      <c r="CY4" s="646"/>
      <c r="CZ4" s="646"/>
      <c r="DA4" s="647"/>
      <c r="DB4" s="645">
        <v>2.2999999999999998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5419941</v>
      </c>
      <c r="BO5" s="467"/>
      <c r="BP5" s="467"/>
      <c r="BQ5" s="467"/>
      <c r="BR5" s="467"/>
      <c r="BS5" s="467"/>
      <c r="BT5" s="467"/>
      <c r="BU5" s="468"/>
      <c r="BV5" s="466">
        <v>5008336</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93.7</v>
      </c>
      <c r="CU5" s="437"/>
      <c r="CV5" s="437"/>
      <c r="CW5" s="437"/>
      <c r="CX5" s="437"/>
      <c r="CY5" s="437"/>
      <c r="CZ5" s="437"/>
      <c r="DA5" s="438"/>
      <c r="DB5" s="436">
        <v>94</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95236</v>
      </c>
      <c r="BO6" s="467"/>
      <c r="BP6" s="467"/>
      <c r="BQ6" s="467"/>
      <c r="BR6" s="467"/>
      <c r="BS6" s="467"/>
      <c r="BT6" s="467"/>
      <c r="BU6" s="468"/>
      <c r="BV6" s="466">
        <v>103033</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97</v>
      </c>
      <c r="CU6" s="620"/>
      <c r="CV6" s="620"/>
      <c r="CW6" s="620"/>
      <c r="CX6" s="620"/>
      <c r="CY6" s="620"/>
      <c r="CZ6" s="620"/>
      <c r="DA6" s="621"/>
      <c r="DB6" s="619">
        <v>98.3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93</v>
      </c>
      <c r="AV7" s="524"/>
      <c r="AW7" s="524"/>
      <c r="AX7" s="524"/>
      <c r="AY7" s="446" t="s">
        <v>104</v>
      </c>
      <c r="AZ7" s="447"/>
      <c r="BA7" s="447"/>
      <c r="BB7" s="447"/>
      <c r="BC7" s="447"/>
      <c r="BD7" s="447"/>
      <c r="BE7" s="447"/>
      <c r="BF7" s="447"/>
      <c r="BG7" s="447"/>
      <c r="BH7" s="447"/>
      <c r="BI7" s="447"/>
      <c r="BJ7" s="447"/>
      <c r="BK7" s="447"/>
      <c r="BL7" s="447"/>
      <c r="BM7" s="448"/>
      <c r="BN7" s="466">
        <v>23339</v>
      </c>
      <c r="BO7" s="467"/>
      <c r="BP7" s="467"/>
      <c r="BQ7" s="467"/>
      <c r="BR7" s="467"/>
      <c r="BS7" s="467"/>
      <c r="BT7" s="467"/>
      <c r="BU7" s="468"/>
      <c r="BV7" s="466">
        <v>26992</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3341838</v>
      </c>
      <c r="CU7" s="467"/>
      <c r="CV7" s="467"/>
      <c r="CW7" s="467"/>
      <c r="CX7" s="467"/>
      <c r="CY7" s="467"/>
      <c r="CZ7" s="467"/>
      <c r="DA7" s="468"/>
      <c r="DB7" s="466">
        <v>3310751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93</v>
      </c>
      <c r="AV8" s="524"/>
      <c r="AW8" s="524"/>
      <c r="AX8" s="524"/>
      <c r="AY8" s="446" t="s">
        <v>107</v>
      </c>
      <c r="AZ8" s="447"/>
      <c r="BA8" s="447"/>
      <c r="BB8" s="447"/>
      <c r="BC8" s="447"/>
      <c r="BD8" s="447"/>
      <c r="BE8" s="447"/>
      <c r="BF8" s="447"/>
      <c r="BG8" s="447"/>
      <c r="BH8" s="447"/>
      <c r="BI8" s="447"/>
      <c r="BJ8" s="447"/>
      <c r="BK8" s="447"/>
      <c r="BL8" s="447"/>
      <c r="BM8" s="448"/>
      <c r="BN8" s="466">
        <v>71897</v>
      </c>
      <c r="BO8" s="467"/>
      <c r="BP8" s="467"/>
      <c r="BQ8" s="467"/>
      <c r="BR8" s="467"/>
      <c r="BS8" s="467"/>
      <c r="BT8" s="467"/>
      <c r="BU8" s="468"/>
      <c r="BV8" s="466">
        <v>76041</v>
      </c>
      <c r="BW8" s="467"/>
      <c r="BX8" s="467"/>
      <c r="BY8" s="467"/>
      <c r="BZ8" s="467"/>
      <c r="CA8" s="467"/>
      <c r="CB8" s="467"/>
      <c r="CC8" s="468"/>
      <c r="CD8" s="475" t="s">
        <v>108</v>
      </c>
      <c r="CE8" s="476"/>
      <c r="CF8" s="476"/>
      <c r="CG8" s="476"/>
      <c r="CH8" s="476"/>
      <c r="CI8" s="476"/>
      <c r="CJ8" s="476"/>
      <c r="CK8" s="476"/>
      <c r="CL8" s="476"/>
      <c r="CM8" s="476"/>
      <c r="CN8" s="476"/>
      <c r="CO8" s="476"/>
      <c r="CP8" s="476"/>
      <c r="CQ8" s="476"/>
      <c r="CR8" s="476"/>
      <c r="CS8" s="477"/>
      <c r="CT8" s="579">
        <v>0.28999999999999998</v>
      </c>
      <c r="CU8" s="580"/>
      <c r="CV8" s="580"/>
      <c r="CW8" s="580"/>
      <c r="CX8" s="580"/>
      <c r="CY8" s="580"/>
      <c r="CZ8" s="580"/>
      <c r="DA8" s="581"/>
      <c r="DB8" s="579">
        <v>0.28999999999999998</v>
      </c>
      <c r="DC8" s="580"/>
      <c r="DD8" s="580"/>
      <c r="DE8" s="580"/>
      <c r="DF8" s="580"/>
      <c r="DG8" s="580"/>
      <c r="DH8" s="580"/>
      <c r="DI8" s="581"/>
      <c r="DJ8" s="186"/>
      <c r="DK8" s="186"/>
      <c r="DL8" s="186"/>
      <c r="DM8" s="186"/>
      <c r="DN8" s="186"/>
      <c r="DO8" s="186"/>
    </row>
    <row r="9" spans="1:119" ht="18.75" customHeight="1" thickBot="1" x14ac:dyDescent="0.2">
      <c r="A9" s="187"/>
      <c r="B9" s="608" t="s">
        <v>109</v>
      </c>
      <c r="C9" s="609"/>
      <c r="D9" s="609"/>
      <c r="E9" s="609"/>
      <c r="F9" s="609"/>
      <c r="G9" s="609"/>
      <c r="H9" s="609"/>
      <c r="I9" s="609"/>
      <c r="J9" s="609"/>
      <c r="K9" s="529"/>
      <c r="L9" s="610" t="s">
        <v>110</v>
      </c>
      <c r="M9" s="611"/>
      <c r="N9" s="611"/>
      <c r="O9" s="611"/>
      <c r="P9" s="611"/>
      <c r="Q9" s="612"/>
      <c r="R9" s="613">
        <v>7564</v>
      </c>
      <c r="S9" s="614"/>
      <c r="T9" s="614"/>
      <c r="U9" s="614"/>
      <c r="V9" s="615"/>
      <c r="W9" s="545" t="s">
        <v>111</v>
      </c>
      <c r="X9" s="546"/>
      <c r="Y9" s="546"/>
      <c r="Z9" s="546"/>
      <c r="AA9" s="546"/>
      <c r="AB9" s="546"/>
      <c r="AC9" s="546"/>
      <c r="AD9" s="546"/>
      <c r="AE9" s="546"/>
      <c r="AF9" s="546"/>
      <c r="AG9" s="546"/>
      <c r="AH9" s="546"/>
      <c r="AI9" s="546"/>
      <c r="AJ9" s="546"/>
      <c r="AK9" s="546"/>
      <c r="AL9" s="616"/>
      <c r="AM9" s="535" t="s">
        <v>112</v>
      </c>
      <c r="AN9" s="440"/>
      <c r="AO9" s="440"/>
      <c r="AP9" s="440"/>
      <c r="AQ9" s="440"/>
      <c r="AR9" s="440"/>
      <c r="AS9" s="440"/>
      <c r="AT9" s="441"/>
      <c r="AU9" s="523" t="s">
        <v>113</v>
      </c>
      <c r="AV9" s="524"/>
      <c r="AW9" s="524"/>
      <c r="AX9" s="524"/>
      <c r="AY9" s="446" t="s">
        <v>114</v>
      </c>
      <c r="AZ9" s="447"/>
      <c r="BA9" s="447"/>
      <c r="BB9" s="447"/>
      <c r="BC9" s="447"/>
      <c r="BD9" s="447"/>
      <c r="BE9" s="447"/>
      <c r="BF9" s="447"/>
      <c r="BG9" s="447"/>
      <c r="BH9" s="447"/>
      <c r="BI9" s="447"/>
      <c r="BJ9" s="447"/>
      <c r="BK9" s="447"/>
      <c r="BL9" s="447"/>
      <c r="BM9" s="448"/>
      <c r="BN9" s="466">
        <v>-4144</v>
      </c>
      <c r="BO9" s="467"/>
      <c r="BP9" s="467"/>
      <c r="BQ9" s="467"/>
      <c r="BR9" s="467"/>
      <c r="BS9" s="467"/>
      <c r="BT9" s="467"/>
      <c r="BU9" s="468"/>
      <c r="BV9" s="466">
        <v>59698</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17.399999999999999</v>
      </c>
      <c r="CU9" s="437"/>
      <c r="CV9" s="437"/>
      <c r="CW9" s="437"/>
      <c r="CX9" s="437"/>
      <c r="CY9" s="437"/>
      <c r="CZ9" s="437"/>
      <c r="DA9" s="438"/>
      <c r="DB9" s="436">
        <v>17.600000000000001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116</v>
      </c>
      <c r="M10" s="440"/>
      <c r="N10" s="440"/>
      <c r="O10" s="440"/>
      <c r="P10" s="440"/>
      <c r="Q10" s="441"/>
      <c r="R10" s="442">
        <v>8911</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40302</v>
      </c>
      <c r="BO10" s="467"/>
      <c r="BP10" s="467"/>
      <c r="BQ10" s="467"/>
      <c r="BR10" s="467"/>
      <c r="BS10" s="467"/>
      <c r="BT10" s="467"/>
      <c r="BU10" s="468"/>
      <c r="BV10" s="466">
        <v>26624</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118</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11570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126</v>
      </c>
      <c r="DC11" s="580"/>
      <c r="DD11" s="580"/>
      <c r="DE11" s="580"/>
      <c r="DF11" s="580"/>
      <c r="DG11" s="580"/>
      <c r="DH11" s="580"/>
      <c r="DI11" s="581"/>
      <c r="DJ11" s="186"/>
      <c r="DK11" s="186"/>
      <c r="DL11" s="186"/>
      <c r="DM11" s="186"/>
      <c r="DN11" s="186"/>
      <c r="DO11" s="186"/>
    </row>
    <row r="12" spans="1:119" ht="18.75" customHeight="1" x14ac:dyDescent="0.15">
      <c r="A12" s="187"/>
      <c r="B12" s="582" t="s">
        <v>127</v>
      </c>
      <c r="C12" s="583"/>
      <c r="D12" s="583"/>
      <c r="E12" s="583"/>
      <c r="F12" s="583"/>
      <c r="G12" s="583"/>
      <c r="H12" s="583"/>
      <c r="I12" s="583"/>
      <c r="J12" s="583"/>
      <c r="K12" s="584"/>
      <c r="L12" s="591" t="s">
        <v>128</v>
      </c>
      <c r="M12" s="592"/>
      <c r="N12" s="592"/>
      <c r="O12" s="592"/>
      <c r="P12" s="592"/>
      <c r="Q12" s="593"/>
      <c r="R12" s="594">
        <v>7225</v>
      </c>
      <c r="S12" s="595"/>
      <c r="T12" s="595"/>
      <c r="U12" s="595"/>
      <c r="V12" s="596"/>
      <c r="W12" s="597" t="s">
        <v>1</v>
      </c>
      <c r="X12" s="524"/>
      <c r="Y12" s="524"/>
      <c r="Z12" s="524"/>
      <c r="AA12" s="524"/>
      <c r="AB12" s="598"/>
      <c r="AC12" s="599" t="s">
        <v>129</v>
      </c>
      <c r="AD12" s="600"/>
      <c r="AE12" s="600"/>
      <c r="AF12" s="600"/>
      <c r="AG12" s="601"/>
      <c r="AH12" s="599" t="s">
        <v>130</v>
      </c>
      <c r="AI12" s="600"/>
      <c r="AJ12" s="600"/>
      <c r="AK12" s="600"/>
      <c r="AL12" s="602"/>
      <c r="AM12" s="535" t="s">
        <v>131</v>
      </c>
      <c r="AN12" s="440"/>
      <c r="AO12" s="440"/>
      <c r="AP12" s="440"/>
      <c r="AQ12" s="440"/>
      <c r="AR12" s="440"/>
      <c r="AS12" s="440"/>
      <c r="AT12" s="441"/>
      <c r="AU12" s="523" t="s">
        <v>132</v>
      </c>
      <c r="AV12" s="524"/>
      <c r="AW12" s="524"/>
      <c r="AX12" s="524"/>
      <c r="AY12" s="446" t="s">
        <v>133</v>
      </c>
      <c r="AZ12" s="447"/>
      <c r="BA12" s="447"/>
      <c r="BB12" s="447"/>
      <c r="BC12" s="447"/>
      <c r="BD12" s="447"/>
      <c r="BE12" s="447"/>
      <c r="BF12" s="447"/>
      <c r="BG12" s="447"/>
      <c r="BH12" s="447"/>
      <c r="BI12" s="447"/>
      <c r="BJ12" s="447"/>
      <c r="BK12" s="447"/>
      <c r="BL12" s="447"/>
      <c r="BM12" s="448"/>
      <c r="BN12" s="466">
        <v>18183</v>
      </c>
      <c r="BO12" s="467"/>
      <c r="BP12" s="467"/>
      <c r="BQ12" s="467"/>
      <c r="BR12" s="467"/>
      <c r="BS12" s="467"/>
      <c r="BT12" s="467"/>
      <c r="BU12" s="468"/>
      <c r="BV12" s="466">
        <v>18709</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135</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7187</v>
      </c>
      <c r="S13" s="570"/>
      <c r="T13" s="570"/>
      <c r="U13" s="570"/>
      <c r="V13" s="571"/>
      <c r="W13" s="557" t="s">
        <v>138</v>
      </c>
      <c r="X13" s="479"/>
      <c r="Y13" s="479"/>
      <c r="Z13" s="479"/>
      <c r="AA13" s="479"/>
      <c r="AB13" s="480"/>
      <c r="AC13" s="442">
        <v>481</v>
      </c>
      <c r="AD13" s="443"/>
      <c r="AE13" s="443"/>
      <c r="AF13" s="443"/>
      <c r="AG13" s="444"/>
      <c r="AH13" s="442">
        <v>436</v>
      </c>
      <c r="AI13" s="443"/>
      <c r="AJ13" s="443"/>
      <c r="AK13" s="443"/>
      <c r="AL13" s="445"/>
      <c r="AM13" s="535" t="s">
        <v>139</v>
      </c>
      <c r="AN13" s="440"/>
      <c r="AO13" s="440"/>
      <c r="AP13" s="440"/>
      <c r="AQ13" s="440"/>
      <c r="AR13" s="440"/>
      <c r="AS13" s="440"/>
      <c r="AT13" s="441"/>
      <c r="AU13" s="523" t="s">
        <v>118</v>
      </c>
      <c r="AV13" s="524"/>
      <c r="AW13" s="524"/>
      <c r="AX13" s="524"/>
      <c r="AY13" s="446" t="s">
        <v>140</v>
      </c>
      <c r="AZ13" s="447"/>
      <c r="BA13" s="447"/>
      <c r="BB13" s="447"/>
      <c r="BC13" s="447"/>
      <c r="BD13" s="447"/>
      <c r="BE13" s="447"/>
      <c r="BF13" s="447"/>
      <c r="BG13" s="447"/>
      <c r="BH13" s="447"/>
      <c r="BI13" s="447"/>
      <c r="BJ13" s="447"/>
      <c r="BK13" s="447"/>
      <c r="BL13" s="447"/>
      <c r="BM13" s="448"/>
      <c r="BN13" s="466">
        <v>17975</v>
      </c>
      <c r="BO13" s="467"/>
      <c r="BP13" s="467"/>
      <c r="BQ13" s="467"/>
      <c r="BR13" s="467"/>
      <c r="BS13" s="467"/>
      <c r="BT13" s="467"/>
      <c r="BU13" s="468"/>
      <c r="BV13" s="466">
        <v>79183</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9.3000000000000007</v>
      </c>
      <c r="CU13" s="437"/>
      <c r="CV13" s="437"/>
      <c r="CW13" s="437"/>
      <c r="CX13" s="437"/>
      <c r="CY13" s="437"/>
      <c r="CZ13" s="437"/>
      <c r="DA13" s="438"/>
      <c r="DB13" s="436">
        <v>9.1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7406</v>
      </c>
      <c r="S14" s="570"/>
      <c r="T14" s="570"/>
      <c r="U14" s="570"/>
      <c r="V14" s="571"/>
      <c r="W14" s="572"/>
      <c r="X14" s="482"/>
      <c r="Y14" s="482"/>
      <c r="Z14" s="482"/>
      <c r="AA14" s="482"/>
      <c r="AB14" s="483"/>
      <c r="AC14" s="562">
        <v>13.1</v>
      </c>
      <c r="AD14" s="563"/>
      <c r="AE14" s="563"/>
      <c r="AF14" s="563"/>
      <c r="AG14" s="564"/>
      <c r="AH14" s="562">
        <v>10.6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40</v>
      </c>
      <c r="CU14" s="574"/>
      <c r="CV14" s="574"/>
      <c r="CW14" s="574"/>
      <c r="CX14" s="574"/>
      <c r="CY14" s="574"/>
      <c r="CZ14" s="574"/>
      <c r="DA14" s="575"/>
      <c r="DB14" s="573">
        <v>52.6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137</v>
      </c>
      <c r="N15" s="567"/>
      <c r="O15" s="567"/>
      <c r="P15" s="567"/>
      <c r="Q15" s="568"/>
      <c r="R15" s="569">
        <v>7366</v>
      </c>
      <c r="S15" s="570"/>
      <c r="T15" s="570"/>
      <c r="U15" s="570"/>
      <c r="V15" s="571"/>
      <c r="W15" s="557" t="s">
        <v>144</v>
      </c>
      <c r="X15" s="479"/>
      <c r="Y15" s="479"/>
      <c r="Z15" s="479"/>
      <c r="AA15" s="479"/>
      <c r="AB15" s="480"/>
      <c r="AC15" s="442">
        <v>1399</v>
      </c>
      <c r="AD15" s="443"/>
      <c r="AE15" s="443"/>
      <c r="AF15" s="443"/>
      <c r="AG15" s="444"/>
      <c r="AH15" s="442">
        <v>1602</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852787</v>
      </c>
      <c r="BO15" s="462"/>
      <c r="BP15" s="462"/>
      <c r="BQ15" s="462"/>
      <c r="BR15" s="462"/>
      <c r="BS15" s="462"/>
      <c r="BT15" s="462"/>
      <c r="BU15" s="463"/>
      <c r="BV15" s="461">
        <v>844760</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38.200000000000003</v>
      </c>
      <c r="AD16" s="563"/>
      <c r="AE16" s="563"/>
      <c r="AF16" s="563"/>
      <c r="AG16" s="564"/>
      <c r="AH16" s="562">
        <v>39</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3005606</v>
      </c>
      <c r="BO16" s="467"/>
      <c r="BP16" s="467"/>
      <c r="BQ16" s="467"/>
      <c r="BR16" s="467"/>
      <c r="BS16" s="467"/>
      <c r="BT16" s="467"/>
      <c r="BU16" s="468"/>
      <c r="BV16" s="466">
        <v>2939660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148</v>
      </c>
      <c r="S17" s="555"/>
      <c r="T17" s="555"/>
      <c r="U17" s="555"/>
      <c r="V17" s="556"/>
      <c r="W17" s="557" t="s">
        <v>151</v>
      </c>
      <c r="X17" s="479"/>
      <c r="Y17" s="479"/>
      <c r="Z17" s="479"/>
      <c r="AA17" s="479"/>
      <c r="AB17" s="480"/>
      <c r="AC17" s="442">
        <v>1779</v>
      </c>
      <c r="AD17" s="443"/>
      <c r="AE17" s="443"/>
      <c r="AF17" s="443"/>
      <c r="AG17" s="444"/>
      <c r="AH17" s="442">
        <v>2066</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1074763</v>
      </c>
      <c r="BO17" s="467"/>
      <c r="BP17" s="467"/>
      <c r="BQ17" s="467"/>
      <c r="BR17" s="467"/>
      <c r="BS17" s="467"/>
      <c r="BT17" s="467"/>
      <c r="BU17" s="468"/>
      <c r="BV17" s="466">
        <v>1069031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153</v>
      </c>
      <c r="C18" s="529"/>
      <c r="D18" s="529"/>
      <c r="E18" s="530"/>
      <c r="F18" s="530"/>
      <c r="G18" s="530"/>
      <c r="H18" s="530"/>
      <c r="I18" s="530"/>
      <c r="J18" s="530"/>
      <c r="K18" s="530"/>
      <c r="L18" s="531">
        <v>188.38</v>
      </c>
      <c r="M18" s="531"/>
      <c r="N18" s="531"/>
      <c r="O18" s="531"/>
      <c r="P18" s="531"/>
      <c r="Q18" s="531"/>
      <c r="R18" s="532"/>
      <c r="S18" s="532"/>
      <c r="T18" s="532"/>
      <c r="U18" s="532"/>
      <c r="V18" s="533"/>
      <c r="W18" s="547"/>
      <c r="X18" s="548"/>
      <c r="Y18" s="548"/>
      <c r="Z18" s="548"/>
      <c r="AA18" s="548"/>
      <c r="AB18" s="558"/>
      <c r="AC18" s="430">
        <v>48.6</v>
      </c>
      <c r="AD18" s="431"/>
      <c r="AE18" s="431"/>
      <c r="AF18" s="431"/>
      <c r="AG18" s="534"/>
      <c r="AH18" s="430">
        <v>50.3</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3142314</v>
      </c>
      <c r="BO18" s="467"/>
      <c r="BP18" s="467"/>
      <c r="BQ18" s="467"/>
      <c r="BR18" s="467"/>
      <c r="BS18" s="467"/>
      <c r="BT18" s="467"/>
      <c r="BU18" s="468"/>
      <c r="BV18" s="466">
        <v>3120750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155</v>
      </c>
      <c r="C19" s="529"/>
      <c r="D19" s="529"/>
      <c r="E19" s="530"/>
      <c r="F19" s="530"/>
      <c r="G19" s="530"/>
      <c r="H19" s="530"/>
      <c r="I19" s="530"/>
      <c r="J19" s="530"/>
      <c r="K19" s="530"/>
      <c r="L19" s="536">
        <v>40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3770808</v>
      </c>
      <c r="BO19" s="467"/>
      <c r="BP19" s="467"/>
      <c r="BQ19" s="467"/>
      <c r="BR19" s="467"/>
      <c r="BS19" s="467"/>
      <c r="BT19" s="467"/>
      <c r="BU19" s="468"/>
      <c r="BV19" s="466">
        <v>3645057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157</v>
      </c>
      <c r="C20" s="529"/>
      <c r="D20" s="529"/>
      <c r="E20" s="530"/>
      <c r="F20" s="530"/>
      <c r="G20" s="530"/>
      <c r="H20" s="530"/>
      <c r="I20" s="530"/>
      <c r="J20" s="530"/>
      <c r="K20" s="530"/>
      <c r="L20" s="536">
        <v>3040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159</v>
      </c>
      <c r="C22" s="496"/>
      <c r="D22" s="497"/>
      <c r="E22" s="504" t="s">
        <v>1</v>
      </c>
      <c r="F22" s="479"/>
      <c r="G22" s="479"/>
      <c r="H22" s="479"/>
      <c r="I22" s="479"/>
      <c r="J22" s="479"/>
      <c r="K22" s="480"/>
      <c r="L22" s="504" t="s">
        <v>160</v>
      </c>
      <c r="M22" s="479"/>
      <c r="N22" s="479"/>
      <c r="O22" s="479"/>
      <c r="P22" s="480"/>
      <c r="Q22" s="489" t="s">
        <v>161</v>
      </c>
      <c r="R22" s="490"/>
      <c r="S22" s="490"/>
      <c r="T22" s="490"/>
      <c r="U22" s="490"/>
      <c r="V22" s="505"/>
      <c r="W22" s="507" t="s">
        <v>162</v>
      </c>
      <c r="X22" s="496"/>
      <c r="Y22" s="497"/>
      <c r="Z22" s="504" t="s">
        <v>1</v>
      </c>
      <c r="AA22" s="479"/>
      <c r="AB22" s="479"/>
      <c r="AC22" s="479"/>
      <c r="AD22" s="479"/>
      <c r="AE22" s="479"/>
      <c r="AF22" s="479"/>
      <c r="AG22" s="480"/>
      <c r="AH22" s="478" t="s">
        <v>163</v>
      </c>
      <c r="AI22" s="479"/>
      <c r="AJ22" s="479"/>
      <c r="AK22" s="479"/>
      <c r="AL22" s="480"/>
      <c r="AM22" s="478" t="s">
        <v>164</v>
      </c>
      <c r="AN22" s="484"/>
      <c r="AO22" s="484"/>
      <c r="AP22" s="484"/>
      <c r="AQ22" s="484"/>
      <c r="AR22" s="485"/>
      <c r="AS22" s="489" t="s">
        <v>161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165</v>
      </c>
      <c r="AZ23" s="459"/>
      <c r="BA23" s="459"/>
      <c r="BB23" s="459"/>
      <c r="BC23" s="459"/>
      <c r="BD23" s="459"/>
      <c r="BE23" s="459"/>
      <c r="BF23" s="459"/>
      <c r="BG23" s="459"/>
      <c r="BH23" s="459"/>
      <c r="BI23" s="459"/>
      <c r="BJ23" s="459"/>
      <c r="BK23" s="459"/>
      <c r="BL23" s="459"/>
      <c r="BM23" s="460"/>
      <c r="BN23" s="466">
        <v>5332568</v>
      </c>
      <c r="BO23" s="467"/>
      <c r="BP23" s="467"/>
      <c r="BQ23" s="467"/>
      <c r="BR23" s="467"/>
      <c r="BS23" s="467"/>
      <c r="BT23" s="467"/>
      <c r="BU23" s="468"/>
      <c r="BV23" s="466">
        <v>5457856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166</v>
      </c>
      <c r="F24" s="440"/>
      <c r="G24" s="440"/>
      <c r="H24" s="440"/>
      <c r="I24" s="440"/>
      <c r="J24" s="440"/>
      <c r="K24" s="441"/>
      <c r="L24" s="442">
        <v>1</v>
      </c>
      <c r="M24" s="443"/>
      <c r="N24" s="443"/>
      <c r="O24" s="443"/>
      <c r="P24" s="444"/>
      <c r="Q24" s="442">
        <v>5820</v>
      </c>
      <c r="R24" s="443"/>
      <c r="S24" s="443"/>
      <c r="T24" s="443"/>
      <c r="U24" s="443"/>
      <c r="V24" s="444"/>
      <c r="W24" s="508"/>
      <c r="X24" s="499"/>
      <c r="Y24" s="500"/>
      <c r="Z24" s="439" t="s">
        <v>167</v>
      </c>
      <c r="AA24" s="440"/>
      <c r="AB24" s="440"/>
      <c r="AC24" s="440"/>
      <c r="AD24" s="440"/>
      <c r="AE24" s="440"/>
      <c r="AF24" s="440"/>
      <c r="AG24" s="441"/>
      <c r="AH24" s="442">
        <v>95</v>
      </c>
      <c r="AI24" s="443"/>
      <c r="AJ24" s="443"/>
      <c r="AK24" s="443"/>
      <c r="AL24" s="444"/>
      <c r="AM24" s="442">
        <v>301625</v>
      </c>
      <c r="AN24" s="443"/>
      <c r="AO24" s="443"/>
      <c r="AP24" s="443"/>
      <c r="AQ24" s="443"/>
      <c r="AR24" s="444"/>
      <c r="AS24" s="442">
        <v>3175</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4283786</v>
      </c>
      <c r="BO24" s="467"/>
      <c r="BP24" s="467"/>
      <c r="BQ24" s="467"/>
      <c r="BR24" s="467"/>
      <c r="BS24" s="467"/>
      <c r="BT24" s="467"/>
      <c r="BU24" s="468"/>
      <c r="BV24" s="466">
        <v>4280339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169</v>
      </c>
      <c r="F25" s="440"/>
      <c r="G25" s="440"/>
      <c r="H25" s="440"/>
      <c r="I25" s="440"/>
      <c r="J25" s="440"/>
      <c r="K25" s="441"/>
      <c r="L25" s="442">
        <v>1</v>
      </c>
      <c r="M25" s="443"/>
      <c r="N25" s="443"/>
      <c r="O25" s="443"/>
      <c r="P25" s="444"/>
      <c r="Q25" s="442">
        <v>4950</v>
      </c>
      <c r="R25" s="443"/>
      <c r="S25" s="443"/>
      <c r="T25" s="443"/>
      <c r="U25" s="443"/>
      <c r="V25" s="444"/>
      <c r="W25" s="508"/>
      <c r="X25" s="499"/>
      <c r="Y25" s="500"/>
      <c r="Z25" s="439" t="s">
        <v>170</v>
      </c>
      <c r="AA25" s="440"/>
      <c r="AB25" s="440"/>
      <c r="AC25" s="440"/>
      <c r="AD25" s="440"/>
      <c r="AE25" s="440"/>
      <c r="AF25" s="440"/>
      <c r="AG25" s="441"/>
      <c r="AH25" s="442" t="s">
        <v>126</v>
      </c>
      <c r="AI25" s="443"/>
      <c r="AJ25" s="443"/>
      <c r="AK25" s="443"/>
      <c r="AL25" s="444"/>
      <c r="AM25" s="442" t="s">
        <v>136</v>
      </c>
      <c r="AN25" s="443"/>
      <c r="AO25" s="443"/>
      <c r="AP25" s="443"/>
      <c r="AQ25" s="443"/>
      <c r="AR25" s="444"/>
      <c r="AS25" s="442" t="s">
        <v>136</v>
      </c>
      <c r="AT25" s="443"/>
      <c r="AU25" s="443"/>
      <c r="AV25" s="443"/>
      <c r="AW25" s="443"/>
      <c r="AX25" s="445"/>
      <c r="AY25" s="458" t="s">
        <v>171</v>
      </c>
      <c r="AZ25" s="459"/>
      <c r="BA25" s="459"/>
      <c r="BB25" s="459"/>
      <c r="BC25" s="459"/>
      <c r="BD25" s="459"/>
      <c r="BE25" s="459"/>
      <c r="BF25" s="459"/>
      <c r="BG25" s="459"/>
      <c r="BH25" s="459"/>
      <c r="BI25" s="459"/>
      <c r="BJ25" s="459"/>
      <c r="BK25" s="459"/>
      <c r="BL25" s="459"/>
      <c r="BM25" s="460"/>
      <c r="BN25" s="461">
        <v>41165</v>
      </c>
      <c r="BO25" s="462"/>
      <c r="BP25" s="462"/>
      <c r="BQ25" s="462"/>
      <c r="BR25" s="462"/>
      <c r="BS25" s="462"/>
      <c r="BT25" s="462"/>
      <c r="BU25" s="463"/>
      <c r="BV25" s="461">
        <v>41165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172</v>
      </c>
      <c r="F26" s="440"/>
      <c r="G26" s="440"/>
      <c r="H26" s="440"/>
      <c r="I26" s="440"/>
      <c r="J26" s="440"/>
      <c r="K26" s="441"/>
      <c r="L26" s="442">
        <v>1</v>
      </c>
      <c r="M26" s="443"/>
      <c r="N26" s="443"/>
      <c r="O26" s="443"/>
      <c r="P26" s="444"/>
      <c r="Q26" s="442">
        <v>4660</v>
      </c>
      <c r="R26" s="443"/>
      <c r="S26" s="443"/>
      <c r="T26" s="443"/>
      <c r="U26" s="443"/>
      <c r="V26" s="444"/>
      <c r="W26" s="508"/>
      <c r="X26" s="499"/>
      <c r="Y26" s="500"/>
      <c r="Z26" s="439" t="s">
        <v>173</v>
      </c>
      <c r="AA26" s="521"/>
      <c r="AB26" s="521"/>
      <c r="AC26" s="521"/>
      <c r="AD26" s="521"/>
      <c r="AE26" s="521"/>
      <c r="AF26" s="521"/>
      <c r="AG26" s="522"/>
      <c r="AH26" s="442">
        <v>3</v>
      </c>
      <c r="AI26" s="443"/>
      <c r="AJ26" s="443"/>
      <c r="AK26" s="443"/>
      <c r="AL26" s="444"/>
      <c r="AM26" s="442">
        <v>10308</v>
      </c>
      <c r="AN26" s="443"/>
      <c r="AO26" s="443"/>
      <c r="AP26" s="443"/>
      <c r="AQ26" s="443"/>
      <c r="AR26" s="444"/>
      <c r="AS26" s="442">
        <v>3436</v>
      </c>
      <c r="AT26" s="443"/>
      <c r="AU26" s="443"/>
      <c r="AV26" s="443"/>
      <c r="AW26" s="443"/>
      <c r="AX26" s="445"/>
      <c r="AY26" s="475" t="s">
        <v>174</v>
      </c>
      <c r="AZ26" s="476"/>
      <c r="BA26" s="476"/>
      <c r="BB26" s="476"/>
      <c r="BC26" s="476"/>
      <c r="BD26" s="476"/>
      <c r="BE26" s="476"/>
      <c r="BF26" s="476"/>
      <c r="BG26" s="476"/>
      <c r="BH26" s="476"/>
      <c r="BI26" s="476"/>
      <c r="BJ26" s="476"/>
      <c r="BK26" s="476"/>
      <c r="BL26" s="476"/>
      <c r="BM26" s="477"/>
      <c r="BN26" s="466" t="s">
        <v>126</v>
      </c>
      <c r="BO26" s="467"/>
      <c r="BP26" s="467"/>
      <c r="BQ26" s="467"/>
      <c r="BR26" s="467"/>
      <c r="BS26" s="467"/>
      <c r="BT26" s="467"/>
      <c r="BU26" s="468"/>
      <c r="BV26" s="466" t="s">
        <v>136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175</v>
      </c>
      <c r="F27" s="440"/>
      <c r="G27" s="440"/>
      <c r="H27" s="440"/>
      <c r="I27" s="440"/>
      <c r="J27" s="440"/>
      <c r="K27" s="441"/>
      <c r="L27" s="442">
        <v>1</v>
      </c>
      <c r="M27" s="443"/>
      <c r="N27" s="443"/>
      <c r="O27" s="443"/>
      <c r="P27" s="444"/>
      <c r="Q27" s="442">
        <v>2750</v>
      </c>
      <c r="R27" s="443"/>
      <c r="S27" s="443"/>
      <c r="T27" s="443"/>
      <c r="U27" s="443"/>
      <c r="V27" s="444"/>
      <c r="W27" s="508"/>
      <c r="X27" s="499"/>
      <c r="Y27" s="500"/>
      <c r="Z27" s="439" t="s">
        <v>176</v>
      </c>
      <c r="AA27" s="440"/>
      <c r="AB27" s="440"/>
      <c r="AC27" s="440"/>
      <c r="AD27" s="440"/>
      <c r="AE27" s="440"/>
      <c r="AF27" s="440"/>
      <c r="AG27" s="441"/>
      <c r="AH27" s="442" t="s">
        <v>136</v>
      </c>
      <c r="AI27" s="443"/>
      <c r="AJ27" s="443"/>
      <c r="AK27" s="443"/>
      <c r="AL27" s="444"/>
      <c r="AM27" s="442" t="s">
        <v>126</v>
      </c>
      <c r="AN27" s="443"/>
      <c r="AO27" s="443"/>
      <c r="AP27" s="443"/>
      <c r="AQ27" s="443"/>
      <c r="AR27" s="444"/>
      <c r="AS27" s="442" t="s">
        <v>136</v>
      </c>
      <c r="AT27" s="443"/>
      <c r="AU27" s="443"/>
      <c r="AV27" s="443"/>
      <c r="AW27" s="443"/>
      <c r="AX27" s="445"/>
      <c r="AY27" s="472" t="s">
        <v>177</v>
      </c>
      <c r="AZ27" s="473"/>
      <c r="BA27" s="473"/>
      <c r="BB27" s="473"/>
      <c r="BC27" s="473"/>
      <c r="BD27" s="473"/>
      <c r="BE27" s="473"/>
      <c r="BF27" s="473"/>
      <c r="BG27" s="473"/>
      <c r="BH27" s="473"/>
      <c r="BI27" s="473"/>
      <c r="BJ27" s="473"/>
      <c r="BK27" s="473"/>
      <c r="BL27" s="473"/>
      <c r="BM27" s="474"/>
      <c r="BN27" s="469">
        <v>342765</v>
      </c>
      <c r="BO27" s="470"/>
      <c r="BP27" s="470"/>
      <c r="BQ27" s="470"/>
      <c r="BR27" s="470"/>
      <c r="BS27" s="470"/>
      <c r="BT27" s="470"/>
      <c r="BU27" s="471"/>
      <c r="BV27" s="469">
        <v>342717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178</v>
      </c>
      <c r="F28" s="440"/>
      <c r="G28" s="440"/>
      <c r="H28" s="440"/>
      <c r="I28" s="440"/>
      <c r="J28" s="440"/>
      <c r="K28" s="441"/>
      <c r="L28" s="442">
        <v>1</v>
      </c>
      <c r="M28" s="443"/>
      <c r="N28" s="443"/>
      <c r="O28" s="443"/>
      <c r="P28" s="444"/>
      <c r="Q28" s="442">
        <v>2130</v>
      </c>
      <c r="R28" s="443"/>
      <c r="S28" s="443"/>
      <c r="T28" s="443"/>
      <c r="U28" s="443"/>
      <c r="V28" s="444"/>
      <c r="W28" s="508"/>
      <c r="X28" s="499"/>
      <c r="Y28" s="500"/>
      <c r="Z28" s="439" t="s">
        <v>179</v>
      </c>
      <c r="AA28" s="440"/>
      <c r="AB28" s="440"/>
      <c r="AC28" s="440"/>
      <c r="AD28" s="440"/>
      <c r="AE28" s="440"/>
      <c r="AF28" s="440"/>
      <c r="AG28" s="441"/>
      <c r="AH28" s="442" t="s">
        <v>136</v>
      </c>
      <c r="AI28" s="443"/>
      <c r="AJ28" s="443"/>
      <c r="AK28" s="443"/>
      <c r="AL28" s="444"/>
      <c r="AM28" s="442" t="s">
        <v>136</v>
      </c>
      <c r="AN28" s="443"/>
      <c r="AO28" s="443"/>
      <c r="AP28" s="443"/>
      <c r="AQ28" s="443"/>
      <c r="AR28" s="444"/>
      <c r="AS28" s="442" t="s">
        <v>126</v>
      </c>
      <c r="AT28" s="443"/>
      <c r="AU28" s="443"/>
      <c r="AV28" s="443"/>
      <c r="AW28" s="443"/>
      <c r="AX28" s="445"/>
      <c r="AY28" s="449" t="s">
        <v>180</v>
      </c>
      <c r="AZ28" s="450"/>
      <c r="BA28" s="450"/>
      <c r="BB28" s="451"/>
      <c r="BC28" s="458" t="s">
        <v>48</v>
      </c>
      <c r="BD28" s="459"/>
      <c r="BE28" s="459"/>
      <c r="BF28" s="459"/>
      <c r="BG28" s="459"/>
      <c r="BH28" s="459"/>
      <c r="BI28" s="459"/>
      <c r="BJ28" s="459"/>
      <c r="BK28" s="459"/>
      <c r="BL28" s="459"/>
      <c r="BM28" s="460"/>
      <c r="BN28" s="461">
        <v>1182466</v>
      </c>
      <c r="BO28" s="462"/>
      <c r="BP28" s="462"/>
      <c r="BQ28" s="462"/>
      <c r="BR28" s="462"/>
      <c r="BS28" s="462"/>
      <c r="BT28" s="462"/>
      <c r="BU28" s="463"/>
      <c r="BV28" s="461">
        <v>1160347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181</v>
      </c>
      <c r="F29" s="440"/>
      <c r="G29" s="440"/>
      <c r="H29" s="440"/>
      <c r="I29" s="440"/>
      <c r="J29" s="440"/>
      <c r="K29" s="441"/>
      <c r="L29" s="442">
        <v>10</v>
      </c>
      <c r="M29" s="443"/>
      <c r="N29" s="443"/>
      <c r="O29" s="443"/>
      <c r="P29" s="444"/>
      <c r="Q29" s="442">
        <v>1990</v>
      </c>
      <c r="R29" s="443"/>
      <c r="S29" s="443"/>
      <c r="T29" s="443"/>
      <c r="U29" s="443"/>
      <c r="V29" s="444"/>
      <c r="W29" s="509"/>
      <c r="X29" s="510"/>
      <c r="Y29" s="511"/>
      <c r="Z29" s="439" t="s">
        <v>182</v>
      </c>
      <c r="AA29" s="440"/>
      <c r="AB29" s="440"/>
      <c r="AC29" s="440"/>
      <c r="AD29" s="440"/>
      <c r="AE29" s="440"/>
      <c r="AF29" s="440"/>
      <c r="AG29" s="441"/>
      <c r="AH29" s="442">
        <v>95</v>
      </c>
      <c r="AI29" s="443"/>
      <c r="AJ29" s="443"/>
      <c r="AK29" s="443"/>
      <c r="AL29" s="444"/>
      <c r="AM29" s="442">
        <v>301625</v>
      </c>
      <c r="AN29" s="443"/>
      <c r="AO29" s="443"/>
      <c r="AP29" s="443"/>
      <c r="AQ29" s="443"/>
      <c r="AR29" s="444"/>
      <c r="AS29" s="442">
        <v>3175</v>
      </c>
      <c r="AT29" s="443"/>
      <c r="AU29" s="443"/>
      <c r="AV29" s="443"/>
      <c r="AW29" s="443"/>
      <c r="AX29" s="445"/>
      <c r="AY29" s="452"/>
      <c r="AZ29" s="453"/>
      <c r="BA29" s="453"/>
      <c r="BB29" s="454"/>
      <c r="BC29" s="446" t="s">
        <v>183</v>
      </c>
      <c r="BD29" s="447"/>
      <c r="BE29" s="447"/>
      <c r="BF29" s="447"/>
      <c r="BG29" s="447"/>
      <c r="BH29" s="447"/>
      <c r="BI29" s="447"/>
      <c r="BJ29" s="447"/>
      <c r="BK29" s="447"/>
      <c r="BL29" s="447"/>
      <c r="BM29" s="448"/>
      <c r="BN29" s="466">
        <v>14652</v>
      </c>
      <c r="BO29" s="467"/>
      <c r="BP29" s="467"/>
      <c r="BQ29" s="467"/>
      <c r="BR29" s="467"/>
      <c r="BS29" s="467"/>
      <c r="BT29" s="467"/>
      <c r="BU29" s="468"/>
      <c r="BV29" s="466">
        <v>14650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184</v>
      </c>
      <c r="X30" s="519"/>
      <c r="Y30" s="519"/>
      <c r="Z30" s="519"/>
      <c r="AA30" s="519"/>
      <c r="AB30" s="519"/>
      <c r="AC30" s="519"/>
      <c r="AD30" s="519"/>
      <c r="AE30" s="519"/>
      <c r="AF30" s="519"/>
      <c r="AG30" s="520"/>
      <c r="AH30" s="430">
        <v>97.9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604628</v>
      </c>
      <c r="BO30" s="470"/>
      <c r="BP30" s="470"/>
      <c r="BQ30" s="470"/>
      <c r="BR30" s="470"/>
      <c r="BS30" s="470"/>
      <c r="BT30" s="470"/>
      <c r="BU30" s="471"/>
      <c r="BV30" s="469">
        <v>223233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191</v>
      </c>
      <c r="D33" s="429"/>
      <c r="E33" s="428" t="s">
        <v>192</v>
      </c>
      <c r="F33" s="428"/>
      <c r="G33" s="428"/>
      <c r="H33" s="428"/>
      <c r="I33" s="428"/>
      <c r="J33" s="428"/>
      <c r="K33" s="428"/>
      <c r="L33" s="428"/>
      <c r="M33" s="428"/>
      <c r="N33" s="428"/>
      <c r="O33" s="428"/>
      <c r="P33" s="428"/>
      <c r="Q33" s="428"/>
      <c r="R33" s="428"/>
      <c r="S33" s="428"/>
      <c r="T33" s="216"/>
      <c r="U33" s="429" t="s">
        <v>191</v>
      </c>
      <c r="V33" s="429"/>
      <c r="W33" s="428" t="s">
        <v>192</v>
      </c>
      <c r="X33" s="428"/>
      <c r="Y33" s="428"/>
      <c r="Z33" s="428"/>
      <c r="AA33" s="428"/>
      <c r="AB33" s="428"/>
      <c r="AC33" s="428"/>
      <c r="AD33" s="428"/>
      <c r="AE33" s="428"/>
      <c r="AF33" s="428"/>
      <c r="AG33" s="428"/>
      <c r="AH33" s="428"/>
      <c r="AI33" s="428"/>
      <c r="AJ33" s="428"/>
      <c r="AK33" s="428"/>
      <c r="AL33" s="216"/>
      <c r="AM33" s="429" t="s">
        <v>191</v>
      </c>
      <c r="AN33" s="429"/>
      <c r="AO33" s="428" t="s">
        <v>192</v>
      </c>
      <c r="AP33" s="428"/>
      <c r="AQ33" s="428"/>
      <c r="AR33" s="428"/>
      <c r="AS33" s="428"/>
      <c r="AT33" s="428"/>
      <c r="AU33" s="428"/>
      <c r="AV33" s="428"/>
      <c r="AW33" s="428"/>
      <c r="AX33" s="428"/>
      <c r="AY33" s="428"/>
      <c r="AZ33" s="428"/>
      <c r="BA33" s="428"/>
      <c r="BB33" s="428"/>
      <c r="BC33" s="428"/>
      <c r="BD33" s="217"/>
      <c r="BE33" s="428" t="s">
        <v>193</v>
      </c>
      <c r="BF33" s="428"/>
      <c r="BG33" s="428" t="s">
        <v>194</v>
      </c>
      <c r="BH33" s="428"/>
      <c r="BI33" s="428"/>
      <c r="BJ33" s="428"/>
      <c r="BK33" s="428"/>
      <c r="BL33" s="428"/>
      <c r="BM33" s="428"/>
      <c r="BN33" s="428"/>
      <c r="BO33" s="428"/>
      <c r="BP33" s="428"/>
      <c r="BQ33" s="428"/>
      <c r="BR33" s="428"/>
      <c r="BS33" s="428"/>
      <c r="BT33" s="428"/>
      <c r="BU33" s="428"/>
      <c r="BV33" s="217"/>
      <c r="BW33" s="429" t="s">
        <v>193</v>
      </c>
      <c r="BX33" s="429"/>
      <c r="BY33" s="428" t="s">
        <v>195</v>
      </c>
      <c r="BZ33" s="428"/>
      <c r="CA33" s="428"/>
      <c r="CB33" s="428"/>
      <c r="CC33" s="428"/>
      <c r="CD33" s="428"/>
      <c r="CE33" s="428"/>
      <c r="CF33" s="428"/>
      <c r="CG33" s="428"/>
      <c r="CH33" s="428"/>
      <c r="CI33" s="428"/>
      <c r="CJ33" s="428"/>
      <c r="CK33" s="428"/>
      <c r="CL33" s="428"/>
      <c r="CM33" s="428"/>
      <c r="CN33" s="216"/>
      <c r="CO33" s="429" t="s">
        <v>191</v>
      </c>
      <c r="CP33" s="429"/>
      <c r="CQ33" s="428" t="s">
        <v>196</v>
      </c>
      <c r="CR33" s="428"/>
      <c r="CS33" s="428"/>
      <c r="CT33" s="428"/>
      <c r="CU33" s="428"/>
      <c r="CV33" s="428"/>
      <c r="CW33" s="428"/>
      <c r="CX33" s="428"/>
      <c r="CY33" s="428"/>
      <c r="CZ33" s="428"/>
      <c r="DA33" s="428"/>
      <c r="DB33" s="428"/>
      <c r="DC33" s="428"/>
      <c r="DD33" s="428"/>
      <c r="DE33" s="428"/>
      <c r="DF33" s="216"/>
      <c r="DG33" s="427" t="s">
        <v>197</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浄化槽整備事業特別会計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甘楽西部環境衛生施設組合</v>
      </c>
      <c r="BZ34" s="424"/>
      <c r="CA34" s="424"/>
      <c r="CB34" s="424"/>
      <c r="CC34" s="424"/>
      <c r="CD34" s="424"/>
      <c r="CE34" s="424"/>
      <c r="CF34" s="424"/>
      <c r="CG34" s="424"/>
      <c r="CH34" s="424"/>
      <c r="CI34" s="424"/>
      <c r="CJ34" s="424"/>
      <c r="CK34" s="424"/>
      <c r="CL34" s="424"/>
      <c r="CM34" s="424"/>
      <c r="CN34" s="214"/>
      <c r="CO34" s="425">
        <f>IF(CQ34="","",MAX(C34:D43,U34:V43,AM34:AN43,BE34:BF43,BW34:BX43)+1)</f>
        <v>14</v>
      </c>
      <c r="CP34" s="425"/>
      <c r="CQ34" s="424" t="str">
        <f>IF('各会計、関係団体の財政状況及び健全化判断比率'!BS7="","",'各会計、関係団体の財政状況及び健全化判断比率'!BS7)</f>
        <v>産業開発しもにた</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下仁田南牧医療事務組合</v>
      </c>
      <c r="BZ35" s="424"/>
      <c r="CA35" s="424"/>
      <c r="CB35" s="424"/>
      <c r="CC35" s="424"/>
      <c r="CD35" s="424"/>
      <c r="CE35" s="424"/>
      <c r="CF35" s="424"/>
      <c r="CG35" s="424"/>
      <c r="CH35" s="424"/>
      <c r="CI35" s="424"/>
      <c r="CJ35" s="424"/>
      <c r="CK35" s="424"/>
      <c r="CL35" s="424"/>
      <c r="CM35" s="424"/>
      <c r="CN35" s="214"/>
      <c r="CO35" s="425">
        <f t="shared" ref="CO35:CO43" si="3">IF(CQ35="","",CO34+1)</f>
        <v>15</v>
      </c>
      <c r="CP35" s="425"/>
      <c r="CQ35" s="424" t="str">
        <f>IF('各会計、関係団体の財政状況及び健全化判断比率'!BS8="","",'各会計、関係団体の財政状況及び健全化判断比率'!BS8)</f>
        <v>甘楽郡土地開発公社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富岡甘楽広域市町村圏振興整備組合</v>
      </c>
      <c r="BZ36" s="424"/>
      <c r="CA36" s="424"/>
      <c r="CB36" s="424"/>
      <c r="CC36" s="424"/>
      <c r="CD36" s="424"/>
      <c r="CE36" s="424"/>
      <c r="CF36" s="424"/>
      <c r="CG36" s="424"/>
      <c r="CH36" s="424"/>
      <c r="CI36" s="424"/>
      <c r="CJ36" s="424"/>
      <c r="CK36" s="424"/>
      <c r="CL36" s="424"/>
      <c r="CM36" s="424"/>
      <c r="CN36" s="214"/>
      <c r="CO36" s="425">
        <f t="shared" si="3"/>
        <v>16</v>
      </c>
      <c r="CP36" s="425"/>
      <c r="CQ36" s="424" t="str">
        <f>IF('各会計、関係団体の財政状況及び健全化判断比率'!BS9="","",'各会計、関係団体の財政状況及び健全化判断比率'!BS9)</f>
        <v>社会福祉法人しもにた会</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群馬県後期高齢者医療広域連合（一般会計）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群馬県後期高齢者医療広域連合（事業会計）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群馬県市町村総合事務組合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群馬県市町村会館管理組合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198</v>
      </c>
      <c r="C46" s="186"/>
      <c r="D46" s="186"/>
      <c r="E46" s="186" t="s">
        <v>199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202</v>
      </c>
    </row>
    <row r="50" spans="5:5" x14ac:dyDescent="0.15">
      <c r="E50" s="188" t="s">
        <v>203</v>
      </c>
    </row>
    <row r="51" spans="5:5" x14ac:dyDescent="0.15">
      <c r="E51" s="188" t="s">
        <v>204</v>
      </c>
    </row>
    <row r="52" spans="5:5" x14ac:dyDescent="0.15">
      <c r="E52" s="188" t="s">
        <v>205</v>
      </c>
    </row>
    <row r="53" spans="5:5" x14ac:dyDescent="0.15"/>
    <row r="54" spans="5:5" x14ac:dyDescent="0.15"/>
    <row r="55" spans="5:5" x14ac:dyDescent="0.15"/>
    <row r="56" spans="5:5" x14ac:dyDescent="0.15"/>
  </sheetData>
  <sheetProtection algorithmName="SHA-512" hashValue="Dk342cCr2A7ktdDUP9bVY3FLeKLy/1isbavwb+yebLc5DO52S1v4sonH99FE7ELkeuteV1vU9l4xtpcqcs4q1g==" saltValue="G1f/vb4nMhDT4PoaLBw22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8" t="s">
        <v>555</v>
      </c>
      <c r="D34" s="1248"/>
      <c r="E34" s="1249"/>
      <c r="F34" s="32">
        <v>4.32</v>
      </c>
      <c r="G34" s="33">
        <v>4.68</v>
      </c>
      <c r="H34" s="33">
        <v>4.9400000000000004</v>
      </c>
      <c r="I34" s="33">
        <v>4.76</v>
      </c>
      <c r="J34" s="34">
        <v>4.1399999999999997</v>
      </c>
      <c r="K34" s="22"/>
      <c r="L34" s="22"/>
      <c r="M34" s="22"/>
      <c r="N34" s="22"/>
      <c r="O34" s="22"/>
      <c r="P34" s="22"/>
    </row>
    <row r="35" spans="1:16" ht="39" customHeight="1" x14ac:dyDescent="0.15">
      <c r="A35" s="22"/>
      <c r="B35" s="35"/>
      <c r="C35" s="1242" t="s">
        <v>556</v>
      </c>
      <c r="D35" s="1243"/>
      <c r="E35" s="1244"/>
      <c r="F35" s="36">
        <v>2.27</v>
      </c>
      <c r="G35" s="37">
        <v>1.76</v>
      </c>
      <c r="H35" s="37">
        <v>0.49</v>
      </c>
      <c r="I35" s="37">
        <v>2.29</v>
      </c>
      <c r="J35" s="38">
        <v>2.15</v>
      </c>
      <c r="K35" s="22"/>
      <c r="L35" s="22"/>
      <c r="M35" s="22"/>
      <c r="N35" s="22"/>
      <c r="O35" s="22"/>
      <c r="P35" s="22"/>
    </row>
    <row r="36" spans="1:16" ht="39" customHeight="1" x14ac:dyDescent="0.15">
      <c r="A36" s="22"/>
      <c r="B36" s="35"/>
      <c r="C36" s="1242" t="s">
        <v>557</v>
      </c>
      <c r="D36" s="1243"/>
      <c r="E36" s="1244"/>
      <c r="F36" s="36">
        <v>1.1599999999999999</v>
      </c>
      <c r="G36" s="37">
        <v>1.24</v>
      </c>
      <c r="H36" s="37">
        <v>1.06</v>
      </c>
      <c r="I36" s="37">
        <v>0.8</v>
      </c>
      <c r="J36" s="38">
        <v>0.14000000000000001</v>
      </c>
      <c r="K36" s="22"/>
      <c r="L36" s="22"/>
      <c r="M36" s="22"/>
      <c r="N36" s="22"/>
      <c r="O36" s="22"/>
      <c r="P36" s="22"/>
    </row>
    <row r="37" spans="1:16" ht="39" customHeight="1" x14ac:dyDescent="0.15">
      <c r="A37" s="22"/>
      <c r="B37" s="35"/>
      <c r="C37" s="1242" t="s">
        <v>558</v>
      </c>
      <c r="D37" s="1243"/>
      <c r="E37" s="1244"/>
      <c r="F37" s="36">
        <v>0.17</v>
      </c>
      <c r="G37" s="37">
        <v>0.06</v>
      </c>
      <c r="H37" s="37">
        <v>0.04</v>
      </c>
      <c r="I37" s="37">
        <v>0.04</v>
      </c>
      <c r="J37" s="38">
        <v>7.0000000000000007E-2</v>
      </c>
      <c r="K37" s="22"/>
      <c r="L37" s="22"/>
      <c r="M37" s="22"/>
      <c r="N37" s="22"/>
      <c r="O37" s="22"/>
      <c r="P37" s="22"/>
    </row>
    <row r="38" spans="1:16" ht="39" customHeight="1" x14ac:dyDescent="0.15">
      <c r="A38" s="22"/>
      <c r="B38" s="35"/>
      <c r="C38" s="1242" t="s">
        <v>559</v>
      </c>
      <c r="D38" s="1243"/>
      <c r="E38" s="1244"/>
      <c r="F38" s="36">
        <v>0.01</v>
      </c>
      <c r="G38" s="37">
        <v>0.05</v>
      </c>
      <c r="H38" s="37">
        <v>0.03</v>
      </c>
      <c r="I38" s="37">
        <v>0.08</v>
      </c>
      <c r="J38" s="38">
        <v>0.04</v>
      </c>
      <c r="K38" s="22"/>
      <c r="L38" s="22"/>
      <c r="M38" s="22"/>
      <c r="N38" s="22"/>
      <c r="O38" s="22"/>
      <c r="P38" s="22"/>
    </row>
    <row r="39" spans="1:16" ht="39" customHeight="1" x14ac:dyDescent="0.15">
      <c r="A39" s="22"/>
      <c r="B39" s="35"/>
      <c r="C39" s="1242" t="s">
        <v>560</v>
      </c>
      <c r="D39" s="1243"/>
      <c r="E39" s="1244"/>
      <c r="F39" s="36">
        <v>0.01</v>
      </c>
      <c r="G39" s="37">
        <v>0.01</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561</v>
      </c>
      <c r="D42" s="1243"/>
      <c r="E42" s="1244"/>
      <c r="F42" s="36" t="s">
        <v>507</v>
      </c>
      <c r="G42" s="37" t="s">
        <v>507</v>
      </c>
      <c r="H42" s="37" t="s">
        <v>507</v>
      </c>
      <c r="I42" s="37" t="s">
        <v>507</v>
      </c>
      <c r="J42" s="38" t="s">
        <v>507</v>
      </c>
      <c r="K42" s="22"/>
      <c r="L42" s="22"/>
      <c r="M42" s="22"/>
      <c r="N42" s="22"/>
      <c r="O42" s="22"/>
      <c r="P42" s="22"/>
    </row>
    <row r="43" spans="1:16" ht="39" customHeight="1" thickBot="1" x14ac:dyDescent="0.2">
      <c r="A43" s="22"/>
      <c r="B43" s="40"/>
      <c r="C43" s="1245" t="s">
        <v>562</v>
      </c>
      <c r="D43" s="1246"/>
      <c r="E43" s="1247"/>
      <c r="F43" s="41">
        <v>3.97</v>
      </c>
      <c r="G43" s="42">
        <v>4.93</v>
      </c>
      <c r="H43" s="42">
        <v>5.74</v>
      </c>
      <c r="I43" s="42">
        <v>4.22</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AkVk2uon7Nq1f+Z+SbvfX7BJ3bOtq0r2fJbtLYbJQuNYOVrIaTTi1HZehi4BD0LIEbGbtZqHcZpVJAUpA7U9g==" saltValue="YQEO+MPrxTJO65V09YWo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601</v>
      </c>
      <c r="L45" s="60">
        <v>597</v>
      </c>
      <c r="M45" s="60">
        <v>626</v>
      </c>
      <c r="N45" s="60">
        <v>634</v>
      </c>
      <c r="O45" s="61">
        <v>660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507</v>
      </c>
      <c r="L46" s="64" t="s">
        <v>507</v>
      </c>
      <c r="M46" s="64" t="s">
        <v>507</v>
      </c>
      <c r="N46" s="64" t="s">
        <v>507</v>
      </c>
      <c r="O46" s="65" t="s">
        <v>507</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507</v>
      </c>
      <c r="L47" s="64" t="s">
        <v>507</v>
      </c>
      <c r="M47" s="64" t="s">
        <v>507</v>
      </c>
      <c r="N47" s="64" t="s">
        <v>507</v>
      </c>
      <c r="O47" s="65" t="s">
        <v>507</v>
      </c>
      <c r="P47" s="48"/>
      <c r="Q47" s="48"/>
      <c r="R47" s="48"/>
      <c r="S47" s="48"/>
      <c r="T47" s="48"/>
      <c r="U47" s="48"/>
    </row>
    <row r="48" spans="1:21" ht="30.75" customHeight="1" x14ac:dyDescent="0.15">
      <c r="A48" s="48"/>
      <c r="B48" s="1270"/>
      <c r="C48" s="1271"/>
      <c r="D48" s="62"/>
      <c r="E48" s="1252" t="s">
        <v>15</v>
      </c>
      <c r="F48" s="1252"/>
      <c r="G48" s="1252"/>
      <c r="H48" s="1252"/>
      <c r="I48" s="1252"/>
      <c r="J48" s="1253"/>
      <c r="K48" s="63">
        <v>77</v>
      </c>
      <c r="L48" s="64">
        <v>77</v>
      </c>
      <c r="M48" s="64">
        <v>77</v>
      </c>
      <c r="N48" s="64">
        <v>82</v>
      </c>
      <c r="O48" s="65">
        <v>78</v>
      </c>
      <c r="P48" s="48"/>
      <c r="Q48" s="48"/>
      <c r="R48" s="48"/>
      <c r="S48" s="48"/>
      <c r="T48" s="48"/>
      <c r="U48" s="48"/>
    </row>
    <row r="49" spans="1:21" ht="30.75" customHeight="1" x14ac:dyDescent="0.15">
      <c r="A49" s="48"/>
      <c r="B49" s="1270"/>
      <c r="C49" s="1271"/>
      <c r="D49" s="62"/>
      <c r="E49" s="1252" t="s">
        <v>16</v>
      </c>
      <c r="F49" s="1252"/>
      <c r="G49" s="1252"/>
      <c r="H49" s="1252"/>
      <c r="I49" s="1252"/>
      <c r="J49" s="1253"/>
      <c r="K49" s="63">
        <v>157</v>
      </c>
      <c r="L49" s="64">
        <v>118</v>
      </c>
      <c r="M49" s="64">
        <v>124</v>
      </c>
      <c r="N49" s="64">
        <v>92</v>
      </c>
      <c r="O49" s="65">
        <v>93</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507</v>
      </c>
      <c r="L50" s="64" t="s">
        <v>507</v>
      </c>
      <c r="M50" s="64" t="s">
        <v>507</v>
      </c>
      <c r="N50" s="64" t="s">
        <v>507</v>
      </c>
      <c r="O50" s="65" t="s">
        <v>507</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507</v>
      </c>
      <c r="L51" s="64" t="s">
        <v>507</v>
      </c>
      <c r="M51" s="64" t="s">
        <v>507</v>
      </c>
      <c r="N51" s="64" t="s">
        <v>507</v>
      </c>
      <c r="O51" s="65" t="s">
        <v>507</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583</v>
      </c>
      <c r="L52" s="64">
        <v>554</v>
      </c>
      <c r="M52" s="64">
        <v>536</v>
      </c>
      <c r="N52" s="64">
        <v>569</v>
      </c>
      <c r="O52" s="65">
        <v>585</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252</v>
      </c>
      <c r="L53" s="69">
        <v>238</v>
      </c>
      <c r="M53" s="69">
        <v>291</v>
      </c>
      <c r="N53" s="69">
        <v>239</v>
      </c>
      <c r="O53" s="70">
        <v>246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l3cPZg8JyBGd0jPeaoumb+yMeXCkN+zBLNjgBT+MmHSdV12YQCIymID9PDfwzKk7os/ooHexB3dsbn3eN1ZIw==" saltValue="pB3Q6Q/CCYuxZ7oPa1HQ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88" t="s">
        <v>30</v>
      </c>
      <c r="C41" s="1289"/>
      <c r="D41" s="102"/>
      <c r="E41" s="1290" t="s">
        <v>31</v>
      </c>
      <c r="F41" s="1290"/>
      <c r="G41" s="1290"/>
      <c r="H41" s="1291"/>
      <c r="I41" s="103">
        <v>5252</v>
      </c>
      <c r="J41" s="104">
        <v>5438</v>
      </c>
      <c r="K41" s="104">
        <v>5523</v>
      </c>
      <c r="L41" s="104">
        <v>5465</v>
      </c>
      <c r="M41" s="105">
        <v>5339</v>
      </c>
    </row>
    <row r="42" spans="2:13" ht="27.75" customHeight="1" x14ac:dyDescent="0.15">
      <c r="B42" s="1278"/>
      <c r="C42" s="1279"/>
      <c r="D42" s="106"/>
      <c r="E42" s="1282" t="s">
        <v>32</v>
      </c>
      <c r="F42" s="1282"/>
      <c r="G42" s="1282"/>
      <c r="H42" s="1283"/>
      <c r="I42" s="107" t="s">
        <v>507</v>
      </c>
      <c r="J42" s="108" t="s">
        <v>507</v>
      </c>
      <c r="K42" s="108" t="s">
        <v>507</v>
      </c>
      <c r="L42" s="108" t="s">
        <v>507</v>
      </c>
      <c r="M42" s="109" t="s">
        <v>507</v>
      </c>
    </row>
    <row r="43" spans="2:13" ht="27.75" customHeight="1" x14ac:dyDescent="0.15">
      <c r="B43" s="1278"/>
      <c r="C43" s="1279"/>
      <c r="D43" s="106"/>
      <c r="E43" s="1282" t="s">
        <v>33</v>
      </c>
      <c r="F43" s="1282"/>
      <c r="G43" s="1282"/>
      <c r="H43" s="1283"/>
      <c r="I43" s="107">
        <v>785</v>
      </c>
      <c r="J43" s="108">
        <v>713</v>
      </c>
      <c r="K43" s="108">
        <v>641</v>
      </c>
      <c r="L43" s="108">
        <v>592</v>
      </c>
      <c r="M43" s="109">
        <v>549</v>
      </c>
    </row>
    <row r="44" spans="2:13" ht="27.75" customHeight="1" x14ac:dyDescent="0.15">
      <c r="B44" s="1278"/>
      <c r="C44" s="1279"/>
      <c r="D44" s="106"/>
      <c r="E44" s="1282" t="s">
        <v>34</v>
      </c>
      <c r="F44" s="1282"/>
      <c r="G44" s="1282"/>
      <c r="H44" s="1283"/>
      <c r="I44" s="107">
        <v>927</v>
      </c>
      <c r="J44" s="108">
        <v>845</v>
      </c>
      <c r="K44" s="108">
        <v>755</v>
      </c>
      <c r="L44" s="108">
        <v>701</v>
      </c>
      <c r="M44" s="109">
        <v>676</v>
      </c>
    </row>
    <row r="45" spans="2:13" ht="27.75" customHeight="1" x14ac:dyDescent="0.15">
      <c r="B45" s="1278"/>
      <c r="C45" s="1279"/>
      <c r="D45" s="106"/>
      <c r="E45" s="1282" t="s">
        <v>35</v>
      </c>
      <c r="F45" s="1282"/>
      <c r="G45" s="1282"/>
      <c r="H45" s="1283"/>
      <c r="I45" s="107">
        <v>1554</v>
      </c>
      <c r="J45" s="108">
        <v>1678</v>
      </c>
      <c r="K45" s="108">
        <v>1554</v>
      </c>
      <c r="L45" s="108">
        <v>1466</v>
      </c>
      <c r="M45" s="109">
        <v>1443</v>
      </c>
    </row>
    <row r="46" spans="2:13" ht="27.75" customHeight="1" x14ac:dyDescent="0.15">
      <c r="B46" s="1278"/>
      <c r="C46" s="1279"/>
      <c r="D46" s="110"/>
      <c r="E46" s="1282" t="s">
        <v>36</v>
      </c>
      <c r="F46" s="1282"/>
      <c r="G46" s="1282"/>
      <c r="H46" s="1283"/>
      <c r="I46" s="107">
        <v>85</v>
      </c>
      <c r="J46" s="108">
        <v>78</v>
      </c>
      <c r="K46" s="108">
        <v>70</v>
      </c>
      <c r="L46" s="108">
        <v>37</v>
      </c>
      <c r="M46" s="109">
        <v>34</v>
      </c>
    </row>
    <row r="47" spans="2:13" ht="27.75" customHeight="1" x14ac:dyDescent="0.15">
      <c r="B47" s="1278"/>
      <c r="C47" s="1279"/>
      <c r="D47" s="111"/>
      <c r="E47" s="1292" t="s">
        <v>37</v>
      </c>
      <c r="F47" s="1293"/>
      <c r="G47" s="1293"/>
      <c r="H47" s="1294"/>
      <c r="I47" s="107" t="s">
        <v>507</v>
      </c>
      <c r="J47" s="108" t="s">
        <v>507</v>
      </c>
      <c r="K47" s="108" t="s">
        <v>507</v>
      </c>
      <c r="L47" s="108" t="s">
        <v>507</v>
      </c>
      <c r="M47" s="109" t="s">
        <v>507</v>
      </c>
    </row>
    <row r="48" spans="2:13" ht="27.75" customHeight="1" x14ac:dyDescent="0.15">
      <c r="B48" s="1278"/>
      <c r="C48" s="1279"/>
      <c r="D48" s="106"/>
      <c r="E48" s="1282" t="s">
        <v>38</v>
      </c>
      <c r="F48" s="1282"/>
      <c r="G48" s="1282"/>
      <c r="H48" s="1283"/>
      <c r="I48" s="107" t="s">
        <v>507</v>
      </c>
      <c r="J48" s="108" t="s">
        <v>507</v>
      </c>
      <c r="K48" s="108" t="s">
        <v>507</v>
      </c>
      <c r="L48" s="108" t="s">
        <v>507</v>
      </c>
      <c r="M48" s="109" t="s">
        <v>507</v>
      </c>
    </row>
    <row r="49" spans="2:13" ht="27.75" customHeight="1" x14ac:dyDescent="0.15">
      <c r="B49" s="1280"/>
      <c r="C49" s="1281"/>
      <c r="D49" s="106"/>
      <c r="E49" s="1282" t="s">
        <v>39</v>
      </c>
      <c r="F49" s="1282"/>
      <c r="G49" s="1282"/>
      <c r="H49" s="1283"/>
      <c r="I49" s="107" t="s">
        <v>507</v>
      </c>
      <c r="J49" s="108" t="s">
        <v>507</v>
      </c>
      <c r="K49" s="108" t="s">
        <v>507</v>
      </c>
      <c r="L49" s="108" t="s">
        <v>507</v>
      </c>
      <c r="M49" s="109" t="s">
        <v>507</v>
      </c>
    </row>
    <row r="50" spans="2:13" ht="27.75" customHeight="1" x14ac:dyDescent="0.15">
      <c r="B50" s="1276" t="s">
        <v>40</v>
      </c>
      <c r="C50" s="1277"/>
      <c r="D50" s="112"/>
      <c r="E50" s="1282" t="s">
        <v>41</v>
      </c>
      <c r="F50" s="1282"/>
      <c r="G50" s="1282"/>
      <c r="H50" s="1283"/>
      <c r="I50" s="107">
        <v>1581</v>
      </c>
      <c r="J50" s="108">
        <v>1658</v>
      </c>
      <c r="K50" s="108">
        <v>1628</v>
      </c>
      <c r="L50" s="108">
        <v>1684</v>
      </c>
      <c r="M50" s="109">
        <v>2093</v>
      </c>
    </row>
    <row r="51" spans="2:13" ht="27.75" customHeight="1" x14ac:dyDescent="0.15">
      <c r="B51" s="1278"/>
      <c r="C51" s="1279"/>
      <c r="D51" s="106"/>
      <c r="E51" s="1282" t="s">
        <v>42</v>
      </c>
      <c r="F51" s="1282"/>
      <c r="G51" s="1282"/>
      <c r="H51" s="1283"/>
      <c r="I51" s="107">
        <v>12</v>
      </c>
      <c r="J51" s="108">
        <v>10</v>
      </c>
      <c r="K51" s="108">
        <v>7</v>
      </c>
      <c r="L51" s="108">
        <v>5</v>
      </c>
      <c r="M51" s="109">
        <v>2</v>
      </c>
    </row>
    <row r="52" spans="2:13" ht="27.75" customHeight="1" x14ac:dyDescent="0.15">
      <c r="B52" s="1280"/>
      <c r="C52" s="1281"/>
      <c r="D52" s="106"/>
      <c r="E52" s="1282" t="s">
        <v>43</v>
      </c>
      <c r="F52" s="1282"/>
      <c r="G52" s="1282"/>
      <c r="H52" s="1283"/>
      <c r="I52" s="107">
        <v>4997</v>
      </c>
      <c r="J52" s="108">
        <v>4812</v>
      </c>
      <c r="K52" s="108">
        <v>5074</v>
      </c>
      <c r="L52" s="108">
        <v>5127</v>
      </c>
      <c r="M52" s="109">
        <v>4840</v>
      </c>
    </row>
    <row r="53" spans="2:13" ht="27.75" customHeight="1" thickBot="1" x14ac:dyDescent="0.2">
      <c r="B53" s="1284" t="s">
        <v>44</v>
      </c>
      <c r="C53" s="1285"/>
      <c r="D53" s="113"/>
      <c r="E53" s="1286" t="s">
        <v>45</v>
      </c>
      <c r="F53" s="1286"/>
      <c r="G53" s="1286"/>
      <c r="H53" s="1287"/>
      <c r="I53" s="114">
        <v>2013</v>
      </c>
      <c r="J53" s="115">
        <v>2270</v>
      </c>
      <c r="K53" s="115">
        <v>1832</v>
      </c>
      <c r="L53" s="115">
        <v>1446</v>
      </c>
      <c r="M53" s="116">
        <v>1105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Z4AxqIGlhv5jHQdnpjcg37bYxIqMmQxuBHW4Y2qWfujCtbvpW96e9/poc4iL1/HcuKpvU9iLmmtLTS5PLXmmQ==" saltValue="ntMSrztXWIt+QQJQ1aIq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3" t="s">
        <v>48</v>
      </c>
      <c r="D55" s="1303"/>
      <c r="E55" s="1304"/>
      <c r="F55" s="128">
        <v>1152</v>
      </c>
      <c r="G55" s="128">
        <v>1160</v>
      </c>
      <c r="H55" s="129">
        <v>1182</v>
      </c>
    </row>
    <row r="56" spans="2:8" ht="52.5" customHeight="1" x14ac:dyDescent="0.15">
      <c r="B56" s="130"/>
      <c r="C56" s="1305" t="s">
        <v>49</v>
      </c>
      <c r="D56" s="1305"/>
      <c r="E56" s="1306"/>
      <c r="F56" s="131">
        <v>15</v>
      </c>
      <c r="G56" s="131">
        <v>15</v>
      </c>
      <c r="H56" s="132">
        <v>15</v>
      </c>
    </row>
    <row r="57" spans="2:8" ht="53.25" customHeight="1" x14ac:dyDescent="0.15">
      <c r="B57" s="130"/>
      <c r="C57" s="1307" t="s">
        <v>50</v>
      </c>
      <c r="D57" s="1307"/>
      <c r="E57" s="1308"/>
      <c r="F57" s="133">
        <v>226</v>
      </c>
      <c r="G57" s="133">
        <v>223</v>
      </c>
      <c r="H57" s="134">
        <v>605</v>
      </c>
    </row>
    <row r="58" spans="2:8" ht="45.75" customHeight="1" x14ac:dyDescent="0.15">
      <c r="B58" s="135"/>
      <c r="C58" s="1295" t="s">
        <v>582</v>
      </c>
      <c r="D58" s="1296"/>
      <c r="E58" s="1297"/>
      <c r="F58" s="136">
        <v>0</v>
      </c>
      <c r="G58" s="136">
        <v>0</v>
      </c>
      <c r="H58" s="137">
        <v>349</v>
      </c>
    </row>
    <row r="59" spans="2:8" ht="45.75" customHeight="1" x14ac:dyDescent="0.15">
      <c r="B59" s="135"/>
      <c r="C59" s="1295" t="s">
        <v>583</v>
      </c>
      <c r="D59" s="1296"/>
      <c r="E59" s="1297"/>
      <c r="F59" s="136">
        <v>36</v>
      </c>
      <c r="G59" s="136">
        <v>55</v>
      </c>
      <c r="H59" s="137">
        <v>73</v>
      </c>
    </row>
    <row r="60" spans="2:8" ht="45.75" customHeight="1" x14ac:dyDescent="0.15">
      <c r="B60" s="135"/>
      <c r="C60" s="1295" t="s">
        <v>584</v>
      </c>
      <c r="D60" s="1296"/>
      <c r="E60" s="1297"/>
      <c r="F60" s="136">
        <v>0</v>
      </c>
      <c r="G60" s="136">
        <v>0</v>
      </c>
      <c r="H60" s="137">
        <v>58</v>
      </c>
    </row>
    <row r="61" spans="2:8" ht="45.75" customHeight="1" x14ac:dyDescent="0.15">
      <c r="B61" s="135"/>
      <c r="C61" s="1295" t="s">
        <v>585</v>
      </c>
      <c r="D61" s="1296"/>
      <c r="E61" s="1297"/>
      <c r="F61" s="136">
        <v>65</v>
      </c>
      <c r="G61" s="136">
        <v>41</v>
      </c>
      <c r="H61" s="137">
        <v>49</v>
      </c>
    </row>
    <row r="62" spans="2:8" ht="45.75" customHeight="1" thickBot="1" x14ac:dyDescent="0.2">
      <c r="B62" s="138"/>
      <c r="C62" s="1298" t="s">
        <v>586</v>
      </c>
      <c r="D62" s="1299"/>
      <c r="E62" s="1300"/>
      <c r="F62" s="139">
        <v>19</v>
      </c>
      <c r="G62" s="139">
        <v>22</v>
      </c>
      <c r="H62" s="140">
        <v>26</v>
      </c>
    </row>
    <row r="63" spans="2:8" ht="52.5" customHeight="1" thickBot="1" x14ac:dyDescent="0.2">
      <c r="B63" s="141"/>
      <c r="C63" s="1301" t="s">
        <v>51</v>
      </c>
      <c r="D63" s="1301"/>
      <c r="E63" s="1302"/>
      <c r="F63" s="142">
        <v>1393</v>
      </c>
      <c r="G63" s="142">
        <v>1398</v>
      </c>
      <c r="H63" s="143">
        <v>1802</v>
      </c>
    </row>
    <row r="64" spans="2:8" ht="15" customHeight="1" x14ac:dyDescent="0.15"/>
  </sheetData>
  <sheetProtection algorithmName="SHA-512" hashValue="Ct8SMNaNPft+NuOFNd2zSOqkepUgAWo/bg5a/oJ8GnpPvR7RtYrUv9iA3cITGoUyyYQcxMrX92hfmuI6GX1hfw==" saltValue="4YbvZeWHmRZSOMJt8cC4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7CB65-5CEE-47C9-93BF-6922D80F0536}">
  <sheetPr>
    <pageSetUpPr fitToPage="1"/>
  </sheetPr>
  <dimension ref="A1:WZM160"/>
  <sheetViews>
    <sheetView showGridLines="0" tabSelected="1"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599</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591</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548</v>
      </c>
      <c r="BQ50" s="1313"/>
      <c r="BR50" s="1313"/>
      <c r="BS50" s="1313"/>
      <c r="BT50" s="1313"/>
      <c r="BU50" s="1313"/>
      <c r="BV50" s="1313"/>
      <c r="BW50" s="1313"/>
      <c r="BX50" s="1313" t="s">
        <v>549</v>
      </c>
      <c r="BY50" s="1313"/>
      <c r="BZ50" s="1313"/>
      <c r="CA50" s="1313"/>
      <c r="CB50" s="1313"/>
      <c r="CC50" s="1313"/>
      <c r="CD50" s="1313"/>
      <c r="CE50" s="1313"/>
      <c r="CF50" s="1313" t="s">
        <v>550</v>
      </c>
      <c r="CG50" s="1313"/>
      <c r="CH50" s="1313"/>
      <c r="CI50" s="1313"/>
      <c r="CJ50" s="1313"/>
      <c r="CK50" s="1313"/>
      <c r="CL50" s="1313"/>
      <c r="CM50" s="1313"/>
      <c r="CN50" s="1313" t="s">
        <v>551</v>
      </c>
      <c r="CO50" s="1313"/>
      <c r="CP50" s="1313"/>
      <c r="CQ50" s="1313"/>
      <c r="CR50" s="1313"/>
      <c r="CS50" s="1313"/>
      <c r="CT50" s="1313"/>
      <c r="CU50" s="1313"/>
      <c r="CV50" s="1313" t="s">
        <v>552</v>
      </c>
      <c r="CW50" s="1313"/>
      <c r="CX50" s="1313"/>
      <c r="CY50" s="1313"/>
      <c r="CZ50" s="1313"/>
      <c r="DA50" s="1313"/>
      <c r="DB50" s="1313"/>
      <c r="DC50" s="1313"/>
    </row>
    <row r="51" spans="1:109" ht="13.5" customHeight="1" x14ac:dyDescent="0.15">
      <c r="B51" s="395"/>
      <c r="G51" s="1326"/>
      <c r="H51" s="1326"/>
      <c r="I51" s="1327"/>
      <c r="J51" s="1327"/>
      <c r="K51" s="1325"/>
      <c r="L51" s="1325"/>
      <c r="M51" s="1325"/>
      <c r="N51" s="1325"/>
      <c r="AM51" s="404"/>
      <c r="AN51" s="1315" t="s">
        <v>592</v>
      </c>
      <c r="AO51" s="1315"/>
      <c r="AP51" s="1315"/>
      <c r="AQ51" s="1315"/>
      <c r="AR51" s="1315"/>
      <c r="AS51" s="1315"/>
      <c r="AT51" s="1315"/>
      <c r="AU51" s="1315"/>
      <c r="AV51" s="1315"/>
      <c r="AW51" s="1315"/>
      <c r="AX51" s="1315"/>
      <c r="AY51" s="1315"/>
      <c r="AZ51" s="1315"/>
      <c r="BA51" s="1315"/>
      <c r="BB51" s="1315" t="s">
        <v>593</v>
      </c>
      <c r="BC51" s="1315"/>
      <c r="BD51" s="1315"/>
      <c r="BE51" s="1315"/>
      <c r="BF51" s="1315"/>
      <c r="BG51" s="1315"/>
      <c r="BH51" s="1315"/>
      <c r="BI51" s="1315"/>
      <c r="BJ51" s="1315"/>
      <c r="BK51" s="1315"/>
      <c r="BL51" s="1315"/>
      <c r="BM51" s="1315"/>
      <c r="BN51" s="1315"/>
      <c r="BO51" s="1315"/>
      <c r="BP51" s="1314">
        <v>69.2</v>
      </c>
      <c r="BQ51" s="1314"/>
      <c r="BR51" s="1314"/>
      <c r="BS51" s="1314"/>
      <c r="BT51" s="1314"/>
      <c r="BU51" s="1314"/>
      <c r="BV51" s="1314"/>
      <c r="BW51" s="1314"/>
      <c r="BX51" s="1314">
        <v>79.7</v>
      </c>
      <c r="BY51" s="1314"/>
      <c r="BZ51" s="1314"/>
      <c r="CA51" s="1314"/>
      <c r="CB51" s="1314"/>
      <c r="CC51" s="1314"/>
      <c r="CD51" s="1314"/>
      <c r="CE51" s="1314"/>
      <c r="CF51" s="1314">
        <v>66.400000000000006</v>
      </c>
      <c r="CG51" s="1314"/>
      <c r="CH51" s="1314"/>
      <c r="CI51" s="1314"/>
      <c r="CJ51" s="1314"/>
      <c r="CK51" s="1314"/>
      <c r="CL51" s="1314"/>
      <c r="CM51" s="1314"/>
      <c r="CN51" s="1314">
        <v>52.6</v>
      </c>
      <c r="CO51" s="1314"/>
      <c r="CP51" s="1314"/>
      <c r="CQ51" s="1314"/>
      <c r="CR51" s="1314"/>
      <c r="CS51" s="1314"/>
      <c r="CT51" s="1314"/>
      <c r="CU51" s="1314"/>
      <c r="CV51" s="1314">
        <v>40</v>
      </c>
      <c r="CW51" s="1314"/>
      <c r="CX51" s="1314"/>
      <c r="CY51" s="1314"/>
      <c r="CZ51" s="1314"/>
      <c r="DA51" s="1314"/>
      <c r="DB51" s="1314"/>
      <c r="DC51" s="1314"/>
    </row>
    <row r="52" spans="1:109" x14ac:dyDescent="0.15">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594</v>
      </c>
      <c r="BC53" s="1315"/>
      <c r="BD53" s="1315"/>
      <c r="BE53" s="1315"/>
      <c r="BF53" s="1315"/>
      <c r="BG53" s="1315"/>
      <c r="BH53" s="1315"/>
      <c r="BI53" s="1315"/>
      <c r="BJ53" s="1315"/>
      <c r="BK53" s="1315"/>
      <c r="BL53" s="1315"/>
      <c r="BM53" s="1315"/>
      <c r="BN53" s="1315"/>
      <c r="BO53" s="1315"/>
      <c r="BP53" s="1314">
        <v>60.7</v>
      </c>
      <c r="BQ53" s="1314"/>
      <c r="BR53" s="1314"/>
      <c r="BS53" s="1314"/>
      <c r="BT53" s="1314"/>
      <c r="BU53" s="1314"/>
      <c r="BV53" s="1314"/>
      <c r="BW53" s="1314"/>
      <c r="BX53" s="1314">
        <v>77.599999999999994</v>
      </c>
      <c r="BY53" s="1314"/>
      <c r="BZ53" s="1314"/>
      <c r="CA53" s="1314"/>
      <c r="CB53" s="1314"/>
      <c r="CC53" s="1314"/>
      <c r="CD53" s="1314"/>
      <c r="CE53" s="1314"/>
      <c r="CF53" s="1314">
        <v>77.599999999999994</v>
      </c>
      <c r="CG53" s="1314"/>
      <c r="CH53" s="1314"/>
      <c r="CI53" s="1314"/>
      <c r="CJ53" s="1314"/>
      <c r="CK53" s="1314"/>
      <c r="CL53" s="1314"/>
      <c r="CM53" s="1314"/>
      <c r="CN53" s="1314">
        <v>75.599999999999994</v>
      </c>
      <c r="CO53" s="1314"/>
      <c r="CP53" s="1314"/>
      <c r="CQ53" s="1314"/>
      <c r="CR53" s="1314"/>
      <c r="CS53" s="1314"/>
      <c r="CT53" s="1314"/>
      <c r="CU53" s="1314"/>
      <c r="CV53" s="1314">
        <v>75.599999999999994</v>
      </c>
      <c r="CW53" s="1314"/>
      <c r="CX53" s="1314"/>
      <c r="CY53" s="1314"/>
      <c r="CZ53" s="1314"/>
      <c r="DA53" s="1314"/>
      <c r="DB53" s="1314"/>
      <c r="DC53" s="1314"/>
    </row>
    <row r="54" spans="1:109" x14ac:dyDescent="0.15">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5"/>
      <c r="L55" s="1325"/>
      <c r="M55" s="1325"/>
      <c r="N55" s="1325"/>
      <c r="AN55" s="1313" t="s">
        <v>595</v>
      </c>
      <c r="AO55" s="1313"/>
      <c r="AP55" s="1313"/>
      <c r="AQ55" s="1313"/>
      <c r="AR55" s="1313"/>
      <c r="AS55" s="1313"/>
      <c r="AT55" s="1313"/>
      <c r="AU55" s="1313"/>
      <c r="AV55" s="1313"/>
      <c r="AW55" s="1313"/>
      <c r="AX55" s="1313"/>
      <c r="AY55" s="1313"/>
      <c r="AZ55" s="1313"/>
      <c r="BA55" s="1313"/>
      <c r="BB55" s="1315" t="s">
        <v>593</v>
      </c>
      <c r="BC55" s="1315"/>
      <c r="BD55" s="1315"/>
      <c r="BE55" s="1315"/>
      <c r="BF55" s="1315"/>
      <c r="BG55" s="1315"/>
      <c r="BH55" s="1315"/>
      <c r="BI55" s="1315"/>
      <c r="BJ55" s="1315"/>
      <c r="BK55" s="1315"/>
      <c r="BL55" s="1315"/>
      <c r="BM55" s="1315"/>
      <c r="BN55" s="1315"/>
      <c r="BO55" s="1315"/>
      <c r="BP55" s="1314">
        <v>0.8</v>
      </c>
      <c r="BQ55" s="1314"/>
      <c r="BR55" s="1314"/>
      <c r="BS55" s="1314"/>
      <c r="BT55" s="1314"/>
      <c r="BU55" s="1314"/>
      <c r="BV55" s="1314"/>
      <c r="BW55" s="1314"/>
      <c r="BX55" s="1314">
        <v>0</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x14ac:dyDescent="0.15">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594</v>
      </c>
      <c r="BC57" s="1315"/>
      <c r="BD57" s="1315"/>
      <c r="BE57" s="1315"/>
      <c r="BF57" s="1315"/>
      <c r="BG57" s="1315"/>
      <c r="BH57" s="1315"/>
      <c r="BI57" s="1315"/>
      <c r="BJ57" s="1315"/>
      <c r="BK57" s="1315"/>
      <c r="BL57" s="1315"/>
      <c r="BM57" s="1315"/>
      <c r="BN57" s="1315"/>
      <c r="BO57" s="1315"/>
      <c r="BP57" s="1314">
        <v>56.2</v>
      </c>
      <c r="BQ57" s="1314"/>
      <c r="BR57" s="1314"/>
      <c r="BS57" s="1314"/>
      <c r="BT57" s="1314"/>
      <c r="BU57" s="1314"/>
      <c r="BV57" s="1314"/>
      <c r="BW57" s="1314"/>
      <c r="BX57" s="1314">
        <v>58.6</v>
      </c>
      <c r="BY57" s="1314"/>
      <c r="BZ57" s="1314"/>
      <c r="CA57" s="1314"/>
      <c r="CB57" s="1314"/>
      <c r="CC57" s="1314"/>
      <c r="CD57" s="1314"/>
      <c r="CE57" s="1314"/>
      <c r="CF57" s="1314">
        <v>59.1</v>
      </c>
      <c r="CG57" s="1314"/>
      <c r="CH57" s="1314"/>
      <c r="CI57" s="1314"/>
      <c r="CJ57" s="1314"/>
      <c r="CK57" s="1314"/>
      <c r="CL57" s="1314"/>
      <c r="CM57" s="1314"/>
      <c r="CN57" s="1314">
        <v>61.3</v>
      </c>
      <c r="CO57" s="1314"/>
      <c r="CP57" s="1314"/>
      <c r="CQ57" s="1314"/>
      <c r="CR57" s="1314"/>
      <c r="CS57" s="1314"/>
      <c r="CT57" s="1314"/>
      <c r="CU57" s="1314"/>
      <c r="CV57" s="1314">
        <v>62.9</v>
      </c>
      <c r="CW57" s="1314"/>
      <c r="CX57" s="1314"/>
      <c r="CY57" s="1314"/>
      <c r="CZ57" s="1314"/>
      <c r="DA57" s="1314"/>
      <c r="DB57" s="1314"/>
      <c r="DC57" s="1314"/>
      <c r="DD57" s="408"/>
      <c r="DE57" s="407"/>
    </row>
    <row r="58" spans="1:109" s="403" customFormat="1" x14ac:dyDescent="0.15">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596</v>
      </c>
    </row>
    <row r="64" spans="1:109" x14ac:dyDescent="0.15">
      <c r="B64" s="395"/>
      <c r="G64" s="402"/>
      <c r="I64" s="415"/>
      <c r="J64" s="415"/>
      <c r="K64" s="415"/>
      <c r="L64" s="415"/>
      <c r="M64" s="415"/>
      <c r="N64" s="416"/>
      <c r="AM64" s="402"/>
      <c r="AN64" s="402" t="s">
        <v>590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598</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591</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548</v>
      </c>
      <c r="BQ72" s="1313"/>
      <c r="BR72" s="1313"/>
      <c r="BS72" s="1313"/>
      <c r="BT72" s="1313"/>
      <c r="BU72" s="1313"/>
      <c r="BV72" s="1313"/>
      <c r="BW72" s="1313"/>
      <c r="BX72" s="1313" t="s">
        <v>549</v>
      </c>
      <c r="BY72" s="1313"/>
      <c r="BZ72" s="1313"/>
      <c r="CA72" s="1313"/>
      <c r="CB72" s="1313"/>
      <c r="CC72" s="1313"/>
      <c r="CD72" s="1313"/>
      <c r="CE72" s="1313"/>
      <c r="CF72" s="1313" t="s">
        <v>550</v>
      </c>
      <c r="CG72" s="1313"/>
      <c r="CH72" s="1313"/>
      <c r="CI72" s="1313"/>
      <c r="CJ72" s="1313"/>
      <c r="CK72" s="1313"/>
      <c r="CL72" s="1313"/>
      <c r="CM72" s="1313"/>
      <c r="CN72" s="1313" t="s">
        <v>551</v>
      </c>
      <c r="CO72" s="1313"/>
      <c r="CP72" s="1313"/>
      <c r="CQ72" s="1313"/>
      <c r="CR72" s="1313"/>
      <c r="CS72" s="1313"/>
      <c r="CT72" s="1313"/>
      <c r="CU72" s="1313"/>
      <c r="CV72" s="1313" t="s">
        <v>552</v>
      </c>
      <c r="CW72" s="1313"/>
      <c r="CX72" s="1313"/>
      <c r="CY72" s="1313"/>
      <c r="CZ72" s="1313"/>
      <c r="DA72" s="1313"/>
      <c r="DB72" s="1313"/>
      <c r="DC72" s="1313"/>
    </row>
    <row r="73" spans="2:107" x14ac:dyDescent="0.15">
      <c r="B73" s="395"/>
      <c r="G73" s="1326"/>
      <c r="H73" s="1326"/>
      <c r="I73" s="1326"/>
      <c r="J73" s="1326"/>
      <c r="K73" s="1329"/>
      <c r="L73" s="1329"/>
      <c r="M73" s="1329"/>
      <c r="N73" s="1329"/>
      <c r="AM73" s="404"/>
      <c r="AN73" s="1315" t="s">
        <v>592</v>
      </c>
      <c r="AO73" s="1315"/>
      <c r="AP73" s="1315"/>
      <c r="AQ73" s="1315"/>
      <c r="AR73" s="1315"/>
      <c r="AS73" s="1315"/>
      <c r="AT73" s="1315"/>
      <c r="AU73" s="1315"/>
      <c r="AV73" s="1315"/>
      <c r="AW73" s="1315"/>
      <c r="AX73" s="1315"/>
      <c r="AY73" s="1315"/>
      <c r="AZ73" s="1315"/>
      <c r="BA73" s="1315"/>
      <c r="BB73" s="1315" t="s">
        <v>593</v>
      </c>
      <c r="BC73" s="1315"/>
      <c r="BD73" s="1315"/>
      <c r="BE73" s="1315"/>
      <c r="BF73" s="1315"/>
      <c r="BG73" s="1315"/>
      <c r="BH73" s="1315"/>
      <c r="BI73" s="1315"/>
      <c r="BJ73" s="1315"/>
      <c r="BK73" s="1315"/>
      <c r="BL73" s="1315"/>
      <c r="BM73" s="1315"/>
      <c r="BN73" s="1315"/>
      <c r="BO73" s="1315"/>
      <c r="BP73" s="1314">
        <v>69.2</v>
      </c>
      <c r="BQ73" s="1314"/>
      <c r="BR73" s="1314"/>
      <c r="BS73" s="1314"/>
      <c r="BT73" s="1314"/>
      <c r="BU73" s="1314"/>
      <c r="BV73" s="1314"/>
      <c r="BW73" s="1314"/>
      <c r="BX73" s="1314">
        <v>79.7</v>
      </c>
      <c r="BY73" s="1314"/>
      <c r="BZ73" s="1314"/>
      <c r="CA73" s="1314"/>
      <c r="CB73" s="1314"/>
      <c r="CC73" s="1314"/>
      <c r="CD73" s="1314"/>
      <c r="CE73" s="1314"/>
      <c r="CF73" s="1314">
        <v>66.400000000000006</v>
      </c>
      <c r="CG73" s="1314"/>
      <c r="CH73" s="1314"/>
      <c r="CI73" s="1314"/>
      <c r="CJ73" s="1314"/>
      <c r="CK73" s="1314"/>
      <c r="CL73" s="1314"/>
      <c r="CM73" s="1314"/>
      <c r="CN73" s="1314">
        <v>52.6</v>
      </c>
      <c r="CO73" s="1314"/>
      <c r="CP73" s="1314"/>
      <c r="CQ73" s="1314"/>
      <c r="CR73" s="1314"/>
      <c r="CS73" s="1314"/>
      <c r="CT73" s="1314"/>
      <c r="CU73" s="1314"/>
      <c r="CV73" s="1314">
        <v>40</v>
      </c>
      <c r="CW73" s="1314"/>
      <c r="CX73" s="1314"/>
      <c r="CY73" s="1314"/>
      <c r="CZ73" s="1314"/>
      <c r="DA73" s="1314"/>
      <c r="DB73" s="1314"/>
      <c r="DC73" s="1314"/>
    </row>
    <row r="74" spans="2:107" x14ac:dyDescent="0.15">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597</v>
      </c>
      <c r="BC75" s="1315"/>
      <c r="BD75" s="1315"/>
      <c r="BE75" s="1315"/>
      <c r="BF75" s="1315"/>
      <c r="BG75" s="1315"/>
      <c r="BH75" s="1315"/>
      <c r="BI75" s="1315"/>
      <c r="BJ75" s="1315"/>
      <c r="BK75" s="1315"/>
      <c r="BL75" s="1315"/>
      <c r="BM75" s="1315"/>
      <c r="BN75" s="1315"/>
      <c r="BO75" s="1315"/>
      <c r="BP75" s="1314">
        <v>9.6999999999999993</v>
      </c>
      <c r="BQ75" s="1314"/>
      <c r="BR75" s="1314"/>
      <c r="BS75" s="1314"/>
      <c r="BT75" s="1314"/>
      <c r="BU75" s="1314"/>
      <c r="BV75" s="1314"/>
      <c r="BW75" s="1314"/>
      <c r="BX75" s="1314">
        <v>9.1</v>
      </c>
      <c r="BY75" s="1314"/>
      <c r="BZ75" s="1314"/>
      <c r="CA75" s="1314"/>
      <c r="CB75" s="1314"/>
      <c r="CC75" s="1314"/>
      <c r="CD75" s="1314"/>
      <c r="CE75" s="1314"/>
      <c r="CF75" s="1314">
        <v>9.1999999999999993</v>
      </c>
      <c r="CG75" s="1314"/>
      <c r="CH75" s="1314"/>
      <c r="CI75" s="1314"/>
      <c r="CJ75" s="1314"/>
      <c r="CK75" s="1314"/>
      <c r="CL75" s="1314"/>
      <c r="CM75" s="1314"/>
      <c r="CN75" s="1314">
        <v>9.1</v>
      </c>
      <c r="CO75" s="1314"/>
      <c r="CP75" s="1314"/>
      <c r="CQ75" s="1314"/>
      <c r="CR75" s="1314"/>
      <c r="CS75" s="1314"/>
      <c r="CT75" s="1314"/>
      <c r="CU75" s="1314"/>
      <c r="CV75" s="1314">
        <v>9.3000000000000007</v>
      </c>
      <c r="CW75" s="1314"/>
      <c r="CX75" s="1314"/>
      <c r="CY75" s="1314"/>
      <c r="CZ75" s="1314"/>
      <c r="DA75" s="1314"/>
      <c r="DB75" s="1314"/>
      <c r="DC75" s="1314"/>
    </row>
    <row r="76" spans="2:107" x14ac:dyDescent="0.15">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29"/>
      <c r="L77" s="1329"/>
      <c r="M77" s="1329"/>
      <c r="N77" s="1329"/>
      <c r="AN77" s="1313" t="s">
        <v>595</v>
      </c>
      <c r="AO77" s="1313"/>
      <c r="AP77" s="1313"/>
      <c r="AQ77" s="1313"/>
      <c r="AR77" s="1313"/>
      <c r="AS77" s="1313"/>
      <c r="AT77" s="1313"/>
      <c r="AU77" s="1313"/>
      <c r="AV77" s="1313"/>
      <c r="AW77" s="1313"/>
      <c r="AX77" s="1313"/>
      <c r="AY77" s="1313"/>
      <c r="AZ77" s="1313"/>
      <c r="BA77" s="1313"/>
      <c r="BB77" s="1315" t="s">
        <v>593</v>
      </c>
      <c r="BC77" s="1315"/>
      <c r="BD77" s="1315"/>
      <c r="BE77" s="1315"/>
      <c r="BF77" s="1315"/>
      <c r="BG77" s="1315"/>
      <c r="BH77" s="1315"/>
      <c r="BI77" s="1315"/>
      <c r="BJ77" s="1315"/>
      <c r="BK77" s="1315"/>
      <c r="BL77" s="1315"/>
      <c r="BM77" s="1315"/>
      <c r="BN77" s="1315"/>
      <c r="BO77" s="1315"/>
      <c r="BP77" s="1314">
        <v>0.8</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x14ac:dyDescent="0.15">
      <c r="B78" s="395"/>
      <c r="G78" s="1309"/>
      <c r="H78" s="1309"/>
      <c r="I78" s="1309"/>
      <c r="J78" s="1309"/>
      <c r="K78" s="1329"/>
      <c r="L78" s="1329"/>
      <c r="M78" s="1329"/>
      <c r="N78" s="1329"/>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8"/>
      <c r="J79" s="1328"/>
      <c r="K79" s="1330"/>
      <c r="L79" s="1330"/>
      <c r="M79" s="1330"/>
      <c r="N79" s="1330"/>
      <c r="AN79" s="1313"/>
      <c r="AO79" s="1313"/>
      <c r="AP79" s="1313"/>
      <c r="AQ79" s="1313"/>
      <c r="AR79" s="1313"/>
      <c r="AS79" s="1313"/>
      <c r="AT79" s="1313"/>
      <c r="AU79" s="1313"/>
      <c r="AV79" s="1313"/>
      <c r="AW79" s="1313"/>
      <c r="AX79" s="1313"/>
      <c r="AY79" s="1313"/>
      <c r="AZ79" s="1313"/>
      <c r="BA79" s="1313"/>
      <c r="BB79" s="1315" t="s">
        <v>597</v>
      </c>
      <c r="BC79" s="1315"/>
      <c r="BD79" s="1315"/>
      <c r="BE79" s="1315"/>
      <c r="BF79" s="1315"/>
      <c r="BG79" s="1315"/>
      <c r="BH79" s="1315"/>
      <c r="BI79" s="1315"/>
      <c r="BJ79" s="1315"/>
      <c r="BK79" s="1315"/>
      <c r="BL79" s="1315"/>
      <c r="BM79" s="1315"/>
      <c r="BN79" s="1315"/>
      <c r="BO79" s="1315"/>
      <c r="BP79" s="1314">
        <v>8.1</v>
      </c>
      <c r="BQ79" s="1314"/>
      <c r="BR79" s="1314"/>
      <c r="BS79" s="1314"/>
      <c r="BT79" s="1314"/>
      <c r="BU79" s="1314"/>
      <c r="BV79" s="1314"/>
      <c r="BW79" s="1314"/>
      <c r="BX79" s="1314">
        <v>7.3</v>
      </c>
      <c r="BY79" s="1314"/>
      <c r="BZ79" s="1314"/>
      <c r="CA79" s="1314"/>
      <c r="CB79" s="1314"/>
      <c r="CC79" s="1314"/>
      <c r="CD79" s="1314"/>
      <c r="CE79" s="1314"/>
      <c r="CF79" s="1314">
        <v>7.2</v>
      </c>
      <c r="CG79" s="1314"/>
      <c r="CH79" s="1314"/>
      <c r="CI79" s="1314"/>
      <c r="CJ79" s="1314"/>
      <c r="CK79" s="1314"/>
      <c r="CL79" s="1314"/>
      <c r="CM79" s="1314"/>
      <c r="CN79" s="1314">
        <v>7.2</v>
      </c>
      <c r="CO79" s="1314"/>
      <c r="CP79" s="1314"/>
      <c r="CQ79" s="1314"/>
      <c r="CR79" s="1314"/>
      <c r="CS79" s="1314"/>
      <c r="CT79" s="1314"/>
      <c r="CU79" s="1314"/>
      <c r="CV79" s="1314">
        <v>7.7</v>
      </c>
      <c r="CW79" s="1314"/>
      <c r="CX79" s="1314"/>
      <c r="CY79" s="1314"/>
      <c r="CZ79" s="1314"/>
      <c r="DA79" s="1314"/>
      <c r="DB79" s="1314"/>
      <c r="DC79" s="1314"/>
    </row>
    <row r="80" spans="2:107" x14ac:dyDescent="0.15">
      <c r="B80" s="395"/>
      <c r="G80" s="1309"/>
      <c r="H80" s="1309"/>
      <c r="I80" s="1328"/>
      <c r="J80" s="1328"/>
      <c r="K80" s="1330"/>
      <c r="L80" s="1330"/>
      <c r="M80" s="1330"/>
      <c r="N80" s="1330"/>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Ea1AMBpoIj5UQoo3Kxd1Nu9UbjamdqjVb54OUReeZU/huCSKslPP7o3oxCnCM6FKzdREoIz2iy89A+YEe0RAqA==" saltValue="gjcSzMyNqmAjqohLGp4lY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F0C0F-E875-434F-8E88-8BC9C5AF3869}">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JW58ae67FLxUhCTJ26of5awbWNrT6cj9rnAiqXL1KSU5CuHc99vMHe8RIkCTlDVUcfxIAMcxhliy5qSVehnv2w==" saltValue="2ri+VZc7XtbioVLYkoCt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F98AA-FD17-4C11-B8F0-75A55F3C74C3}">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R4LaCmmD9sG87KPd6OSfVqOA8ABjW4pU5WX8BmWrFBapgjyGFaB6Dxy4eldY/TJMlRFmBy88kLZKOjo7Md+wpg==" saltValue="TKrDvw9h2pYYkMAG3XZTX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102895</v>
      </c>
      <c r="E3" s="162"/>
      <c r="F3" s="163">
        <v>128611</v>
      </c>
      <c r="G3" s="164"/>
      <c r="H3" s="165"/>
    </row>
    <row r="4" spans="1:8" x14ac:dyDescent="0.15">
      <c r="A4" s="166"/>
      <c r="B4" s="167"/>
      <c r="C4" s="168"/>
      <c r="D4" s="169">
        <v>57760</v>
      </c>
      <c r="E4" s="170"/>
      <c r="F4" s="171">
        <v>61552</v>
      </c>
      <c r="G4" s="172"/>
      <c r="H4" s="173"/>
    </row>
    <row r="5" spans="1:8" x14ac:dyDescent="0.15">
      <c r="A5" s="154" t="s">
        <v>540</v>
      </c>
      <c r="B5" s="159"/>
      <c r="C5" s="160"/>
      <c r="D5" s="161">
        <v>121933</v>
      </c>
      <c r="E5" s="162"/>
      <c r="F5" s="163">
        <v>138651</v>
      </c>
      <c r="G5" s="164"/>
      <c r="H5" s="165"/>
    </row>
    <row r="6" spans="1:8" x14ac:dyDescent="0.15">
      <c r="A6" s="166"/>
      <c r="B6" s="167"/>
      <c r="C6" s="168"/>
      <c r="D6" s="169">
        <v>51299</v>
      </c>
      <c r="E6" s="170"/>
      <c r="F6" s="171">
        <v>71211</v>
      </c>
      <c r="G6" s="172"/>
      <c r="H6" s="173"/>
    </row>
    <row r="7" spans="1:8" x14ac:dyDescent="0.15">
      <c r="A7" s="154" t="s">
        <v>541</v>
      </c>
      <c r="B7" s="159"/>
      <c r="C7" s="160"/>
      <c r="D7" s="161">
        <v>139502</v>
      </c>
      <c r="E7" s="162"/>
      <c r="F7" s="163">
        <v>122882</v>
      </c>
      <c r="G7" s="164"/>
      <c r="H7" s="165"/>
    </row>
    <row r="8" spans="1:8" x14ac:dyDescent="0.15">
      <c r="A8" s="166"/>
      <c r="B8" s="167"/>
      <c r="C8" s="168"/>
      <c r="D8" s="169">
        <v>52376</v>
      </c>
      <c r="E8" s="170"/>
      <c r="F8" s="171">
        <v>65785</v>
      </c>
      <c r="G8" s="172"/>
      <c r="H8" s="173"/>
    </row>
    <row r="9" spans="1:8" x14ac:dyDescent="0.15">
      <c r="A9" s="154" t="s">
        <v>542</v>
      </c>
      <c r="B9" s="159"/>
      <c r="C9" s="160"/>
      <c r="D9" s="161">
        <v>101216</v>
      </c>
      <c r="E9" s="162"/>
      <c r="F9" s="163">
        <v>114790</v>
      </c>
      <c r="G9" s="164"/>
      <c r="H9" s="165"/>
    </row>
    <row r="10" spans="1:8" x14ac:dyDescent="0.15">
      <c r="A10" s="166"/>
      <c r="B10" s="167"/>
      <c r="C10" s="168"/>
      <c r="D10" s="169">
        <v>46358</v>
      </c>
      <c r="E10" s="170"/>
      <c r="F10" s="171">
        <v>55601</v>
      </c>
      <c r="G10" s="172"/>
      <c r="H10" s="173"/>
    </row>
    <row r="11" spans="1:8" x14ac:dyDescent="0.15">
      <c r="A11" s="154" t="s">
        <v>543</v>
      </c>
      <c r="B11" s="159"/>
      <c r="C11" s="160"/>
      <c r="D11" s="161">
        <v>66754</v>
      </c>
      <c r="E11" s="162"/>
      <c r="F11" s="163">
        <v>126262</v>
      </c>
      <c r="G11" s="164"/>
      <c r="H11" s="165"/>
    </row>
    <row r="12" spans="1:8" x14ac:dyDescent="0.15">
      <c r="A12" s="166"/>
      <c r="B12" s="167"/>
      <c r="C12" s="174"/>
      <c r="D12" s="169">
        <v>35154</v>
      </c>
      <c r="E12" s="170"/>
      <c r="F12" s="171">
        <v>56769</v>
      </c>
      <c r="G12" s="172"/>
      <c r="H12" s="173"/>
    </row>
    <row r="13" spans="1:8" x14ac:dyDescent="0.15">
      <c r="A13" s="154"/>
      <c r="B13" s="159"/>
      <c r="C13" s="175"/>
      <c r="D13" s="176">
        <v>106460</v>
      </c>
      <c r="E13" s="177"/>
      <c r="F13" s="178">
        <v>126239</v>
      </c>
      <c r="G13" s="179"/>
      <c r="H13" s="165"/>
    </row>
    <row r="14" spans="1:8" x14ac:dyDescent="0.15">
      <c r="A14" s="166"/>
      <c r="B14" s="167"/>
      <c r="C14" s="168"/>
      <c r="D14" s="169">
        <v>48589</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2.2799999999999998</v>
      </c>
      <c r="C19" s="180">
        <f>ROUND(VALUE(SUBSTITUTE(実質収支比率等に係る経年分析!G$48,"▲","-")),2)</f>
        <v>1.77</v>
      </c>
      <c r="D19" s="180">
        <f>ROUND(VALUE(SUBSTITUTE(実質収支比率等に係る経年分析!H$48,"▲","-")),2)</f>
        <v>0.5</v>
      </c>
      <c r="E19" s="180">
        <f>ROUND(VALUE(SUBSTITUTE(実質収支比率等に係る経年分析!I$48,"▲","-")),2)</f>
        <v>2.2999999999999998</v>
      </c>
      <c r="F19" s="180">
        <f>ROUND(VALUE(SUBSTITUTE(実質収支比率等に係る経年分析!J$48,"▲","-")),2)</f>
        <v>2.15</v>
      </c>
    </row>
    <row r="20" spans="1:11" x14ac:dyDescent="0.15">
      <c r="A20" s="180" t="s">
        <v>55</v>
      </c>
      <c r="B20" s="180">
        <f>ROUND(VALUE(SUBSTITUTE(実質収支比率等に係る経年分析!F$47,"▲","-")),2)</f>
        <v>35.22</v>
      </c>
      <c r="C20" s="180">
        <f>ROUND(VALUE(SUBSTITUTE(実質収支比率等に係る経年分析!G$47,"▲","-")),2)</f>
        <v>36.68</v>
      </c>
      <c r="D20" s="180">
        <f>ROUND(VALUE(SUBSTITUTE(実質収支比率等に係る経年分析!H$47,"▲","-")),2)</f>
        <v>35.03</v>
      </c>
      <c r="E20" s="180">
        <f>ROUND(VALUE(SUBSTITUTE(実質収支比率等に係る経年分析!I$47,"▲","-")),2)</f>
        <v>35.049999999999997</v>
      </c>
      <c r="F20" s="180">
        <f>ROUND(VALUE(SUBSTITUTE(実質収支比率等に係る経年分析!J$47,"▲","-")),2)</f>
        <v>35.380000000000003</v>
      </c>
    </row>
    <row r="21" spans="1:11" x14ac:dyDescent="0.15">
      <c r="A21" s="180" t="s">
        <v>56</v>
      </c>
      <c r="B21" s="180">
        <f>IF(ISNUMBER(VALUE(SUBSTITUTE(実質収支比率等に係る経年分析!F$49,"▲","-"))),ROUND(VALUE(SUBSTITUTE(実質収支比率等に係る経年分析!F$49,"▲","-")),2),NA())</f>
        <v>2.5299999999999998</v>
      </c>
      <c r="C21" s="180">
        <f>IF(ISNUMBER(VALUE(SUBSTITUTE(実質収支比率等に係る経年分析!G$49,"▲","-"))),ROUND(VALUE(SUBSTITUTE(実質収支比率等に係る経年分析!G$49,"▲","-")),2),NA())</f>
        <v>-1.92</v>
      </c>
      <c r="D21" s="180">
        <f>IF(ISNUMBER(VALUE(SUBSTITUTE(実質収支比率等に係る経年分析!H$49,"▲","-"))),ROUND(VALUE(SUBSTITUTE(実質収支比率等に係る経年分析!H$49,"▲","-")),2),NA())</f>
        <v>-5.72</v>
      </c>
      <c r="E21" s="180">
        <f>IF(ISNUMBER(VALUE(SUBSTITUTE(実質収支比率等に係る経年分析!I$49,"▲","-"))),ROUND(VALUE(SUBSTITUTE(実質収支比率等に係る経年分析!I$49,"▲","-")),2),NA())</f>
        <v>2.39</v>
      </c>
      <c r="F21" s="180">
        <f>IF(ISNUMBER(VALUE(SUBSTITUTE(実質収支比率等に係る経年分析!J$49,"▲","-"))),ROUND(VALUE(SUBSTITUTE(実質収支比率等に係る経年分析!J$49,"▲","-")),2),NA())</f>
        <v>0.54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3.97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4.93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5.74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4.22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浄化槽整備事業特別会計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1.1599999999999999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0.14000000000000001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4.9400000000000004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4.1399999999999997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583</v>
      </c>
      <c r="E42" s="182"/>
      <c r="F42" s="182"/>
      <c r="G42" s="182">
        <f>'実質公債費比率（分子）の構造'!L$52</f>
        <v>554</v>
      </c>
      <c r="H42" s="182"/>
      <c r="I42" s="182"/>
      <c r="J42" s="182">
        <f>'実質公債費比率（分子）の構造'!M$52</f>
        <v>536</v>
      </c>
      <c r="K42" s="182"/>
      <c r="L42" s="182"/>
      <c r="M42" s="182">
        <f>'実質公債費比率（分子）の構造'!N$52</f>
        <v>569</v>
      </c>
      <c r="N42" s="182"/>
      <c r="O42" s="182"/>
      <c r="P42" s="182">
        <f>'実質公債費比率（分子）の構造'!O$52</f>
        <v>585</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157</v>
      </c>
      <c r="C45" s="182"/>
      <c r="D45" s="182"/>
      <c r="E45" s="182">
        <f>'実質公債費比率（分子）の構造'!L$49</f>
        <v>118</v>
      </c>
      <c r="F45" s="182"/>
      <c r="G45" s="182"/>
      <c r="H45" s="182">
        <f>'実質公債費比率（分子）の構造'!M$49</f>
        <v>124</v>
      </c>
      <c r="I45" s="182"/>
      <c r="J45" s="182"/>
      <c r="K45" s="182">
        <f>'実質公債費比率（分子）の構造'!N$49</f>
        <v>92</v>
      </c>
      <c r="L45" s="182"/>
      <c r="M45" s="182"/>
      <c r="N45" s="182">
        <f>'実質公債費比率（分子）の構造'!O$49</f>
        <v>93</v>
      </c>
      <c r="O45" s="182"/>
      <c r="P45" s="182"/>
    </row>
    <row r="46" spans="1:16" x14ac:dyDescent="0.15">
      <c r="A46" s="182" t="s">
        <v>66</v>
      </c>
      <c r="B46" s="182">
        <f>'実質公債費比率（分子）の構造'!K$48</f>
        <v>77</v>
      </c>
      <c r="C46" s="182"/>
      <c r="D46" s="182"/>
      <c r="E46" s="182">
        <f>'実質公債費比率（分子）の構造'!L$48</f>
        <v>77</v>
      </c>
      <c r="F46" s="182"/>
      <c r="G46" s="182"/>
      <c r="H46" s="182">
        <f>'実質公債費比率（分子）の構造'!M$48</f>
        <v>77</v>
      </c>
      <c r="I46" s="182"/>
      <c r="J46" s="182"/>
      <c r="K46" s="182">
        <f>'実質公債費比率（分子）の構造'!N$48</f>
        <v>82</v>
      </c>
      <c r="L46" s="182"/>
      <c r="M46" s="182"/>
      <c r="N46" s="182">
        <f>'実質公債費比率（分子）の構造'!O$48</f>
        <v>78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601</v>
      </c>
      <c r="C49" s="182"/>
      <c r="D49" s="182"/>
      <c r="E49" s="182">
        <f>'実質公債費比率（分子）の構造'!L$45</f>
        <v>597</v>
      </c>
      <c r="F49" s="182"/>
      <c r="G49" s="182"/>
      <c r="H49" s="182">
        <f>'実質公債費比率（分子）の構造'!M$45</f>
        <v>626</v>
      </c>
      <c r="I49" s="182"/>
      <c r="J49" s="182"/>
      <c r="K49" s="182">
        <f>'実質公債費比率（分子）の構造'!N$45</f>
        <v>634</v>
      </c>
      <c r="L49" s="182"/>
      <c r="M49" s="182"/>
      <c r="N49" s="182">
        <f>'実質公債費比率（分子）の構造'!O$45</f>
        <v>660</v>
      </c>
      <c r="O49" s="182"/>
      <c r="P49" s="182"/>
    </row>
    <row r="50" spans="1:16" x14ac:dyDescent="0.15">
      <c r="A50" s="182" t="s">
        <v>70</v>
      </c>
      <c r="B50" s="182" t="e">
        <f>NA()</f>
        <v>#N/A</v>
      </c>
      <c r="C50" s="182">
        <f>IF(ISNUMBER('実質公債費比率（分子）の構造'!K$53),'実質公債費比率（分子）の構造'!K$53,NA())</f>
        <v>252</v>
      </c>
      <c r="D50" s="182" t="e">
        <f>NA()</f>
        <v>#N/A</v>
      </c>
      <c r="E50" s="182" t="e">
        <f>NA()</f>
        <v>#N/A</v>
      </c>
      <c r="F50" s="182">
        <f>IF(ISNUMBER('実質公債費比率（分子）の構造'!L$53),'実質公債費比率（分子）の構造'!L$53,NA())</f>
        <v>238</v>
      </c>
      <c r="G50" s="182" t="e">
        <f>NA()</f>
        <v>#N/A</v>
      </c>
      <c r="H50" s="182" t="e">
        <f>NA()</f>
        <v>#N/A</v>
      </c>
      <c r="I50" s="182">
        <f>IF(ISNUMBER('実質公債費比率（分子）の構造'!M$53),'実質公債費比率（分子）の構造'!M$53,NA())</f>
        <v>291</v>
      </c>
      <c r="J50" s="182" t="e">
        <f>NA()</f>
        <v>#N/A</v>
      </c>
      <c r="K50" s="182" t="e">
        <f>NA()</f>
        <v>#N/A</v>
      </c>
      <c r="L50" s="182">
        <f>IF(ISNUMBER('実質公債費比率（分子）の構造'!N$53),'実質公債費比率（分子）の構造'!N$53,NA())</f>
        <v>239</v>
      </c>
      <c r="M50" s="182" t="e">
        <f>NA()</f>
        <v>#N/A</v>
      </c>
      <c r="N50" s="182" t="e">
        <f>NA()</f>
        <v>#N/A</v>
      </c>
      <c r="O50" s="182">
        <f>IF(ISNUMBER('実質公債費比率（分子）の構造'!O$53),'実質公債費比率（分子）の構造'!O$53,NA())</f>
        <v>246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4997</v>
      </c>
      <c r="E56" s="181"/>
      <c r="F56" s="181"/>
      <c r="G56" s="181">
        <f>'将来負担比率（分子）の構造'!J$52</f>
        <v>4812</v>
      </c>
      <c r="H56" s="181"/>
      <c r="I56" s="181"/>
      <c r="J56" s="181">
        <f>'将来負担比率（分子）の構造'!K$52</f>
        <v>5074</v>
      </c>
      <c r="K56" s="181"/>
      <c r="L56" s="181"/>
      <c r="M56" s="181">
        <f>'将来負担比率（分子）の構造'!L$52</f>
        <v>5127</v>
      </c>
      <c r="N56" s="181"/>
      <c r="O56" s="181"/>
      <c r="P56" s="181">
        <f>'将来負担比率（分子）の構造'!M$52</f>
        <v>4840</v>
      </c>
    </row>
    <row r="57" spans="1:16" x14ac:dyDescent="0.15">
      <c r="A57" s="181" t="s">
        <v>42</v>
      </c>
      <c r="B57" s="181"/>
      <c r="C57" s="181"/>
      <c r="D57" s="181">
        <f>'将来負担比率（分子）の構造'!I$51</f>
        <v>12</v>
      </c>
      <c r="E57" s="181"/>
      <c r="F57" s="181"/>
      <c r="G57" s="181">
        <f>'将来負担比率（分子）の構造'!J$51</f>
        <v>10</v>
      </c>
      <c r="H57" s="181"/>
      <c r="I57" s="181"/>
      <c r="J57" s="181">
        <f>'将来負担比率（分子）の構造'!K$51</f>
        <v>7</v>
      </c>
      <c r="K57" s="181"/>
      <c r="L57" s="181"/>
      <c r="M57" s="181">
        <f>'将来負担比率（分子）の構造'!L$51</f>
        <v>5</v>
      </c>
      <c r="N57" s="181"/>
      <c r="O57" s="181"/>
      <c r="P57" s="181">
        <f>'将来負担比率（分子）の構造'!M$51</f>
        <v>2</v>
      </c>
    </row>
    <row r="58" spans="1:16" x14ac:dyDescent="0.15">
      <c r="A58" s="181" t="s">
        <v>41</v>
      </c>
      <c r="B58" s="181"/>
      <c r="C58" s="181"/>
      <c r="D58" s="181">
        <f>'将来負担比率（分子）の構造'!I$50</f>
        <v>1581</v>
      </c>
      <c r="E58" s="181"/>
      <c r="F58" s="181"/>
      <c r="G58" s="181">
        <f>'将来負担比率（分子）の構造'!J$50</f>
        <v>1658</v>
      </c>
      <c r="H58" s="181"/>
      <c r="I58" s="181"/>
      <c r="J58" s="181">
        <f>'将来負担比率（分子）の構造'!K$50</f>
        <v>1628</v>
      </c>
      <c r="K58" s="181"/>
      <c r="L58" s="181"/>
      <c r="M58" s="181">
        <f>'将来負担比率（分子）の構造'!L$50</f>
        <v>1684</v>
      </c>
      <c r="N58" s="181"/>
      <c r="O58" s="181"/>
      <c r="P58" s="181">
        <f>'将来負担比率（分子）の構造'!M$50</f>
        <v>2093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85</v>
      </c>
      <c r="C61" s="181"/>
      <c r="D61" s="181"/>
      <c r="E61" s="181">
        <f>'将来負担比率（分子）の構造'!J$46</f>
        <v>78</v>
      </c>
      <c r="F61" s="181"/>
      <c r="G61" s="181"/>
      <c r="H61" s="181">
        <f>'将来負担比率（分子）の構造'!K$46</f>
        <v>70</v>
      </c>
      <c r="I61" s="181"/>
      <c r="J61" s="181"/>
      <c r="K61" s="181">
        <f>'将来負担比率（分子）の構造'!L$46</f>
        <v>37</v>
      </c>
      <c r="L61" s="181"/>
      <c r="M61" s="181"/>
      <c r="N61" s="181">
        <f>'将来負担比率（分子）の構造'!M$46</f>
        <v>34</v>
      </c>
      <c r="O61" s="181"/>
      <c r="P61" s="181"/>
    </row>
    <row r="62" spans="1:16" x14ac:dyDescent="0.15">
      <c r="A62" s="181" t="s">
        <v>35</v>
      </c>
      <c r="B62" s="181">
        <f>'将来負担比率（分子）の構造'!I$45</f>
        <v>1554</v>
      </c>
      <c r="C62" s="181"/>
      <c r="D62" s="181"/>
      <c r="E62" s="181">
        <f>'将来負担比率（分子）の構造'!J$45</f>
        <v>1678</v>
      </c>
      <c r="F62" s="181"/>
      <c r="G62" s="181"/>
      <c r="H62" s="181">
        <f>'将来負担比率（分子）の構造'!K$45</f>
        <v>1554</v>
      </c>
      <c r="I62" s="181"/>
      <c r="J62" s="181"/>
      <c r="K62" s="181">
        <f>'将来負担比率（分子）の構造'!L$45</f>
        <v>1466</v>
      </c>
      <c r="L62" s="181"/>
      <c r="M62" s="181"/>
      <c r="N62" s="181">
        <f>'将来負担比率（分子）の構造'!M$45</f>
        <v>1443</v>
      </c>
      <c r="O62" s="181"/>
      <c r="P62" s="181"/>
    </row>
    <row r="63" spans="1:16" x14ac:dyDescent="0.15">
      <c r="A63" s="181" t="s">
        <v>34</v>
      </c>
      <c r="B63" s="181">
        <f>'将来負担比率（分子）の構造'!I$44</f>
        <v>927</v>
      </c>
      <c r="C63" s="181"/>
      <c r="D63" s="181"/>
      <c r="E63" s="181">
        <f>'将来負担比率（分子）の構造'!J$44</f>
        <v>845</v>
      </c>
      <c r="F63" s="181"/>
      <c r="G63" s="181"/>
      <c r="H63" s="181">
        <f>'将来負担比率（分子）の構造'!K$44</f>
        <v>755</v>
      </c>
      <c r="I63" s="181"/>
      <c r="J63" s="181"/>
      <c r="K63" s="181">
        <f>'将来負担比率（分子）の構造'!L$44</f>
        <v>701</v>
      </c>
      <c r="L63" s="181"/>
      <c r="M63" s="181"/>
      <c r="N63" s="181">
        <f>'将来負担比率（分子）の構造'!M$44</f>
        <v>676</v>
      </c>
      <c r="O63" s="181"/>
      <c r="P63" s="181"/>
    </row>
    <row r="64" spans="1:16" x14ac:dyDescent="0.15">
      <c r="A64" s="181" t="s">
        <v>33</v>
      </c>
      <c r="B64" s="181">
        <f>'将来負担比率（分子）の構造'!I$43</f>
        <v>785</v>
      </c>
      <c r="C64" s="181"/>
      <c r="D64" s="181"/>
      <c r="E64" s="181">
        <f>'将来負担比率（分子）の構造'!J$43</f>
        <v>713</v>
      </c>
      <c r="F64" s="181"/>
      <c r="G64" s="181"/>
      <c r="H64" s="181">
        <f>'将来負担比率（分子）の構造'!K$43</f>
        <v>641</v>
      </c>
      <c r="I64" s="181"/>
      <c r="J64" s="181"/>
      <c r="K64" s="181">
        <f>'将来負担比率（分子）の構造'!L$43</f>
        <v>592</v>
      </c>
      <c r="L64" s="181"/>
      <c r="M64" s="181"/>
      <c r="N64" s="181">
        <f>'将来負担比率（分子）の構造'!M$43</f>
        <v>549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5252</v>
      </c>
      <c r="C66" s="181"/>
      <c r="D66" s="181"/>
      <c r="E66" s="181">
        <f>'将来負担比率（分子）の構造'!J$41</f>
        <v>5438</v>
      </c>
      <c r="F66" s="181"/>
      <c r="G66" s="181"/>
      <c r="H66" s="181">
        <f>'将来負担比率（分子）の構造'!K$41</f>
        <v>5523</v>
      </c>
      <c r="I66" s="181"/>
      <c r="J66" s="181"/>
      <c r="K66" s="181">
        <f>'将来負担比率（分子）の構造'!L$41</f>
        <v>5465</v>
      </c>
      <c r="L66" s="181"/>
      <c r="M66" s="181"/>
      <c r="N66" s="181">
        <f>'将来負担比率（分子）の構造'!M$41</f>
        <v>5339</v>
      </c>
      <c r="O66" s="181"/>
      <c r="P66" s="181"/>
    </row>
    <row r="67" spans="1:16" x14ac:dyDescent="0.15">
      <c r="A67" s="181" t="s">
        <v>74</v>
      </c>
      <c r="B67" s="181" t="e">
        <f>NA()</f>
        <v>#N/A</v>
      </c>
      <c r="C67" s="181">
        <f>IF(ISNUMBER('将来負担比率（分子）の構造'!I$53), IF('将来負担比率（分子）の構造'!I$53 &lt; 0, 0, '将来負担比率（分子）の構造'!I$53), NA())</f>
        <v>2013</v>
      </c>
      <c r="D67" s="181" t="e">
        <f>NA()</f>
        <v>#N/A</v>
      </c>
      <c r="E67" s="181" t="e">
        <f>NA()</f>
        <v>#N/A</v>
      </c>
      <c r="F67" s="181">
        <f>IF(ISNUMBER('将来負担比率（分子）の構造'!J$53), IF('将来負担比率（分子）の構造'!J$53 &lt; 0, 0, '将来負担比率（分子）の構造'!J$53), NA())</f>
        <v>2270</v>
      </c>
      <c r="G67" s="181" t="e">
        <f>NA()</f>
        <v>#N/A</v>
      </c>
      <c r="H67" s="181" t="e">
        <f>NA()</f>
        <v>#N/A</v>
      </c>
      <c r="I67" s="181">
        <f>IF(ISNUMBER('将来負担比率（分子）の構造'!K$53), IF('将来負担比率（分子）の構造'!K$53 &lt; 0, 0, '将来負担比率（分子）の構造'!K$53), NA())</f>
        <v>1832</v>
      </c>
      <c r="J67" s="181" t="e">
        <f>NA()</f>
        <v>#N/A</v>
      </c>
      <c r="K67" s="181" t="e">
        <f>NA()</f>
        <v>#N/A</v>
      </c>
      <c r="L67" s="181">
        <f>IF(ISNUMBER('将来負担比率（分子）の構造'!L$53), IF('将来負担比率（分子）の構造'!L$53 &lt; 0, 0, '将来負担比率（分子）の構造'!L$53), NA())</f>
        <v>1446</v>
      </c>
      <c r="M67" s="181" t="e">
        <f>NA()</f>
        <v>#N/A</v>
      </c>
      <c r="N67" s="181" t="e">
        <f>NA()</f>
        <v>#N/A</v>
      </c>
      <c r="O67" s="181">
        <f>IF(ISNUMBER('将来負担比率（分子）の構造'!M$53), IF('将来負担比率（分子）の構造'!M$53 &lt; 0, 0, '将来負担比率（分子）の構造'!M$53), NA())</f>
        <v>1105</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1152</v>
      </c>
      <c r="C72" s="185">
        <f>基金残高に係る経年分析!G55</f>
        <v>1160</v>
      </c>
      <c r="D72" s="185">
        <f>基金残高に係る経年分析!H55</f>
        <v>1182</v>
      </c>
    </row>
    <row r="73" spans="1:16" x14ac:dyDescent="0.15">
      <c r="A73" s="184" t="s">
        <v>77</v>
      </c>
      <c r="B73" s="185">
        <f>基金残高に係る経年分析!F56</f>
        <v>15</v>
      </c>
      <c r="C73" s="185">
        <f>基金残高に係る経年分析!G56</f>
        <v>15</v>
      </c>
      <c r="D73" s="185">
        <f>基金残高に係る経年分析!H56</f>
        <v>15</v>
      </c>
    </row>
    <row r="74" spans="1:16" x14ac:dyDescent="0.15">
      <c r="A74" s="184" t="s">
        <v>78</v>
      </c>
      <c r="B74" s="185">
        <f>基金残高に係る経年分析!F57</f>
        <v>226</v>
      </c>
      <c r="C74" s="185">
        <f>基金残高に係る経年分析!G57</f>
        <v>223</v>
      </c>
      <c r="D74" s="185">
        <f>基金残高に係る経年分析!H57</f>
        <v>605</v>
      </c>
    </row>
  </sheetData>
  <sheetProtection algorithmName="SHA-512" hashValue="RZii+27qv6y5kLc/CTkMyrmYxysxCx/w3DAAfeO1L9VRhW4F7+IO+6tGOpxkJq6PERMU2mYweXcFTU5mHCx6Rg==" saltValue="KtdrtRXhxMtoSuZYCCd+P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206</v>
      </c>
      <c r="DI1" s="798"/>
      <c r="DJ1" s="798"/>
      <c r="DK1" s="798"/>
      <c r="DL1" s="798"/>
      <c r="DM1" s="798"/>
      <c r="DN1" s="799"/>
      <c r="DO1" s="226"/>
      <c r="DP1" s="797" t="s">
        <v>207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208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209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212</v>
      </c>
      <c r="S4" s="740"/>
      <c r="T4" s="740"/>
      <c r="U4" s="740"/>
      <c r="V4" s="740"/>
      <c r="W4" s="740"/>
      <c r="X4" s="740"/>
      <c r="Y4" s="741"/>
      <c r="Z4" s="739" t="s">
        <v>213</v>
      </c>
      <c r="AA4" s="740"/>
      <c r="AB4" s="740"/>
      <c r="AC4" s="741"/>
      <c r="AD4" s="739" t="s">
        <v>214</v>
      </c>
      <c r="AE4" s="740"/>
      <c r="AF4" s="740"/>
      <c r="AG4" s="740"/>
      <c r="AH4" s="740"/>
      <c r="AI4" s="740"/>
      <c r="AJ4" s="740"/>
      <c r="AK4" s="741"/>
      <c r="AL4" s="739" t="s">
        <v>213</v>
      </c>
      <c r="AM4" s="740"/>
      <c r="AN4" s="740"/>
      <c r="AO4" s="741"/>
      <c r="AP4" s="800" t="s">
        <v>215</v>
      </c>
      <c r="AQ4" s="800"/>
      <c r="AR4" s="800"/>
      <c r="AS4" s="800"/>
      <c r="AT4" s="800"/>
      <c r="AU4" s="800"/>
      <c r="AV4" s="800"/>
      <c r="AW4" s="800"/>
      <c r="AX4" s="800"/>
      <c r="AY4" s="800"/>
      <c r="AZ4" s="800"/>
      <c r="BA4" s="800"/>
      <c r="BB4" s="800"/>
      <c r="BC4" s="800"/>
      <c r="BD4" s="800"/>
      <c r="BE4" s="800"/>
      <c r="BF4" s="800"/>
      <c r="BG4" s="800" t="s">
        <v>216</v>
      </c>
      <c r="BH4" s="800"/>
      <c r="BI4" s="800"/>
      <c r="BJ4" s="800"/>
      <c r="BK4" s="800"/>
      <c r="BL4" s="800"/>
      <c r="BM4" s="800"/>
      <c r="BN4" s="800"/>
      <c r="BO4" s="800" t="s">
        <v>213</v>
      </c>
      <c r="BP4" s="800"/>
      <c r="BQ4" s="800"/>
      <c r="BR4" s="800"/>
      <c r="BS4" s="800" t="s">
        <v>217</v>
      </c>
      <c r="BT4" s="800"/>
      <c r="BU4" s="800"/>
      <c r="BV4" s="800"/>
      <c r="BW4" s="800"/>
      <c r="BX4" s="800"/>
      <c r="BY4" s="800"/>
      <c r="BZ4" s="800"/>
      <c r="CA4" s="800"/>
      <c r="CB4" s="800"/>
      <c r="CD4" s="782" t="s">
        <v>218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219</v>
      </c>
      <c r="C5" s="745"/>
      <c r="D5" s="745"/>
      <c r="E5" s="745"/>
      <c r="F5" s="745"/>
      <c r="G5" s="745"/>
      <c r="H5" s="745"/>
      <c r="I5" s="745"/>
      <c r="J5" s="745"/>
      <c r="K5" s="745"/>
      <c r="L5" s="745"/>
      <c r="M5" s="745"/>
      <c r="N5" s="745"/>
      <c r="O5" s="745"/>
      <c r="P5" s="745"/>
      <c r="Q5" s="746"/>
      <c r="R5" s="733">
        <v>842142</v>
      </c>
      <c r="S5" s="734"/>
      <c r="T5" s="734"/>
      <c r="U5" s="734"/>
      <c r="V5" s="734"/>
      <c r="W5" s="734"/>
      <c r="X5" s="734"/>
      <c r="Y5" s="777"/>
      <c r="Z5" s="795">
        <v>15.3</v>
      </c>
      <c r="AA5" s="795"/>
      <c r="AB5" s="795"/>
      <c r="AC5" s="795"/>
      <c r="AD5" s="796">
        <v>842142</v>
      </c>
      <c r="AE5" s="796"/>
      <c r="AF5" s="796"/>
      <c r="AG5" s="796"/>
      <c r="AH5" s="796"/>
      <c r="AI5" s="796"/>
      <c r="AJ5" s="796"/>
      <c r="AK5" s="796"/>
      <c r="AL5" s="778">
        <v>26</v>
      </c>
      <c r="AM5" s="749"/>
      <c r="AN5" s="749"/>
      <c r="AO5" s="779"/>
      <c r="AP5" s="744" t="s">
        <v>220</v>
      </c>
      <c r="AQ5" s="745"/>
      <c r="AR5" s="745"/>
      <c r="AS5" s="745"/>
      <c r="AT5" s="745"/>
      <c r="AU5" s="745"/>
      <c r="AV5" s="745"/>
      <c r="AW5" s="745"/>
      <c r="AX5" s="745"/>
      <c r="AY5" s="745"/>
      <c r="AZ5" s="745"/>
      <c r="BA5" s="745"/>
      <c r="BB5" s="745"/>
      <c r="BC5" s="745"/>
      <c r="BD5" s="745"/>
      <c r="BE5" s="745"/>
      <c r="BF5" s="746"/>
      <c r="BG5" s="678">
        <v>841739</v>
      </c>
      <c r="BH5" s="679"/>
      <c r="BI5" s="679"/>
      <c r="BJ5" s="679"/>
      <c r="BK5" s="679"/>
      <c r="BL5" s="679"/>
      <c r="BM5" s="679"/>
      <c r="BN5" s="680"/>
      <c r="BO5" s="715">
        <v>100</v>
      </c>
      <c r="BP5" s="715"/>
      <c r="BQ5" s="715"/>
      <c r="BR5" s="715"/>
      <c r="BS5" s="716" t="s">
        <v>136</v>
      </c>
      <c r="BT5" s="716"/>
      <c r="BU5" s="716"/>
      <c r="BV5" s="716"/>
      <c r="BW5" s="716"/>
      <c r="BX5" s="716"/>
      <c r="BY5" s="716"/>
      <c r="BZ5" s="716"/>
      <c r="CA5" s="716"/>
      <c r="CB5" s="775"/>
      <c r="CD5" s="782" t="s">
        <v>215</v>
      </c>
      <c r="CE5" s="783"/>
      <c r="CF5" s="783"/>
      <c r="CG5" s="783"/>
      <c r="CH5" s="783"/>
      <c r="CI5" s="783"/>
      <c r="CJ5" s="783"/>
      <c r="CK5" s="783"/>
      <c r="CL5" s="783"/>
      <c r="CM5" s="783"/>
      <c r="CN5" s="783"/>
      <c r="CO5" s="783"/>
      <c r="CP5" s="783"/>
      <c r="CQ5" s="784"/>
      <c r="CR5" s="782" t="s">
        <v>221</v>
      </c>
      <c r="CS5" s="783"/>
      <c r="CT5" s="783"/>
      <c r="CU5" s="783"/>
      <c r="CV5" s="783"/>
      <c r="CW5" s="783"/>
      <c r="CX5" s="783"/>
      <c r="CY5" s="784"/>
      <c r="CZ5" s="782" t="s">
        <v>213</v>
      </c>
      <c r="DA5" s="783"/>
      <c r="DB5" s="783"/>
      <c r="DC5" s="784"/>
      <c r="DD5" s="782" t="s">
        <v>222</v>
      </c>
      <c r="DE5" s="783"/>
      <c r="DF5" s="783"/>
      <c r="DG5" s="783"/>
      <c r="DH5" s="783"/>
      <c r="DI5" s="783"/>
      <c r="DJ5" s="783"/>
      <c r="DK5" s="783"/>
      <c r="DL5" s="783"/>
      <c r="DM5" s="783"/>
      <c r="DN5" s="783"/>
      <c r="DO5" s="783"/>
      <c r="DP5" s="784"/>
      <c r="DQ5" s="782" t="s">
        <v>223</v>
      </c>
      <c r="DR5" s="783"/>
      <c r="DS5" s="783"/>
      <c r="DT5" s="783"/>
      <c r="DU5" s="783"/>
      <c r="DV5" s="783"/>
      <c r="DW5" s="783"/>
      <c r="DX5" s="783"/>
      <c r="DY5" s="783"/>
      <c r="DZ5" s="783"/>
      <c r="EA5" s="783"/>
      <c r="EB5" s="783"/>
      <c r="EC5" s="784"/>
    </row>
    <row r="6" spans="2:143" ht="11.25" customHeight="1" x14ac:dyDescent="0.15">
      <c r="B6" s="675" t="s">
        <v>224</v>
      </c>
      <c r="C6" s="676"/>
      <c r="D6" s="676"/>
      <c r="E6" s="676"/>
      <c r="F6" s="676"/>
      <c r="G6" s="676"/>
      <c r="H6" s="676"/>
      <c r="I6" s="676"/>
      <c r="J6" s="676"/>
      <c r="K6" s="676"/>
      <c r="L6" s="676"/>
      <c r="M6" s="676"/>
      <c r="N6" s="676"/>
      <c r="O6" s="676"/>
      <c r="P6" s="676"/>
      <c r="Q6" s="677"/>
      <c r="R6" s="678">
        <v>64146</v>
      </c>
      <c r="S6" s="679"/>
      <c r="T6" s="679"/>
      <c r="U6" s="679"/>
      <c r="V6" s="679"/>
      <c r="W6" s="679"/>
      <c r="X6" s="679"/>
      <c r="Y6" s="680"/>
      <c r="Z6" s="715">
        <v>1.2</v>
      </c>
      <c r="AA6" s="715"/>
      <c r="AB6" s="715"/>
      <c r="AC6" s="715"/>
      <c r="AD6" s="716">
        <v>64146</v>
      </c>
      <c r="AE6" s="716"/>
      <c r="AF6" s="716"/>
      <c r="AG6" s="716"/>
      <c r="AH6" s="716"/>
      <c r="AI6" s="716"/>
      <c r="AJ6" s="716"/>
      <c r="AK6" s="716"/>
      <c r="AL6" s="681">
        <v>2</v>
      </c>
      <c r="AM6" s="682"/>
      <c r="AN6" s="682"/>
      <c r="AO6" s="717"/>
      <c r="AP6" s="675" t="s">
        <v>225</v>
      </c>
      <c r="AQ6" s="676"/>
      <c r="AR6" s="676"/>
      <c r="AS6" s="676"/>
      <c r="AT6" s="676"/>
      <c r="AU6" s="676"/>
      <c r="AV6" s="676"/>
      <c r="AW6" s="676"/>
      <c r="AX6" s="676"/>
      <c r="AY6" s="676"/>
      <c r="AZ6" s="676"/>
      <c r="BA6" s="676"/>
      <c r="BB6" s="676"/>
      <c r="BC6" s="676"/>
      <c r="BD6" s="676"/>
      <c r="BE6" s="676"/>
      <c r="BF6" s="677"/>
      <c r="BG6" s="678">
        <v>841739</v>
      </c>
      <c r="BH6" s="679"/>
      <c r="BI6" s="679"/>
      <c r="BJ6" s="679"/>
      <c r="BK6" s="679"/>
      <c r="BL6" s="679"/>
      <c r="BM6" s="679"/>
      <c r="BN6" s="680"/>
      <c r="BO6" s="715">
        <v>100</v>
      </c>
      <c r="BP6" s="715"/>
      <c r="BQ6" s="715"/>
      <c r="BR6" s="715"/>
      <c r="BS6" s="716" t="s">
        <v>126</v>
      </c>
      <c r="BT6" s="716"/>
      <c r="BU6" s="716"/>
      <c r="BV6" s="716"/>
      <c r="BW6" s="716"/>
      <c r="BX6" s="716"/>
      <c r="BY6" s="716"/>
      <c r="BZ6" s="716"/>
      <c r="CA6" s="716"/>
      <c r="CB6" s="775"/>
      <c r="CD6" s="736" t="s">
        <v>226</v>
      </c>
      <c r="CE6" s="737"/>
      <c r="CF6" s="737"/>
      <c r="CG6" s="737"/>
      <c r="CH6" s="737"/>
      <c r="CI6" s="737"/>
      <c r="CJ6" s="737"/>
      <c r="CK6" s="737"/>
      <c r="CL6" s="737"/>
      <c r="CM6" s="737"/>
      <c r="CN6" s="737"/>
      <c r="CO6" s="737"/>
      <c r="CP6" s="737"/>
      <c r="CQ6" s="738"/>
      <c r="CR6" s="678">
        <v>73223</v>
      </c>
      <c r="CS6" s="679"/>
      <c r="CT6" s="679"/>
      <c r="CU6" s="679"/>
      <c r="CV6" s="679"/>
      <c r="CW6" s="679"/>
      <c r="CX6" s="679"/>
      <c r="CY6" s="680"/>
      <c r="CZ6" s="778">
        <v>1.4</v>
      </c>
      <c r="DA6" s="749"/>
      <c r="DB6" s="749"/>
      <c r="DC6" s="781"/>
      <c r="DD6" s="684" t="s">
        <v>126</v>
      </c>
      <c r="DE6" s="679"/>
      <c r="DF6" s="679"/>
      <c r="DG6" s="679"/>
      <c r="DH6" s="679"/>
      <c r="DI6" s="679"/>
      <c r="DJ6" s="679"/>
      <c r="DK6" s="679"/>
      <c r="DL6" s="679"/>
      <c r="DM6" s="679"/>
      <c r="DN6" s="679"/>
      <c r="DO6" s="679"/>
      <c r="DP6" s="680"/>
      <c r="DQ6" s="684">
        <v>73223</v>
      </c>
      <c r="DR6" s="679"/>
      <c r="DS6" s="679"/>
      <c r="DT6" s="679"/>
      <c r="DU6" s="679"/>
      <c r="DV6" s="679"/>
      <c r="DW6" s="679"/>
      <c r="DX6" s="679"/>
      <c r="DY6" s="679"/>
      <c r="DZ6" s="679"/>
      <c r="EA6" s="679"/>
      <c r="EB6" s="679"/>
      <c r="EC6" s="722"/>
    </row>
    <row r="7" spans="2:143" ht="11.25" customHeight="1" x14ac:dyDescent="0.15">
      <c r="B7" s="675" t="s">
        <v>227</v>
      </c>
      <c r="C7" s="676"/>
      <c r="D7" s="676"/>
      <c r="E7" s="676"/>
      <c r="F7" s="676"/>
      <c r="G7" s="676"/>
      <c r="H7" s="676"/>
      <c r="I7" s="676"/>
      <c r="J7" s="676"/>
      <c r="K7" s="676"/>
      <c r="L7" s="676"/>
      <c r="M7" s="676"/>
      <c r="N7" s="676"/>
      <c r="O7" s="676"/>
      <c r="P7" s="676"/>
      <c r="Q7" s="677"/>
      <c r="R7" s="678">
        <v>596</v>
      </c>
      <c r="S7" s="679"/>
      <c r="T7" s="679"/>
      <c r="U7" s="679"/>
      <c r="V7" s="679"/>
      <c r="W7" s="679"/>
      <c r="X7" s="679"/>
      <c r="Y7" s="680"/>
      <c r="Z7" s="715">
        <v>0</v>
      </c>
      <c r="AA7" s="715"/>
      <c r="AB7" s="715"/>
      <c r="AC7" s="715"/>
      <c r="AD7" s="716">
        <v>596</v>
      </c>
      <c r="AE7" s="716"/>
      <c r="AF7" s="716"/>
      <c r="AG7" s="716"/>
      <c r="AH7" s="716"/>
      <c r="AI7" s="716"/>
      <c r="AJ7" s="716"/>
      <c r="AK7" s="716"/>
      <c r="AL7" s="681">
        <v>0</v>
      </c>
      <c r="AM7" s="682"/>
      <c r="AN7" s="682"/>
      <c r="AO7" s="717"/>
      <c r="AP7" s="675" t="s">
        <v>228</v>
      </c>
      <c r="AQ7" s="676"/>
      <c r="AR7" s="676"/>
      <c r="AS7" s="676"/>
      <c r="AT7" s="676"/>
      <c r="AU7" s="676"/>
      <c r="AV7" s="676"/>
      <c r="AW7" s="676"/>
      <c r="AX7" s="676"/>
      <c r="AY7" s="676"/>
      <c r="AZ7" s="676"/>
      <c r="BA7" s="676"/>
      <c r="BB7" s="676"/>
      <c r="BC7" s="676"/>
      <c r="BD7" s="676"/>
      <c r="BE7" s="676"/>
      <c r="BF7" s="677"/>
      <c r="BG7" s="678">
        <v>311085</v>
      </c>
      <c r="BH7" s="679"/>
      <c r="BI7" s="679"/>
      <c r="BJ7" s="679"/>
      <c r="BK7" s="679"/>
      <c r="BL7" s="679"/>
      <c r="BM7" s="679"/>
      <c r="BN7" s="680"/>
      <c r="BO7" s="715">
        <v>36.9</v>
      </c>
      <c r="BP7" s="715"/>
      <c r="BQ7" s="715"/>
      <c r="BR7" s="715"/>
      <c r="BS7" s="716" t="s">
        <v>126</v>
      </c>
      <c r="BT7" s="716"/>
      <c r="BU7" s="716"/>
      <c r="BV7" s="716"/>
      <c r="BW7" s="716"/>
      <c r="BX7" s="716"/>
      <c r="BY7" s="716"/>
      <c r="BZ7" s="716"/>
      <c r="CA7" s="716"/>
      <c r="CB7" s="775"/>
      <c r="CD7" s="711" t="s">
        <v>229</v>
      </c>
      <c r="CE7" s="712"/>
      <c r="CF7" s="712"/>
      <c r="CG7" s="712"/>
      <c r="CH7" s="712"/>
      <c r="CI7" s="712"/>
      <c r="CJ7" s="712"/>
      <c r="CK7" s="712"/>
      <c r="CL7" s="712"/>
      <c r="CM7" s="712"/>
      <c r="CN7" s="712"/>
      <c r="CO7" s="712"/>
      <c r="CP7" s="712"/>
      <c r="CQ7" s="713"/>
      <c r="CR7" s="678">
        <v>1092892</v>
      </c>
      <c r="CS7" s="679"/>
      <c r="CT7" s="679"/>
      <c r="CU7" s="679"/>
      <c r="CV7" s="679"/>
      <c r="CW7" s="679"/>
      <c r="CX7" s="679"/>
      <c r="CY7" s="680"/>
      <c r="CZ7" s="715">
        <v>20.2</v>
      </c>
      <c r="DA7" s="715"/>
      <c r="DB7" s="715"/>
      <c r="DC7" s="715"/>
      <c r="DD7" s="684">
        <v>54561</v>
      </c>
      <c r="DE7" s="679"/>
      <c r="DF7" s="679"/>
      <c r="DG7" s="679"/>
      <c r="DH7" s="679"/>
      <c r="DI7" s="679"/>
      <c r="DJ7" s="679"/>
      <c r="DK7" s="679"/>
      <c r="DL7" s="679"/>
      <c r="DM7" s="679"/>
      <c r="DN7" s="679"/>
      <c r="DO7" s="679"/>
      <c r="DP7" s="680"/>
      <c r="DQ7" s="684">
        <v>592446</v>
      </c>
      <c r="DR7" s="679"/>
      <c r="DS7" s="679"/>
      <c r="DT7" s="679"/>
      <c r="DU7" s="679"/>
      <c r="DV7" s="679"/>
      <c r="DW7" s="679"/>
      <c r="DX7" s="679"/>
      <c r="DY7" s="679"/>
      <c r="DZ7" s="679"/>
      <c r="EA7" s="679"/>
      <c r="EB7" s="679"/>
      <c r="EC7" s="722"/>
    </row>
    <row r="8" spans="2:143" ht="11.25" customHeight="1" x14ac:dyDescent="0.15">
      <c r="B8" s="675" t="s">
        <v>230</v>
      </c>
      <c r="C8" s="676"/>
      <c r="D8" s="676"/>
      <c r="E8" s="676"/>
      <c r="F8" s="676"/>
      <c r="G8" s="676"/>
      <c r="H8" s="676"/>
      <c r="I8" s="676"/>
      <c r="J8" s="676"/>
      <c r="K8" s="676"/>
      <c r="L8" s="676"/>
      <c r="M8" s="676"/>
      <c r="N8" s="676"/>
      <c r="O8" s="676"/>
      <c r="P8" s="676"/>
      <c r="Q8" s="677"/>
      <c r="R8" s="678">
        <v>2916</v>
      </c>
      <c r="S8" s="679"/>
      <c r="T8" s="679"/>
      <c r="U8" s="679"/>
      <c r="V8" s="679"/>
      <c r="W8" s="679"/>
      <c r="X8" s="679"/>
      <c r="Y8" s="680"/>
      <c r="Z8" s="715">
        <v>0.1</v>
      </c>
      <c r="AA8" s="715"/>
      <c r="AB8" s="715"/>
      <c r="AC8" s="715"/>
      <c r="AD8" s="716">
        <v>2916</v>
      </c>
      <c r="AE8" s="716"/>
      <c r="AF8" s="716"/>
      <c r="AG8" s="716"/>
      <c r="AH8" s="716"/>
      <c r="AI8" s="716"/>
      <c r="AJ8" s="716"/>
      <c r="AK8" s="716"/>
      <c r="AL8" s="681">
        <v>0.1</v>
      </c>
      <c r="AM8" s="682"/>
      <c r="AN8" s="682"/>
      <c r="AO8" s="717"/>
      <c r="AP8" s="675" t="s">
        <v>231</v>
      </c>
      <c r="AQ8" s="676"/>
      <c r="AR8" s="676"/>
      <c r="AS8" s="676"/>
      <c r="AT8" s="676"/>
      <c r="AU8" s="676"/>
      <c r="AV8" s="676"/>
      <c r="AW8" s="676"/>
      <c r="AX8" s="676"/>
      <c r="AY8" s="676"/>
      <c r="AZ8" s="676"/>
      <c r="BA8" s="676"/>
      <c r="BB8" s="676"/>
      <c r="BC8" s="676"/>
      <c r="BD8" s="676"/>
      <c r="BE8" s="676"/>
      <c r="BF8" s="677"/>
      <c r="BG8" s="678">
        <v>12877</v>
      </c>
      <c r="BH8" s="679"/>
      <c r="BI8" s="679"/>
      <c r="BJ8" s="679"/>
      <c r="BK8" s="679"/>
      <c r="BL8" s="679"/>
      <c r="BM8" s="679"/>
      <c r="BN8" s="680"/>
      <c r="BO8" s="715">
        <v>1.5</v>
      </c>
      <c r="BP8" s="715"/>
      <c r="BQ8" s="715"/>
      <c r="BR8" s="715"/>
      <c r="BS8" s="684" t="s">
        <v>126</v>
      </c>
      <c r="BT8" s="679"/>
      <c r="BU8" s="679"/>
      <c r="BV8" s="679"/>
      <c r="BW8" s="679"/>
      <c r="BX8" s="679"/>
      <c r="BY8" s="679"/>
      <c r="BZ8" s="679"/>
      <c r="CA8" s="679"/>
      <c r="CB8" s="722"/>
      <c r="CD8" s="711" t="s">
        <v>232</v>
      </c>
      <c r="CE8" s="712"/>
      <c r="CF8" s="712"/>
      <c r="CG8" s="712"/>
      <c r="CH8" s="712"/>
      <c r="CI8" s="712"/>
      <c r="CJ8" s="712"/>
      <c r="CK8" s="712"/>
      <c r="CL8" s="712"/>
      <c r="CM8" s="712"/>
      <c r="CN8" s="712"/>
      <c r="CO8" s="712"/>
      <c r="CP8" s="712"/>
      <c r="CQ8" s="713"/>
      <c r="CR8" s="678">
        <v>1134750</v>
      </c>
      <c r="CS8" s="679"/>
      <c r="CT8" s="679"/>
      <c r="CU8" s="679"/>
      <c r="CV8" s="679"/>
      <c r="CW8" s="679"/>
      <c r="CX8" s="679"/>
      <c r="CY8" s="680"/>
      <c r="CZ8" s="715">
        <v>20.9</v>
      </c>
      <c r="DA8" s="715"/>
      <c r="DB8" s="715"/>
      <c r="DC8" s="715"/>
      <c r="DD8" s="684">
        <v>18250</v>
      </c>
      <c r="DE8" s="679"/>
      <c r="DF8" s="679"/>
      <c r="DG8" s="679"/>
      <c r="DH8" s="679"/>
      <c r="DI8" s="679"/>
      <c r="DJ8" s="679"/>
      <c r="DK8" s="679"/>
      <c r="DL8" s="679"/>
      <c r="DM8" s="679"/>
      <c r="DN8" s="679"/>
      <c r="DO8" s="679"/>
      <c r="DP8" s="680"/>
      <c r="DQ8" s="684">
        <v>688422</v>
      </c>
      <c r="DR8" s="679"/>
      <c r="DS8" s="679"/>
      <c r="DT8" s="679"/>
      <c r="DU8" s="679"/>
      <c r="DV8" s="679"/>
      <c r="DW8" s="679"/>
      <c r="DX8" s="679"/>
      <c r="DY8" s="679"/>
      <c r="DZ8" s="679"/>
      <c r="EA8" s="679"/>
      <c r="EB8" s="679"/>
      <c r="EC8" s="722"/>
    </row>
    <row r="9" spans="2:143" ht="11.25" customHeight="1" x14ac:dyDescent="0.15">
      <c r="B9" s="675" t="s">
        <v>233</v>
      </c>
      <c r="C9" s="676"/>
      <c r="D9" s="676"/>
      <c r="E9" s="676"/>
      <c r="F9" s="676"/>
      <c r="G9" s="676"/>
      <c r="H9" s="676"/>
      <c r="I9" s="676"/>
      <c r="J9" s="676"/>
      <c r="K9" s="676"/>
      <c r="L9" s="676"/>
      <c r="M9" s="676"/>
      <c r="N9" s="676"/>
      <c r="O9" s="676"/>
      <c r="P9" s="676"/>
      <c r="Q9" s="677"/>
      <c r="R9" s="678">
        <v>1727</v>
      </c>
      <c r="S9" s="679"/>
      <c r="T9" s="679"/>
      <c r="U9" s="679"/>
      <c r="V9" s="679"/>
      <c r="W9" s="679"/>
      <c r="X9" s="679"/>
      <c r="Y9" s="680"/>
      <c r="Z9" s="715">
        <v>0</v>
      </c>
      <c r="AA9" s="715"/>
      <c r="AB9" s="715"/>
      <c r="AC9" s="715"/>
      <c r="AD9" s="716">
        <v>1727</v>
      </c>
      <c r="AE9" s="716"/>
      <c r="AF9" s="716"/>
      <c r="AG9" s="716"/>
      <c r="AH9" s="716"/>
      <c r="AI9" s="716"/>
      <c r="AJ9" s="716"/>
      <c r="AK9" s="716"/>
      <c r="AL9" s="681">
        <v>0.1</v>
      </c>
      <c r="AM9" s="682"/>
      <c r="AN9" s="682"/>
      <c r="AO9" s="717"/>
      <c r="AP9" s="675" t="s">
        <v>234</v>
      </c>
      <c r="AQ9" s="676"/>
      <c r="AR9" s="676"/>
      <c r="AS9" s="676"/>
      <c r="AT9" s="676"/>
      <c r="AU9" s="676"/>
      <c r="AV9" s="676"/>
      <c r="AW9" s="676"/>
      <c r="AX9" s="676"/>
      <c r="AY9" s="676"/>
      <c r="AZ9" s="676"/>
      <c r="BA9" s="676"/>
      <c r="BB9" s="676"/>
      <c r="BC9" s="676"/>
      <c r="BD9" s="676"/>
      <c r="BE9" s="676"/>
      <c r="BF9" s="677"/>
      <c r="BG9" s="678">
        <v>257641</v>
      </c>
      <c r="BH9" s="679"/>
      <c r="BI9" s="679"/>
      <c r="BJ9" s="679"/>
      <c r="BK9" s="679"/>
      <c r="BL9" s="679"/>
      <c r="BM9" s="679"/>
      <c r="BN9" s="680"/>
      <c r="BO9" s="715">
        <v>30.6</v>
      </c>
      <c r="BP9" s="715"/>
      <c r="BQ9" s="715"/>
      <c r="BR9" s="715"/>
      <c r="BS9" s="684" t="s">
        <v>126</v>
      </c>
      <c r="BT9" s="679"/>
      <c r="BU9" s="679"/>
      <c r="BV9" s="679"/>
      <c r="BW9" s="679"/>
      <c r="BX9" s="679"/>
      <c r="BY9" s="679"/>
      <c r="BZ9" s="679"/>
      <c r="CA9" s="679"/>
      <c r="CB9" s="722"/>
      <c r="CD9" s="711" t="s">
        <v>235</v>
      </c>
      <c r="CE9" s="712"/>
      <c r="CF9" s="712"/>
      <c r="CG9" s="712"/>
      <c r="CH9" s="712"/>
      <c r="CI9" s="712"/>
      <c r="CJ9" s="712"/>
      <c r="CK9" s="712"/>
      <c r="CL9" s="712"/>
      <c r="CM9" s="712"/>
      <c r="CN9" s="712"/>
      <c r="CO9" s="712"/>
      <c r="CP9" s="712"/>
      <c r="CQ9" s="713"/>
      <c r="CR9" s="678">
        <v>780737</v>
      </c>
      <c r="CS9" s="679"/>
      <c r="CT9" s="679"/>
      <c r="CU9" s="679"/>
      <c r="CV9" s="679"/>
      <c r="CW9" s="679"/>
      <c r="CX9" s="679"/>
      <c r="CY9" s="680"/>
      <c r="CZ9" s="715">
        <v>14.4</v>
      </c>
      <c r="DA9" s="715"/>
      <c r="DB9" s="715"/>
      <c r="DC9" s="715"/>
      <c r="DD9" s="684">
        <v>217</v>
      </c>
      <c r="DE9" s="679"/>
      <c r="DF9" s="679"/>
      <c r="DG9" s="679"/>
      <c r="DH9" s="679"/>
      <c r="DI9" s="679"/>
      <c r="DJ9" s="679"/>
      <c r="DK9" s="679"/>
      <c r="DL9" s="679"/>
      <c r="DM9" s="679"/>
      <c r="DN9" s="679"/>
      <c r="DO9" s="679"/>
      <c r="DP9" s="680"/>
      <c r="DQ9" s="684">
        <v>637576</v>
      </c>
      <c r="DR9" s="679"/>
      <c r="DS9" s="679"/>
      <c r="DT9" s="679"/>
      <c r="DU9" s="679"/>
      <c r="DV9" s="679"/>
      <c r="DW9" s="679"/>
      <c r="DX9" s="679"/>
      <c r="DY9" s="679"/>
      <c r="DZ9" s="679"/>
      <c r="EA9" s="679"/>
      <c r="EB9" s="679"/>
      <c r="EC9" s="722"/>
    </row>
    <row r="10" spans="2:143" ht="11.25" customHeight="1" x14ac:dyDescent="0.15">
      <c r="B10" s="675" t="s">
        <v>236</v>
      </c>
      <c r="C10" s="676"/>
      <c r="D10" s="676"/>
      <c r="E10" s="676"/>
      <c r="F10" s="676"/>
      <c r="G10" s="676"/>
      <c r="H10" s="676"/>
      <c r="I10" s="676"/>
      <c r="J10" s="676"/>
      <c r="K10" s="676"/>
      <c r="L10" s="676"/>
      <c r="M10" s="676"/>
      <c r="N10" s="676"/>
      <c r="O10" s="676"/>
      <c r="P10" s="676"/>
      <c r="Q10" s="677"/>
      <c r="R10" s="678" t="s">
        <v>126</v>
      </c>
      <c r="S10" s="679"/>
      <c r="T10" s="679"/>
      <c r="U10" s="679"/>
      <c r="V10" s="679"/>
      <c r="W10" s="679"/>
      <c r="X10" s="679"/>
      <c r="Y10" s="680"/>
      <c r="Z10" s="715" t="s">
        <v>126</v>
      </c>
      <c r="AA10" s="715"/>
      <c r="AB10" s="715"/>
      <c r="AC10" s="715"/>
      <c r="AD10" s="716" t="s">
        <v>126</v>
      </c>
      <c r="AE10" s="716"/>
      <c r="AF10" s="716"/>
      <c r="AG10" s="716"/>
      <c r="AH10" s="716"/>
      <c r="AI10" s="716"/>
      <c r="AJ10" s="716"/>
      <c r="AK10" s="716"/>
      <c r="AL10" s="681" t="s">
        <v>126</v>
      </c>
      <c r="AM10" s="682"/>
      <c r="AN10" s="682"/>
      <c r="AO10" s="717"/>
      <c r="AP10" s="675" t="s">
        <v>237</v>
      </c>
      <c r="AQ10" s="676"/>
      <c r="AR10" s="676"/>
      <c r="AS10" s="676"/>
      <c r="AT10" s="676"/>
      <c r="AU10" s="676"/>
      <c r="AV10" s="676"/>
      <c r="AW10" s="676"/>
      <c r="AX10" s="676"/>
      <c r="AY10" s="676"/>
      <c r="AZ10" s="676"/>
      <c r="BA10" s="676"/>
      <c r="BB10" s="676"/>
      <c r="BC10" s="676"/>
      <c r="BD10" s="676"/>
      <c r="BE10" s="676"/>
      <c r="BF10" s="677"/>
      <c r="BG10" s="678">
        <v>20116</v>
      </c>
      <c r="BH10" s="679"/>
      <c r="BI10" s="679"/>
      <c r="BJ10" s="679"/>
      <c r="BK10" s="679"/>
      <c r="BL10" s="679"/>
      <c r="BM10" s="679"/>
      <c r="BN10" s="680"/>
      <c r="BO10" s="715">
        <v>2.4</v>
      </c>
      <c r="BP10" s="715"/>
      <c r="BQ10" s="715"/>
      <c r="BR10" s="715"/>
      <c r="BS10" s="684" t="s">
        <v>126</v>
      </c>
      <c r="BT10" s="679"/>
      <c r="BU10" s="679"/>
      <c r="BV10" s="679"/>
      <c r="BW10" s="679"/>
      <c r="BX10" s="679"/>
      <c r="BY10" s="679"/>
      <c r="BZ10" s="679"/>
      <c r="CA10" s="679"/>
      <c r="CB10" s="722"/>
      <c r="CD10" s="711" t="s">
        <v>238</v>
      </c>
      <c r="CE10" s="712"/>
      <c r="CF10" s="712"/>
      <c r="CG10" s="712"/>
      <c r="CH10" s="712"/>
      <c r="CI10" s="712"/>
      <c r="CJ10" s="712"/>
      <c r="CK10" s="712"/>
      <c r="CL10" s="712"/>
      <c r="CM10" s="712"/>
      <c r="CN10" s="712"/>
      <c r="CO10" s="712"/>
      <c r="CP10" s="712"/>
      <c r="CQ10" s="713"/>
      <c r="CR10" s="678">
        <v>1702</v>
      </c>
      <c r="CS10" s="679"/>
      <c r="CT10" s="679"/>
      <c r="CU10" s="679"/>
      <c r="CV10" s="679"/>
      <c r="CW10" s="679"/>
      <c r="CX10" s="679"/>
      <c r="CY10" s="680"/>
      <c r="CZ10" s="715">
        <v>0</v>
      </c>
      <c r="DA10" s="715"/>
      <c r="DB10" s="715"/>
      <c r="DC10" s="715"/>
      <c r="DD10" s="684" t="s">
        <v>126</v>
      </c>
      <c r="DE10" s="679"/>
      <c r="DF10" s="679"/>
      <c r="DG10" s="679"/>
      <c r="DH10" s="679"/>
      <c r="DI10" s="679"/>
      <c r="DJ10" s="679"/>
      <c r="DK10" s="679"/>
      <c r="DL10" s="679"/>
      <c r="DM10" s="679"/>
      <c r="DN10" s="679"/>
      <c r="DO10" s="679"/>
      <c r="DP10" s="680"/>
      <c r="DQ10" s="684">
        <v>702</v>
      </c>
      <c r="DR10" s="679"/>
      <c r="DS10" s="679"/>
      <c r="DT10" s="679"/>
      <c r="DU10" s="679"/>
      <c r="DV10" s="679"/>
      <c r="DW10" s="679"/>
      <c r="DX10" s="679"/>
      <c r="DY10" s="679"/>
      <c r="DZ10" s="679"/>
      <c r="EA10" s="679"/>
      <c r="EB10" s="679"/>
      <c r="EC10" s="722"/>
    </row>
    <row r="11" spans="2:143" ht="11.25" customHeight="1" x14ac:dyDescent="0.15">
      <c r="B11" s="675" t="s">
        <v>239</v>
      </c>
      <c r="C11" s="676"/>
      <c r="D11" s="676"/>
      <c r="E11" s="676"/>
      <c r="F11" s="676"/>
      <c r="G11" s="676"/>
      <c r="H11" s="676"/>
      <c r="I11" s="676"/>
      <c r="J11" s="676"/>
      <c r="K11" s="676"/>
      <c r="L11" s="676"/>
      <c r="M11" s="676"/>
      <c r="N11" s="676"/>
      <c r="O11" s="676"/>
      <c r="P11" s="676"/>
      <c r="Q11" s="677"/>
      <c r="R11" s="678">
        <v>135899</v>
      </c>
      <c r="S11" s="679"/>
      <c r="T11" s="679"/>
      <c r="U11" s="679"/>
      <c r="V11" s="679"/>
      <c r="W11" s="679"/>
      <c r="X11" s="679"/>
      <c r="Y11" s="680"/>
      <c r="Z11" s="681">
        <v>2.5</v>
      </c>
      <c r="AA11" s="682"/>
      <c r="AB11" s="682"/>
      <c r="AC11" s="683"/>
      <c r="AD11" s="684">
        <v>135899</v>
      </c>
      <c r="AE11" s="679"/>
      <c r="AF11" s="679"/>
      <c r="AG11" s="679"/>
      <c r="AH11" s="679"/>
      <c r="AI11" s="679"/>
      <c r="AJ11" s="679"/>
      <c r="AK11" s="680"/>
      <c r="AL11" s="681">
        <v>4.2</v>
      </c>
      <c r="AM11" s="682"/>
      <c r="AN11" s="682"/>
      <c r="AO11" s="717"/>
      <c r="AP11" s="675" t="s">
        <v>240</v>
      </c>
      <c r="AQ11" s="676"/>
      <c r="AR11" s="676"/>
      <c r="AS11" s="676"/>
      <c r="AT11" s="676"/>
      <c r="AU11" s="676"/>
      <c r="AV11" s="676"/>
      <c r="AW11" s="676"/>
      <c r="AX11" s="676"/>
      <c r="AY11" s="676"/>
      <c r="AZ11" s="676"/>
      <c r="BA11" s="676"/>
      <c r="BB11" s="676"/>
      <c r="BC11" s="676"/>
      <c r="BD11" s="676"/>
      <c r="BE11" s="676"/>
      <c r="BF11" s="677"/>
      <c r="BG11" s="678">
        <v>20451</v>
      </c>
      <c r="BH11" s="679"/>
      <c r="BI11" s="679"/>
      <c r="BJ11" s="679"/>
      <c r="BK11" s="679"/>
      <c r="BL11" s="679"/>
      <c r="BM11" s="679"/>
      <c r="BN11" s="680"/>
      <c r="BO11" s="715">
        <v>2.4</v>
      </c>
      <c r="BP11" s="715"/>
      <c r="BQ11" s="715"/>
      <c r="BR11" s="715"/>
      <c r="BS11" s="684" t="s">
        <v>126</v>
      </c>
      <c r="BT11" s="679"/>
      <c r="BU11" s="679"/>
      <c r="BV11" s="679"/>
      <c r="BW11" s="679"/>
      <c r="BX11" s="679"/>
      <c r="BY11" s="679"/>
      <c r="BZ11" s="679"/>
      <c r="CA11" s="679"/>
      <c r="CB11" s="722"/>
      <c r="CD11" s="711" t="s">
        <v>241</v>
      </c>
      <c r="CE11" s="712"/>
      <c r="CF11" s="712"/>
      <c r="CG11" s="712"/>
      <c r="CH11" s="712"/>
      <c r="CI11" s="712"/>
      <c r="CJ11" s="712"/>
      <c r="CK11" s="712"/>
      <c r="CL11" s="712"/>
      <c r="CM11" s="712"/>
      <c r="CN11" s="712"/>
      <c r="CO11" s="712"/>
      <c r="CP11" s="712"/>
      <c r="CQ11" s="713"/>
      <c r="CR11" s="678">
        <v>276680</v>
      </c>
      <c r="CS11" s="679"/>
      <c r="CT11" s="679"/>
      <c r="CU11" s="679"/>
      <c r="CV11" s="679"/>
      <c r="CW11" s="679"/>
      <c r="CX11" s="679"/>
      <c r="CY11" s="680"/>
      <c r="CZ11" s="715">
        <v>5.0999999999999996</v>
      </c>
      <c r="DA11" s="715"/>
      <c r="DB11" s="715"/>
      <c r="DC11" s="715"/>
      <c r="DD11" s="684">
        <v>143238</v>
      </c>
      <c r="DE11" s="679"/>
      <c r="DF11" s="679"/>
      <c r="DG11" s="679"/>
      <c r="DH11" s="679"/>
      <c r="DI11" s="679"/>
      <c r="DJ11" s="679"/>
      <c r="DK11" s="679"/>
      <c r="DL11" s="679"/>
      <c r="DM11" s="679"/>
      <c r="DN11" s="679"/>
      <c r="DO11" s="679"/>
      <c r="DP11" s="680"/>
      <c r="DQ11" s="684">
        <v>119391</v>
      </c>
      <c r="DR11" s="679"/>
      <c r="DS11" s="679"/>
      <c r="DT11" s="679"/>
      <c r="DU11" s="679"/>
      <c r="DV11" s="679"/>
      <c r="DW11" s="679"/>
      <c r="DX11" s="679"/>
      <c r="DY11" s="679"/>
      <c r="DZ11" s="679"/>
      <c r="EA11" s="679"/>
      <c r="EB11" s="679"/>
      <c r="EC11" s="722"/>
    </row>
    <row r="12" spans="2:143" ht="11.25" customHeight="1" x14ac:dyDescent="0.15">
      <c r="B12" s="675" t="s">
        <v>242</v>
      </c>
      <c r="C12" s="676"/>
      <c r="D12" s="676"/>
      <c r="E12" s="676"/>
      <c r="F12" s="676"/>
      <c r="G12" s="676"/>
      <c r="H12" s="676"/>
      <c r="I12" s="676"/>
      <c r="J12" s="676"/>
      <c r="K12" s="676"/>
      <c r="L12" s="676"/>
      <c r="M12" s="676"/>
      <c r="N12" s="676"/>
      <c r="O12" s="676"/>
      <c r="P12" s="676"/>
      <c r="Q12" s="677"/>
      <c r="R12" s="678">
        <v>12253</v>
      </c>
      <c r="S12" s="679"/>
      <c r="T12" s="679"/>
      <c r="U12" s="679"/>
      <c r="V12" s="679"/>
      <c r="W12" s="679"/>
      <c r="X12" s="679"/>
      <c r="Y12" s="680"/>
      <c r="Z12" s="715">
        <v>0.2</v>
      </c>
      <c r="AA12" s="715"/>
      <c r="AB12" s="715"/>
      <c r="AC12" s="715"/>
      <c r="AD12" s="716">
        <v>12253</v>
      </c>
      <c r="AE12" s="716"/>
      <c r="AF12" s="716"/>
      <c r="AG12" s="716"/>
      <c r="AH12" s="716"/>
      <c r="AI12" s="716"/>
      <c r="AJ12" s="716"/>
      <c r="AK12" s="716"/>
      <c r="AL12" s="681">
        <v>0.4</v>
      </c>
      <c r="AM12" s="682"/>
      <c r="AN12" s="682"/>
      <c r="AO12" s="717"/>
      <c r="AP12" s="675" t="s">
        <v>243</v>
      </c>
      <c r="AQ12" s="676"/>
      <c r="AR12" s="676"/>
      <c r="AS12" s="676"/>
      <c r="AT12" s="676"/>
      <c r="AU12" s="676"/>
      <c r="AV12" s="676"/>
      <c r="AW12" s="676"/>
      <c r="AX12" s="676"/>
      <c r="AY12" s="676"/>
      <c r="AZ12" s="676"/>
      <c r="BA12" s="676"/>
      <c r="BB12" s="676"/>
      <c r="BC12" s="676"/>
      <c r="BD12" s="676"/>
      <c r="BE12" s="676"/>
      <c r="BF12" s="677"/>
      <c r="BG12" s="678">
        <v>454577</v>
      </c>
      <c r="BH12" s="679"/>
      <c r="BI12" s="679"/>
      <c r="BJ12" s="679"/>
      <c r="BK12" s="679"/>
      <c r="BL12" s="679"/>
      <c r="BM12" s="679"/>
      <c r="BN12" s="680"/>
      <c r="BO12" s="715">
        <v>54</v>
      </c>
      <c r="BP12" s="715"/>
      <c r="BQ12" s="715"/>
      <c r="BR12" s="715"/>
      <c r="BS12" s="684" t="s">
        <v>126</v>
      </c>
      <c r="BT12" s="679"/>
      <c r="BU12" s="679"/>
      <c r="BV12" s="679"/>
      <c r="BW12" s="679"/>
      <c r="BX12" s="679"/>
      <c r="BY12" s="679"/>
      <c r="BZ12" s="679"/>
      <c r="CA12" s="679"/>
      <c r="CB12" s="722"/>
      <c r="CD12" s="711" t="s">
        <v>244</v>
      </c>
      <c r="CE12" s="712"/>
      <c r="CF12" s="712"/>
      <c r="CG12" s="712"/>
      <c r="CH12" s="712"/>
      <c r="CI12" s="712"/>
      <c r="CJ12" s="712"/>
      <c r="CK12" s="712"/>
      <c r="CL12" s="712"/>
      <c r="CM12" s="712"/>
      <c r="CN12" s="712"/>
      <c r="CO12" s="712"/>
      <c r="CP12" s="712"/>
      <c r="CQ12" s="713"/>
      <c r="CR12" s="678">
        <v>114995</v>
      </c>
      <c r="CS12" s="679"/>
      <c r="CT12" s="679"/>
      <c r="CU12" s="679"/>
      <c r="CV12" s="679"/>
      <c r="CW12" s="679"/>
      <c r="CX12" s="679"/>
      <c r="CY12" s="680"/>
      <c r="CZ12" s="715">
        <v>2.1</v>
      </c>
      <c r="DA12" s="715"/>
      <c r="DB12" s="715"/>
      <c r="DC12" s="715"/>
      <c r="DD12" s="684">
        <v>6908</v>
      </c>
      <c r="DE12" s="679"/>
      <c r="DF12" s="679"/>
      <c r="DG12" s="679"/>
      <c r="DH12" s="679"/>
      <c r="DI12" s="679"/>
      <c r="DJ12" s="679"/>
      <c r="DK12" s="679"/>
      <c r="DL12" s="679"/>
      <c r="DM12" s="679"/>
      <c r="DN12" s="679"/>
      <c r="DO12" s="679"/>
      <c r="DP12" s="680"/>
      <c r="DQ12" s="684">
        <v>101382</v>
      </c>
      <c r="DR12" s="679"/>
      <c r="DS12" s="679"/>
      <c r="DT12" s="679"/>
      <c r="DU12" s="679"/>
      <c r="DV12" s="679"/>
      <c r="DW12" s="679"/>
      <c r="DX12" s="679"/>
      <c r="DY12" s="679"/>
      <c r="DZ12" s="679"/>
      <c r="EA12" s="679"/>
      <c r="EB12" s="679"/>
      <c r="EC12" s="722"/>
    </row>
    <row r="13" spans="2:143" ht="11.25" customHeight="1" x14ac:dyDescent="0.15">
      <c r="B13" s="675" t="s">
        <v>245</v>
      </c>
      <c r="C13" s="676"/>
      <c r="D13" s="676"/>
      <c r="E13" s="676"/>
      <c r="F13" s="676"/>
      <c r="G13" s="676"/>
      <c r="H13" s="676"/>
      <c r="I13" s="676"/>
      <c r="J13" s="676"/>
      <c r="K13" s="676"/>
      <c r="L13" s="676"/>
      <c r="M13" s="676"/>
      <c r="N13" s="676"/>
      <c r="O13" s="676"/>
      <c r="P13" s="676"/>
      <c r="Q13" s="677"/>
      <c r="R13" s="678" t="s">
        <v>126</v>
      </c>
      <c r="S13" s="679"/>
      <c r="T13" s="679"/>
      <c r="U13" s="679"/>
      <c r="V13" s="679"/>
      <c r="W13" s="679"/>
      <c r="X13" s="679"/>
      <c r="Y13" s="680"/>
      <c r="Z13" s="715" t="s">
        <v>126</v>
      </c>
      <c r="AA13" s="715"/>
      <c r="AB13" s="715"/>
      <c r="AC13" s="715"/>
      <c r="AD13" s="716" t="s">
        <v>126</v>
      </c>
      <c r="AE13" s="716"/>
      <c r="AF13" s="716"/>
      <c r="AG13" s="716"/>
      <c r="AH13" s="716"/>
      <c r="AI13" s="716"/>
      <c r="AJ13" s="716"/>
      <c r="AK13" s="716"/>
      <c r="AL13" s="681" t="s">
        <v>126</v>
      </c>
      <c r="AM13" s="682"/>
      <c r="AN13" s="682"/>
      <c r="AO13" s="717"/>
      <c r="AP13" s="675" t="s">
        <v>246</v>
      </c>
      <c r="AQ13" s="676"/>
      <c r="AR13" s="676"/>
      <c r="AS13" s="676"/>
      <c r="AT13" s="676"/>
      <c r="AU13" s="676"/>
      <c r="AV13" s="676"/>
      <c r="AW13" s="676"/>
      <c r="AX13" s="676"/>
      <c r="AY13" s="676"/>
      <c r="AZ13" s="676"/>
      <c r="BA13" s="676"/>
      <c r="BB13" s="676"/>
      <c r="BC13" s="676"/>
      <c r="BD13" s="676"/>
      <c r="BE13" s="676"/>
      <c r="BF13" s="677"/>
      <c r="BG13" s="678">
        <v>420819</v>
      </c>
      <c r="BH13" s="679"/>
      <c r="BI13" s="679"/>
      <c r="BJ13" s="679"/>
      <c r="BK13" s="679"/>
      <c r="BL13" s="679"/>
      <c r="BM13" s="679"/>
      <c r="BN13" s="680"/>
      <c r="BO13" s="715">
        <v>50</v>
      </c>
      <c r="BP13" s="715"/>
      <c r="BQ13" s="715"/>
      <c r="BR13" s="715"/>
      <c r="BS13" s="684" t="s">
        <v>126</v>
      </c>
      <c r="BT13" s="679"/>
      <c r="BU13" s="679"/>
      <c r="BV13" s="679"/>
      <c r="BW13" s="679"/>
      <c r="BX13" s="679"/>
      <c r="BY13" s="679"/>
      <c r="BZ13" s="679"/>
      <c r="CA13" s="679"/>
      <c r="CB13" s="722"/>
      <c r="CD13" s="711" t="s">
        <v>247</v>
      </c>
      <c r="CE13" s="712"/>
      <c r="CF13" s="712"/>
      <c r="CG13" s="712"/>
      <c r="CH13" s="712"/>
      <c r="CI13" s="712"/>
      <c r="CJ13" s="712"/>
      <c r="CK13" s="712"/>
      <c r="CL13" s="712"/>
      <c r="CM13" s="712"/>
      <c r="CN13" s="712"/>
      <c r="CO13" s="712"/>
      <c r="CP13" s="712"/>
      <c r="CQ13" s="713"/>
      <c r="CR13" s="678">
        <v>320796</v>
      </c>
      <c r="CS13" s="679"/>
      <c r="CT13" s="679"/>
      <c r="CU13" s="679"/>
      <c r="CV13" s="679"/>
      <c r="CW13" s="679"/>
      <c r="CX13" s="679"/>
      <c r="CY13" s="680"/>
      <c r="CZ13" s="715">
        <v>5.9</v>
      </c>
      <c r="DA13" s="715"/>
      <c r="DB13" s="715"/>
      <c r="DC13" s="715"/>
      <c r="DD13" s="684">
        <v>146433</v>
      </c>
      <c r="DE13" s="679"/>
      <c r="DF13" s="679"/>
      <c r="DG13" s="679"/>
      <c r="DH13" s="679"/>
      <c r="DI13" s="679"/>
      <c r="DJ13" s="679"/>
      <c r="DK13" s="679"/>
      <c r="DL13" s="679"/>
      <c r="DM13" s="679"/>
      <c r="DN13" s="679"/>
      <c r="DO13" s="679"/>
      <c r="DP13" s="680"/>
      <c r="DQ13" s="684">
        <v>133202</v>
      </c>
      <c r="DR13" s="679"/>
      <c r="DS13" s="679"/>
      <c r="DT13" s="679"/>
      <c r="DU13" s="679"/>
      <c r="DV13" s="679"/>
      <c r="DW13" s="679"/>
      <c r="DX13" s="679"/>
      <c r="DY13" s="679"/>
      <c r="DZ13" s="679"/>
      <c r="EA13" s="679"/>
      <c r="EB13" s="679"/>
      <c r="EC13" s="722"/>
    </row>
    <row r="14" spans="2:143" ht="11.25" customHeight="1" x14ac:dyDescent="0.15">
      <c r="B14" s="675" t="s">
        <v>248</v>
      </c>
      <c r="C14" s="676"/>
      <c r="D14" s="676"/>
      <c r="E14" s="676"/>
      <c r="F14" s="676"/>
      <c r="G14" s="676"/>
      <c r="H14" s="676"/>
      <c r="I14" s="676"/>
      <c r="J14" s="676"/>
      <c r="K14" s="676"/>
      <c r="L14" s="676"/>
      <c r="M14" s="676"/>
      <c r="N14" s="676"/>
      <c r="O14" s="676"/>
      <c r="P14" s="676"/>
      <c r="Q14" s="677"/>
      <c r="R14" s="678">
        <v>7725</v>
      </c>
      <c r="S14" s="679"/>
      <c r="T14" s="679"/>
      <c r="U14" s="679"/>
      <c r="V14" s="679"/>
      <c r="W14" s="679"/>
      <c r="X14" s="679"/>
      <c r="Y14" s="680"/>
      <c r="Z14" s="715">
        <v>0.1</v>
      </c>
      <c r="AA14" s="715"/>
      <c r="AB14" s="715"/>
      <c r="AC14" s="715"/>
      <c r="AD14" s="716">
        <v>7725</v>
      </c>
      <c r="AE14" s="716"/>
      <c r="AF14" s="716"/>
      <c r="AG14" s="716"/>
      <c r="AH14" s="716"/>
      <c r="AI14" s="716"/>
      <c r="AJ14" s="716"/>
      <c r="AK14" s="716"/>
      <c r="AL14" s="681">
        <v>0.2</v>
      </c>
      <c r="AM14" s="682"/>
      <c r="AN14" s="682"/>
      <c r="AO14" s="717"/>
      <c r="AP14" s="675" t="s">
        <v>249</v>
      </c>
      <c r="AQ14" s="676"/>
      <c r="AR14" s="676"/>
      <c r="AS14" s="676"/>
      <c r="AT14" s="676"/>
      <c r="AU14" s="676"/>
      <c r="AV14" s="676"/>
      <c r="AW14" s="676"/>
      <c r="AX14" s="676"/>
      <c r="AY14" s="676"/>
      <c r="AZ14" s="676"/>
      <c r="BA14" s="676"/>
      <c r="BB14" s="676"/>
      <c r="BC14" s="676"/>
      <c r="BD14" s="676"/>
      <c r="BE14" s="676"/>
      <c r="BF14" s="677"/>
      <c r="BG14" s="678">
        <v>29572</v>
      </c>
      <c r="BH14" s="679"/>
      <c r="BI14" s="679"/>
      <c r="BJ14" s="679"/>
      <c r="BK14" s="679"/>
      <c r="BL14" s="679"/>
      <c r="BM14" s="679"/>
      <c r="BN14" s="680"/>
      <c r="BO14" s="715">
        <v>3.5</v>
      </c>
      <c r="BP14" s="715"/>
      <c r="BQ14" s="715"/>
      <c r="BR14" s="715"/>
      <c r="BS14" s="684" t="s">
        <v>250</v>
      </c>
      <c r="BT14" s="679"/>
      <c r="BU14" s="679"/>
      <c r="BV14" s="679"/>
      <c r="BW14" s="679"/>
      <c r="BX14" s="679"/>
      <c r="BY14" s="679"/>
      <c r="BZ14" s="679"/>
      <c r="CA14" s="679"/>
      <c r="CB14" s="722"/>
      <c r="CD14" s="711" t="s">
        <v>251</v>
      </c>
      <c r="CE14" s="712"/>
      <c r="CF14" s="712"/>
      <c r="CG14" s="712"/>
      <c r="CH14" s="712"/>
      <c r="CI14" s="712"/>
      <c r="CJ14" s="712"/>
      <c r="CK14" s="712"/>
      <c r="CL14" s="712"/>
      <c r="CM14" s="712"/>
      <c r="CN14" s="712"/>
      <c r="CO14" s="712"/>
      <c r="CP14" s="712"/>
      <c r="CQ14" s="713"/>
      <c r="CR14" s="678">
        <v>322073</v>
      </c>
      <c r="CS14" s="679"/>
      <c r="CT14" s="679"/>
      <c r="CU14" s="679"/>
      <c r="CV14" s="679"/>
      <c r="CW14" s="679"/>
      <c r="CX14" s="679"/>
      <c r="CY14" s="680"/>
      <c r="CZ14" s="715">
        <v>5.9</v>
      </c>
      <c r="DA14" s="715"/>
      <c r="DB14" s="715"/>
      <c r="DC14" s="715"/>
      <c r="DD14" s="684">
        <v>94916</v>
      </c>
      <c r="DE14" s="679"/>
      <c r="DF14" s="679"/>
      <c r="DG14" s="679"/>
      <c r="DH14" s="679"/>
      <c r="DI14" s="679"/>
      <c r="DJ14" s="679"/>
      <c r="DK14" s="679"/>
      <c r="DL14" s="679"/>
      <c r="DM14" s="679"/>
      <c r="DN14" s="679"/>
      <c r="DO14" s="679"/>
      <c r="DP14" s="680"/>
      <c r="DQ14" s="684">
        <v>232991</v>
      </c>
      <c r="DR14" s="679"/>
      <c r="DS14" s="679"/>
      <c r="DT14" s="679"/>
      <c r="DU14" s="679"/>
      <c r="DV14" s="679"/>
      <c r="DW14" s="679"/>
      <c r="DX14" s="679"/>
      <c r="DY14" s="679"/>
      <c r="DZ14" s="679"/>
      <c r="EA14" s="679"/>
      <c r="EB14" s="679"/>
      <c r="EC14" s="722"/>
    </row>
    <row r="15" spans="2:143" ht="11.25" customHeight="1" x14ac:dyDescent="0.15">
      <c r="B15" s="675" t="s">
        <v>252</v>
      </c>
      <c r="C15" s="676"/>
      <c r="D15" s="676"/>
      <c r="E15" s="676"/>
      <c r="F15" s="676"/>
      <c r="G15" s="676"/>
      <c r="H15" s="676"/>
      <c r="I15" s="676"/>
      <c r="J15" s="676"/>
      <c r="K15" s="676"/>
      <c r="L15" s="676"/>
      <c r="M15" s="676"/>
      <c r="N15" s="676"/>
      <c r="O15" s="676"/>
      <c r="P15" s="676"/>
      <c r="Q15" s="677"/>
      <c r="R15" s="678" t="s">
        <v>126</v>
      </c>
      <c r="S15" s="679"/>
      <c r="T15" s="679"/>
      <c r="U15" s="679"/>
      <c r="V15" s="679"/>
      <c r="W15" s="679"/>
      <c r="X15" s="679"/>
      <c r="Y15" s="680"/>
      <c r="Z15" s="715" t="s">
        <v>250</v>
      </c>
      <c r="AA15" s="715"/>
      <c r="AB15" s="715"/>
      <c r="AC15" s="715"/>
      <c r="AD15" s="716" t="s">
        <v>126</v>
      </c>
      <c r="AE15" s="716"/>
      <c r="AF15" s="716"/>
      <c r="AG15" s="716"/>
      <c r="AH15" s="716"/>
      <c r="AI15" s="716"/>
      <c r="AJ15" s="716"/>
      <c r="AK15" s="716"/>
      <c r="AL15" s="681" t="s">
        <v>250</v>
      </c>
      <c r="AM15" s="682"/>
      <c r="AN15" s="682"/>
      <c r="AO15" s="717"/>
      <c r="AP15" s="675" t="s">
        <v>253</v>
      </c>
      <c r="AQ15" s="676"/>
      <c r="AR15" s="676"/>
      <c r="AS15" s="676"/>
      <c r="AT15" s="676"/>
      <c r="AU15" s="676"/>
      <c r="AV15" s="676"/>
      <c r="AW15" s="676"/>
      <c r="AX15" s="676"/>
      <c r="AY15" s="676"/>
      <c r="AZ15" s="676"/>
      <c r="BA15" s="676"/>
      <c r="BB15" s="676"/>
      <c r="BC15" s="676"/>
      <c r="BD15" s="676"/>
      <c r="BE15" s="676"/>
      <c r="BF15" s="677"/>
      <c r="BG15" s="678">
        <v>46505</v>
      </c>
      <c r="BH15" s="679"/>
      <c r="BI15" s="679"/>
      <c r="BJ15" s="679"/>
      <c r="BK15" s="679"/>
      <c r="BL15" s="679"/>
      <c r="BM15" s="679"/>
      <c r="BN15" s="680"/>
      <c r="BO15" s="715">
        <v>5.5</v>
      </c>
      <c r="BP15" s="715"/>
      <c r="BQ15" s="715"/>
      <c r="BR15" s="715"/>
      <c r="BS15" s="684" t="s">
        <v>250</v>
      </c>
      <c r="BT15" s="679"/>
      <c r="BU15" s="679"/>
      <c r="BV15" s="679"/>
      <c r="BW15" s="679"/>
      <c r="BX15" s="679"/>
      <c r="BY15" s="679"/>
      <c r="BZ15" s="679"/>
      <c r="CA15" s="679"/>
      <c r="CB15" s="722"/>
      <c r="CD15" s="711" t="s">
        <v>254</v>
      </c>
      <c r="CE15" s="712"/>
      <c r="CF15" s="712"/>
      <c r="CG15" s="712"/>
      <c r="CH15" s="712"/>
      <c r="CI15" s="712"/>
      <c r="CJ15" s="712"/>
      <c r="CK15" s="712"/>
      <c r="CL15" s="712"/>
      <c r="CM15" s="712"/>
      <c r="CN15" s="712"/>
      <c r="CO15" s="712"/>
      <c r="CP15" s="712"/>
      <c r="CQ15" s="713"/>
      <c r="CR15" s="678">
        <v>409480</v>
      </c>
      <c r="CS15" s="679"/>
      <c r="CT15" s="679"/>
      <c r="CU15" s="679"/>
      <c r="CV15" s="679"/>
      <c r="CW15" s="679"/>
      <c r="CX15" s="679"/>
      <c r="CY15" s="680"/>
      <c r="CZ15" s="715">
        <v>7.6</v>
      </c>
      <c r="DA15" s="715"/>
      <c r="DB15" s="715"/>
      <c r="DC15" s="715"/>
      <c r="DD15" s="684">
        <v>17776</v>
      </c>
      <c r="DE15" s="679"/>
      <c r="DF15" s="679"/>
      <c r="DG15" s="679"/>
      <c r="DH15" s="679"/>
      <c r="DI15" s="679"/>
      <c r="DJ15" s="679"/>
      <c r="DK15" s="679"/>
      <c r="DL15" s="679"/>
      <c r="DM15" s="679"/>
      <c r="DN15" s="679"/>
      <c r="DO15" s="679"/>
      <c r="DP15" s="680"/>
      <c r="DQ15" s="684">
        <v>348494</v>
      </c>
      <c r="DR15" s="679"/>
      <c r="DS15" s="679"/>
      <c r="DT15" s="679"/>
      <c r="DU15" s="679"/>
      <c r="DV15" s="679"/>
      <c r="DW15" s="679"/>
      <c r="DX15" s="679"/>
      <c r="DY15" s="679"/>
      <c r="DZ15" s="679"/>
      <c r="EA15" s="679"/>
      <c r="EB15" s="679"/>
      <c r="EC15" s="722"/>
    </row>
    <row r="16" spans="2:143" ht="11.25" customHeight="1" x14ac:dyDescent="0.15">
      <c r="B16" s="675" t="s">
        <v>255</v>
      </c>
      <c r="C16" s="676"/>
      <c r="D16" s="676"/>
      <c r="E16" s="676"/>
      <c r="F16" s="676"/>
      <c r="G16" s="676"/>
      <c r="H16" s="676"/>
      <c r="I16" s="676"/>
      <c r="J16" s="676"/>
      <c r="K16" s="676"/>
      <c r="L16" s="676"/>
      <c r="M16" s="676"/>
      <c r="N16" s="676"/>
      <c r="O16" s="676"/>
      <c r="P16" s="676"/>
      <c r="Q16" s="677"/>
      <c r="R16" s="678">
        <v>2268</v>
      </c>
      <c r="S16" s="679"/>
      <c r="T16" s="679"/>
      <c r="U16" s="679"/>
      <c r="V16" s="679"/>
      <c r="W16" s="679"/>
      <c r="X16" s="679"/>
      <c r="Y16" s="680"/>
      <c r="Z16" s="715">
        <v>0</v>
      </c>
      <c r="AA16" s="715"/>
      <c r="AB16" s="715"/>
      <c r="AC16" s="715"/>
      <c r="AD16" s="716">
        <v>2268</v>
      </c>
      <c r="AE16" s="716"/>
      <c r="AF16" s="716"/>
      <c r="AG16" s="716"/>
      <c r="AH16" s="716"/>
      <c r="AI16" s="716"/>
      <c r="AJ16" s="716"/>
      <c r="AK16" s="716"/>
      <c r="AL16" s="681">
        <v>0.1</v>
      </c>
      <c r="AM16" s="682"/>
      <c r="AN16" s="682"/>
      <c r="AO16" s="717"/>
      <c r="AP16" s="675" t="s">
        <v>256</v>
      </c>
      <c r="AQ16" s="676"/>
      <c r="AR16" s="676"/>
      <c r="AS16" s="676"/>
      <c r="AT16" s="676"/>
      <c r="AU16" s="676"/>
      <c r="AV16" s="676"/>
      <c r="AW16" s="676"/>
      <c r="AX16" s="676"/>
      <c r="AY16" s="676"/>
      <c r="AZ16" s="676"/>
      <c r="BA16" s="676"/>
      <c r="BB16" s="676"/>
      <c r="BC16" s="676"/>
      <c r="BD16" s="676"/>
      <c r="BE16" s="676"/>
      <c r="BF16" s="677"/>
      <c r="BG16" s="678" t="s">
        <v>126</v>
      </c>
      <c r="BH16" s="679"/>
      <c r="BI16" s="679"/>
      <c r="BJ16" s="679"/>
      <c r="BK16" s="679"/>
      <c r="BL16" s="679"/>
      <c r="BM16" s="679"/>
      <c r="BN16" s="680"/>
      <c r="BO16" s="715" t="s">
        <v>126</v>
      </c>
      <c r="BP16" s="715"/>
      <c r="BQ16" s="715"/>
      <c r="BR16" s="715"/>
      <c r="BS16" s="684" t="s">
        <v>126</v>
      </c>
      <c r="BT16" s="679"/>
      <c r="BU16" s="679"/>
      <c r="BV16" s="679"/>
      <c r="BW16" s="679"/>
      <c r="BX16" s="679"/>
      <c r="BY16" s="679"/>
      <c r="BZ16" s="679"/>
      <c r="CA16" s="679"/>
      <c r="CB16" s="722"/>
      <c r="CD16" s="711" t="s">
        <v>257</v>
      </c>
      <c r="CE16" s="712"/>
      <c r="CF16" s="712"/>
      <c r="CG16" s="712"/>
      <c r="CH16" s="712"/>
      <c r="CI16" s="712"/>
      <c r="CJ16" s="712"/>
      <c r="CK16" s="712"/>
      <c r="CL16" s="712"/>
      <c r="CM16" s="712"/>
      <c r="CN16" s="712"/>
      <c r="CO16" s="712"/>
      <c r="CP16" s="712"/>
      <c r="CQ16" s="713"/>
      <c r="CR16" s="678">
        <v>233177</v>
      </c>
      <c r="CS16" s="679"/>
      <c r="CT16" s="679"/>
      <c r="CU16" s="679"/>
      <c r="CV16" s="679"/>
      <c r="CW16" s="679"/>
      <c r="CX16" s="679"/>
      <c r="CY16" s="680"/>
      <c r="CZ16" s="715">
        <v>4.3</v>
      </c>
      <c r="DA16" s="715"/>
      <c r="DB16" s="715"/>
      <c r="DC16" s="715"/>
      <c r="DD16" s="684" t="s">
        <v>126</v>
      </c>
      <c r="DE16" s="679"/>
      <c r="DF16" s="679"/>
      <c r="DG16" s="679"/>
      <c r="DH16" s="679"/>
      <c r="DI16" s="679"/>
      <c r="DJ16" s="679"/>
      <c r="DK16" s="679"/>
      <c r="DL16" s="679"/>
      <c r="DM16" s="679"/>
      <c r="DN16" s="679"/>
      <c r="DO16" s="679"/>
      <c r="DP16" s="680"/>
      <c r="DQ16" s="684">
        <v>90786</v>
      </c>
      <c r="DR16" s="679"/>
      <c r="DS16" s="679"/>
      <c r="DT16" s="679"/>
      <c r="DU16" s="679"/>
      <c r="DV16" s="679"/>
      <c r="DW16" s="679"/>
      <c r="DX16" s="679"/>
      <c r="DY16" s="679"/>
      <c r="DZ16" s="679"/>
      <c r="EA16" s="679"/>
      <c r="EB16" s="679"/>
      <c r="EC16" s="722"/>
    </row>
    <row r="17" spans="2:133" ht="11.25" customHeight="1" x14ac:dyDescent="0.15">
      <c r="B17" s="675" t="s">
        <v>258</v>
      </c>
      <c r="C17" s="676"/>
      <c r="D17" s="676"/>
      <c r="E17" s="676"/>
      <c r="F17" s="676"/>
      <c r="G17" s="676"/>
      <c r="H17" s="676"/>
      <c r="I17" s="676"/>
      <c r="J17" s="676"/>
      <c r="K17" s="676"/>
      <c r="L17" s="676"/>
      <c r="M17" s="676"/>
      <c r="N17" s="676"/>
      <c r="O17" s="676"/>
      <c r="P17" s="676"/>
      <c r="Q17" s="677"/>
      <c r="R17" s="678">
        <v>5058</v>
      </c>
      <c r="S17" s="679"/>
      <c r="T17" s="679"/>
      <c r="U17" s="679"/>
      <c r="V17" s="679"/>
      <c r="W17" s="679"/>
      <c r="X17" s="679"/>
      <c r="Y17" s="680"/>
      <c r="Z17" s="715">
        <v>0.1</v>
      </c>
      <c r="AA17" s="715"/>
      <c r="AB17" s="715"/>
      <c r="AC17" s="715"/>
      <c r="AD17" s="716">
        <v>5058</v>
      </c>
      <c r="AE17" s="716"/>
      <c r="AF17" s="716"/>
      <c r="AG17" s="716"/>
      <c r="AH17" s="716"/>
      <c r="AI17" s="716"/>
      <c r="AJ17" s="716"/>
      <c r="AK17" s="716"/>
      <c r="AL17" s="681">
        <v>0.2</v>
      </c>
      <c r="AM17" s="682"/>
      <c r="AN17" s="682"/>
      <c r="AO17" s="717"/>
      <c r="AP17" s="675" t="s">
        <v>259</v>
      </c>
      <c r="AQ17" s="676"/>
      <c r="AR17" s="676"/>
      <c r="AS17" s="676"/>
      <c r="AT17" s="676"/>
      <c r="AU17" s="676"/>
      <c r="AV17" s="676"/>
      <c r="AW17" s="676"/>
      <c r="AX17" s="676"/>
      <c r="AY17" s="676"/>
      <c r="AZ17" s="676"/>
      <c r="BA17" s="676"/>
      <c r="BB17" s="676"/>
      <c r="BC17" s="676"/>
      <c r="BD17" s="676"/>
      <c r="BE17" s="676"/>
      <c r="BF17" s="677"/>
      <c r="BG17" s="678" t="s">
        <v>250</v>
      </c>
      <c r="BH17" s="679"/>
      <c r="BI17" s="679"/>
      <c r="BJ17" s="679"/>
      <c r="BK17" s="679"/>
      <c r="BL17" s="679"/>
      <c r="BM17" s="679"/>
      <c r="BN17" s="680"/>
      <c r="BO17" s="715" t="s">
        <v>126</v>
      </c>
      <c r="BP17" s="715"/>
      <c r="BQ17" s="715"/>
      <c r="BR17" s="715"/>
      <c r="BS17" s="684" t="s">
        <v>126</v>
      </c>
      <c r="BT17" s="679"/>
      <c r="BU17" s="679"/>
      <c r="BV17" s="679"/>
      <c r="BW17" s="679"/>
      <c r="BX17" s="679"/>
      <c r="BY17" s="679"/>
      <c r="BZ17" s="679"/>
      <c r="CA17" s="679"/>
      <c r="CB17" s="722"/>
      <c r="CD17" s="711" t="s">
        <v>260</v>
      </c>
      <c r="CE17" s="712"/>
      <c r="CF17" s="712"/>
      <c r="CG17" s="712"/>
      <c r="CH17" s="712"/>
      <c r="CI17" s="712"/>
      <c r="CJ17" s="712"/>
      <c r="CK17" s="712"/>
      <c r="CL17" s="712"/>
      <c r="CM17" s="712"/>
      <c r="CN17" s="712"/>
      <c r="CO17" s="712"/>
      <c r="CP17" s="712"/>
      <c r="CQ17" s="713"/>
      <c r="CR17" s="678">
        <v>659436</v>
      </c>
      <c r="CS17" s="679"/>
      <c r="CT17" s="679"/>
      <c r="CU17" s="679"/>
      <c r="CV17" s="679"/>
      <c r="CW17" s="679"/>
      <c r="CX17" s="679"/>
      <c r="CY17" s="680"/>
      <c r="CZ17" s="715">
        <v>12.2</v>
      </c>
      <c r="DA17" s="715"/>
      <c r="DB17" s="715"/>
      <c r="DC17" s="715"/>
      <c r="DD17" s="684" t="s">
        <v>126</v>
      </c>
      <c r="DE17" s="679"/>
      <c r="DF17" s="679"/>
      <c r="DG17" s="679"/>
      <c r="DH17" s="679"/>
      <c r="DI17" s="679"/>
      <c r="DJ17" s="679"/>
      <c r="DK17" s="679"/>
      <c r="DL17" s="679"/>
      <c r="DM17" s="679"/>
      <c r="DN17" s="679"/>
      <c r="DO17" s="679"/>
      <c r="DP17" s="680"/>
      <c r="DQ17" s="684">
        <v>656957</v>
      </c>
      <c r="DR17" s="679"/>
      <c r="DS17" s="679"/>
      <c r="DT17" s="679"/>
      <c r="DU17" s="679"/>
      <c r="DV17" s="679"/>
      <c r="DW17" s="679"/>
      <c r="DX17" s="679"/>
      <c r="DY17" s="679"/>
      <c r="DZ17" s="679"/>
      <c r="EA17" s="679"/>
      <c r="EB17" s="679"/>
      <c r="EC17" s="722"/>
    </row>
    <row r="18" spans="2:133" ht="11.25" customHeight="1" x14ac:dyDescent="0.15">
      <c r="B18" s="675" t="s">
        <v>261</v>
      </c>
      <c r="C18" s="676"/>
      <c r="D18" s="676"/>
      <c r="E18" s="676"/>
      <c r="F18" s="676"/>
      <c r="G18" s="676"/>
      <c r="H18" s="676"/>
      <c r="I18" s="676"/>
      <c r="J18" s="676"/>
      <c r="K18" s="676"/>
      <c r="L18" s="676"/>
      <c r="M18" s="676"/>
      <c r="N18" s="676"/>
      <c r="O18" s="676"/>
      <c r="P18" s="676"/>
      <c r="Q18" s="677"/>
      <c r="R18" s="678">
        <v>1504</v>
      </c>
      <c r="S18" s="679"/>
      <c r="T18" s="679"/>
      <c r="U18" s="679"/>
      <c r="V18" s="679"/>
      <c r="W18" s="679"/>
      <c r="X18" s="679"/>
      <c r="Y18" s="680"/>
      <c r="Z18" s="715">
        <v>0</v>
      </c>
      <c r="AA18" s="715"/>
      <c r="AB18" s="715"/>
      <c r="AC18" s="715"/>
      <c r="AD18" s="716">
        <v>1504</v>
      </c>
      <c r="AE18" s="716"/>
      <c r="AF18" s="716"/>
      <c r="AG18" s="716"/>
      <c r="AH18" s="716"/>
      <c r="AI18" s="716"/>
      <c r="AJ18" s="716"/>
      <c r="AK18" s="716"/>
      <c r="AL18" s="681">
        <v>0</v>
      </c>
      <c r="AM18" s="682"/>
      <c r="AN18" s="682"/>
      <c r="AO18" s="717"/>
      <c r="AP18" s="675" t="s">
        <v>262</v>
      </c>
      <c r="AQ18" s="676"/>
      <c r="AR18" s="676"/>
      <c r="AS18" s="676"/>
      <c r="AT18" s="676"/>
      <c r="AU18" s="676"/>
      <c r="AV18" s="676"/>
      <c r="AW18" s="676"/>
      <c r="AX18" s="676"/>
      <c r="AY18" s="676"/>
      <c r="AZ18" s="676"/>
      <c r="BA18" s="676"/>
      <c r="BB18" s="676"/>
      <c r="BC18" s="676"/>
      <c r="BD18" s="676"/>
      <c r="BE18" s="676"/>
      <c r="BF18" s="677"/>
      <c r="BG18" s="678" t="s">
        <v>136</v>
      </c>
      <c r="BH18" s="679"/>
      <c r="BI18" s="679"/>
      <c r="BJ18" s="679"/>
      <c r="BK18" s="679"/>
      <c r="BL18" s="679"/>
      <c r="BM18" s="679"/>
      <c r="BN18" s="680"/>
      <c r="BO18" s="715" t="s">
        <v>250</v>
      </c>
      <c r="BP18" s="715"/>
      <c r="BQ18" s="715"/>
      <c r="BR18" s="715"/>
      <c r="BS18" s="684" t="s">
        <v>263</v>
      </c>
      <c r="BT18" s="679"/>
      <c r="BU18" s="679"/>
      <c r="BV18" s="679"/>
      <c r="BW18" s="679"/>
      <c r="BX18" s="679"/>
      <c r="BY18" s="679"/>
      <c r="BZ18" s="679"/>
      <c r="CA18" s="679"/>
      <c r="CB18" s="722"/>
      <c r="CD18" s="711" t="s">
        <v>264</v>
      </c>
      <c r="CE18" s="712"/>
      <c r="CF18" s="712"/>
      <c r="CG18" s="712"/>
      <c r="CH18" s="712"/>
      <c r="CI18" s="712"/>
      <c r="CJ18" s="712"/>
      <c r="CK18" s="712"/>
      <c r="CL18" s="712"/>
      <c r="CM18" s="712"/>
      <c r="CN18" s="712"/>
      <c r="CO18" s="712"/>
      <c r="CP18" s="712"/>
      <c r="CQ18" s="713"/>
      <c r="CR18" s="678" t="s">
        <v>126</v>
      </c>
      <c r="CS18" s="679"/>
      <c r="CT18" s="679"/>
      <c r="CU18" s="679"/>
      <c r="CV18" s="679"/>
      <c r="CW18" s="679"/>
      <c r="CX18" s="679"/>
      <c r="CY18" s="680"/>
      <c r="CZ18" s="715" t="s">
        <v>126</v>
      </c>
      <c r="DA18" s="715"/>
      <c r="DB18" s="715"/>
      <c r="DC18" s="715"/>
      <c r="DD18" s="684" t="s">
        <v>126</v>
      </c>
      <c r="DE18" s="679"/>
      <c r="DF18" s="679"/>
      <c r="DG18" s="679"/>
      <c r="DH18" s="679"/>
      <c r="DI18" s="679"/>
      <c r="DJ18" s="679"/>
      <c r="DK18" s="679"/>
      <c r="DL18" s="679"/>
      <c r="DM18" s="679"/>
      <c r="DN18" s="679"/>
      <c r="DO18" s="679"/>
      <c r="DP18" s="680"/>
      <c r="DQ18" s="684" t="s">
        <v>126</v>
      </c>
      <c r="DR18" s="679"/>
      <c r="DS18" s="679"/>
      <c r="DT18" s="679"/>
      <c r="DU18" s="679"/>
      <c r="DV18" s="679"/>
      <c r="DW18" s="679"/>
      <c r="DX18" s="679"/>
      <c r="DY18" s="679"/>
      <c r="DZ18" s="679"/>
      <c r="EA18" s="679"/>
      <c r="EB18" s="679"/>
      <c r="EC18" s="722"/>
    </row>
    <row r="19" spans="2:133" ht="11.25" customHeight="1" x14ac:dyDescent="0.15">
      <c r="B19" s="675" t="s">
        <v>265</v>
      </c>
      <c r="C19" s="676"/>
      <c r="D19" s="676"/>
      <c r="E19" s="676"/>
      <c r="F19" s="676"/>
      <c r="G19" s="676"/>
      <c r="H19" s="676"/>
      <c r="I19" s="676"/>
      <c r="J19" s="676"/>
      <c r="K19" s="676"/>
      <c r="L19" s="676"/>
      <c r="M19" s="676"/>
      <c r="N19" s="676"/>
      <c r="O19" s="676"/>
      <c r="P19" s="676"/>
      <c r="Q19" s="677"/>
      <c r="R19" s="678">
        <v>1196</v>
      </c>
      <c r="S19" s="679"/>
      <c r="T19" s="679"/>
      <c r="U19" s="679"/>
      <c r="V19" s="679"/>
      <c r="W19" s="679"/>
      <c r="X19" s="679"/>
      <c r="Y19" s="680"/>
      <c r="Z19" s="715">
        <v>0</v>
      </c>
      <c r="AA19" s="715"/>
      <c r="AB19" s="715"/>
      <c r="AC19" s="715"/>
      <c r="AD19" s="716">
        <v>1196</v>
      </c>
      <c r="AE19" s="716"/>
      <c r="AF19" s="716"/>
      <c r="AG19" s="716"/>
      <c r="AH19" s="716"/>
      <c r="AI19" s="716"/>
      <c r="AJ19" s="716"/>
      <c r="AK19" s="716"/>
      <c r="AL19" s="681">
        <v>0</v>
      </c>
      <c r="AM19" s="682"/>
      <c r="AN19" s="682"/>
      <c r="AO19" s="717"/>
      <c r="AP19" s="675" t="s">
        <v>266</v>
      </c>
      <c r="AQ19" s="676"/>
      <c r="AR19" s="676"/>
      <c r="AS19" s="676"/>
      <c r="AT19" s="676"/>
      <c r="AU19" s="676"/>
      <c r="AV19" s="676"/>
      <c r="AW19" s="676"/>
      <c r="AX19" s="676"/>
      <c r="AY19" s="676"/>
      <c r="AZ19" s="676"/>
      <c r="BA19" s="676"/>
      <c r="BB19" s="676"/>
      <c r="BC19" s="676"/>
      <c r="BD19" s="676"/>
      <c r="BE19" s="676"/>
      <c r="BF19" s="677"/>
      <c r="BG19" s="678">
        <v>403</v>
      </c>
      <c r="BH19" s="679"/>
      <c r="BI19" s="679"/>
      <c r="BJ19" s="679"/>
      <c r="BK19" s="679"/>
      <c r="BL19" s="679"/>
      <c r="BM19" s="679"/>
      <c r="BN19" s="680"/>
      <c r="BO19" s="715">
        <v>0</v>
      </c>
      <c r="BP19" s="715"/>
      <c r="BQ19" s="715"/>
      <c r="BR19" s="715"/>
      <c r="BS19" s="684" t="s">
        <v>126</v>
      </c>
      <c r="BT19" s="679"/>
      <c r="BU19" s="679"/>
      <c r="BV19" s="679"/>
      <c r="BW19" s="679"/>
      <c r="BX19" s="679"/>
      <c r="BY19" s="679"/>
      <c r="BZ19" s="679"/>
      <c r="CA19" s="679"/>
      <c r="CB19" s="722"/>
      <c r="CD19" s="711" t="s">
        <v>267</v>
      </c>
      <c r="CE19" s="712"/>
      <c r="CF19" s="712"/>
      <c r="CG19" s="712"/>
      <c r="CH19" s="712"/>
      <c r="CI19" s="712"/>
      <c r="CJ19" s="712"/>
      <c r="CK19" s="712"/>
      <c r="CL19" s="712"/>
      <c r="CM19" s="712"/>
      <c r="CN19" s="712"/>
      <c r="CO19" s="712"/>
      <c r="CP19" s="712"/>
      <c r="CQ19" s="713"/>
      <c r="CR19" s="678" t="s">
        <v>250</v>
      </c>
      <c r="CS19" s="679"/>
      <c r="CT19" s="679"/>
      <c r="CU19" s="679"/>
      <c r="CV19" s="679"/>
      <c r="CW19" s="679"/>
      <c r="CX19" s="679"/>
      <c r="CY19" s="680"/>
      <c r="CZ19" s="715" t="s">
        <v>126</v>
      </c>
      <c r="DA19" s="715"/>
      <c r="DB19" s="715"/>
      <c r="DC19" s="715"/>
      <c r="DD19" s="684" t="s">
        <v>126</v>
      </c>
      <c r="DE19" s="679"/>
      <c r="DF19" s="679"/>
      <c r="DG19" s="679"/>
      <c r="DH19" s="679"/>
      <c r="DI19" s="679"/>
      <c r="DJ19" s="679"/>
      <c r="DK19" s="679"/>
      <c r="DL19" s="679"/>
      <c r="DM19" s="679"/>
      <c r="DN19" s="679"/>
      <c r="DO19" s="679"/>
      <c r="DP19" s="680"/>
      <c r="DQ19" s="684" t="s">
        <v>126</v>
      </c>
      <c r="DR19" s="679"/>
      <c r="DS19" s="679"/>
      <c r="DT19" s="679"/>
      <c r="DU19" s="679"/>
      <c r="DV19" s="679"/>
      <c r="DW19" s="679"/>
      <c r="DX19" s="679"/>
      <c r="DY19" s="679"/>
      <c r="DZ19" s="679"/>
      <c r="EA19" s="679"/>
      <c r="EB19" s="679"/>
      <c r="EC19" s="722"/>
    </row>
    <row r="20" spans="2:133" ht="11.25" customHeight="1" x14ac:dyDescent="0.15">
      <c r="B20" s="675" t="s">
        <v>268</v>
      </c>
      <c r="C20" s="676"/>
      <c r="D20" s="676"/>
      <c r="E20" s="676"/>
      <c r="F20" s="676"/>
      <c r="G20" s="676"/>
      <c r="H20" s="676"/>
      <c r="I20" s="676"/>
      <c r="J20" s="676"/>
      <c r="K20" s="676"/>
      <c r="L20" s="676"/>
      <c r="M20" s="676"/>
      <c r="N20" s="676"/>
      <c r="O20" s="676"/>
      <c r="P20" s="676"/>
      <c r="Q20" s="677"/>
      <c r="R20" s="678">
        <v>163</v>
      </c>
      <c r="S20" s="679"/>
      <c r="T20" s="679"/>
      <c r="U20" s="679"/>
      <c r="V20" s="679"/>
      <c r="W20" s="679"/>
      <c r="X20" s="679"/>
      <c r="Y20" s="680"/>
      <c r="Z20" s="715">
        <v>0</v>
      </c>
      <c r="AA20" s="715"/>
      <c r="AB20" s="715"/>
      <c r="AC20" s="715"/>
      <c r="AD20" s="716">
        <v>163</v>
      </c>
      <c r="AE20" s="716"/>
      <c r="AF20" s="716"/>
      <c r="AG20" s="716"/>
      <c r="AH20" s="716"/>
      <c r="AI20" s="716"/>
      <c r="AJ20" s="716"/>
      <c r="AK20" s="716"/>
      <c r="AL20" s="681">
        <v>0</v>
      </c>
      <c r="AM20" s="682"/>
      <c r="AN20" s="682"/>
      <c r="AO20" s="717"/>
      <c r="AP20" s="675" t="s">
        <v>269</v>
      </c>
      <c r="AQ20" s="676"/>
      <c r="AR20" s="676"/>
      <c r="AS20" s="676"/>
      <c r="AT20" s="676"/>
      <c r="AU20" s="676"/>
      <c r="AV20" s="676"/>
      <c r="AW20" s="676"/>
      <c r="AX20" s="676"/>
      <c r="AY20" s="676"/>
      <c r="AZ20" s="676"/>
      <c r="BA20" s="676"/>
      <c r="BB20" s="676"/>
      <c r="BC20" s="676"/>
      <c r="BD20" s="676"/>
      <c r="BE20" s="676"/>
      <c r="BF20" s="677"/>
      <c r="BG20" s="678">
        <v>403</v>
      </c>
      <c r="BH20" s="679"/>
      <c r="BI20" s="679"/>
      <c r="BJ20" s="679"/>
      <c r="BK20" s="679"/>
      <c r="BL20" s="679"/>
      <c r="BM20" s="679"/>
      <c r="BN20" s="680"/>
      <c r="BO20" s="715">
        <v>0</v>
      </c>
      <c r="BP20" s="715"/>
      <c r="BQ20" s="715"/>
      <c r="BR20" s="715"/>
      <c r="BS20" s="684" t="s">
        <v>136</v>
      </c>
      <c r="BT20" s="679"/>
      <c r="BU20" s="679"/>
      <c r="BV20" s="679"/>
      <c r="BW20" s="679"/>
      <c r="BX20" s="679"/>
      <c r="BY20" s="679"/>
      <c r="BZ20" s="679"/>
      <c r="CA20" s="679"/>
      <c r="CB20" s="722"/>
      <c r="CD20" s="711" t="s">
        <v>270</v>
      </c>
      <c r="CE20" s="712"/>
      <c r="CF20" s="712"/>
      <c r="CG20" s="712"/>
      <c r="CH20" s="712"/>
      <c r="CI20" s="712"/>
      <c r="CJ20" s="712"/>
      <c r="CK20" s="712"/>
      <c r="CL20" s="712"/>
      <c r="CM20" s="712"/>
      <c r="CN20" s="712"/>
      <c r="CO20" s="712"/>
      <c r="CP20" s="712"/>
      <c r="CQ20" s="713"/>
      <c r="CR20" s="678">
        <v>5419941</v>
      </c>
      <c r="CS20" s="679"/>
      <c r="CT20" s="679"/>
      <c r="CU20" s="679"/>
      <c r="CV20" s="679"/>
      <c r="CW20" s="679"/>
      <c r="CX20" s="679"/>
      <c r="CY20" s="680"/>
      <c r="CZ20" s="715">
        <v>100</v>
      </c>
      <c r="DA20" s="715"/>
      <c r="DB20" s="715"/>
      <c r="DC20" s="715"/>
      <c r="DD20" s="684">
        <v>482299</v>
      </c>
      <c r="DE20" s="679"/>
      <c r="DF20" s="679"/>
      <c r="DG20" s="679"/>
      <c r="DH20" s="679"/>
      <c r="DI20" s="679"/>
      <c r="DJ20" s="679"/>
      <c r="DK20" s="679"/>
      <c r="DL20" s="679"/>
      <c r="DM20" s="679"/>
      <c r="DN20" s="679"/>
      <c r="DO20" s="679"/>
      <c r="DP20" s="680"/>
      <c r="DQ20" s="684">
        <v>3675572</v>
      </c>
      <c r="DR20" s="679"/>
      <c r="DS20" s="679"/>
      <c r="DT20" s="679"/>
      <c r="DU20" s="679"/>
      <c r="DV20" s="679"/>
      <c r="DW20" s="679"/>
      <c r="DX20" s="679"/>
      <c r="DY20" s="679"/>
      <c r="DZ20" s="679"/>
      <c r="EA20" s="679"/>
      <c r="EB20" s="679"/>
      <c r="EC20" s="722"/>
    </row>
    <row r="21" spans="2:133" ht="11.25" customHeight="1" x14ac:dyDescent="0.15">
      <c r="B21" s="675" t="s">
        <v>271</v>
      </c>
      <c r="C21" s="676"/>
      <c r="D21" s="676"/>
      <c r="E21" s="676"/>
      <c r="F21" s="676"/>
      <c r="G21" s="676"/>
      <c r="H21" s="676"/>
      <c r="I21" s="676"/>
      <c r="J21" s="676"/>
      <c r="K21" s="676"/>
      <c r="L21" s="676"/>
      <c r="M21" s="676"/>
      <c r="N21" s="676"/>
      <c r="O21" s="676"/>
      <c r="P21" s="676"/>
      <c r="Q21" s="677"/>
      <c r="R21" s="678">
        <v>2195</v>
      </c>
      <c r="S21" s="679"/>
      <c r="T21" s="679"/>
      <c r="U21" s="679"/>
      <c r="V21" s="679"/>
      <c r="W21" s="679"/>
      <c r="X21" s="679"/>
      <c r="Y21" s="680"/>
      <c r="Z21" s="715">
        <v>0</v>
      </c>
      <c r="AA21" s="715"/>
      <c r="AB21" s="715"/>
      <c r="AC21" s="715"/>
      <c r="AD21" s="716">
        <v>2195</v>
      </c>
      <c r="AE21" s="716"/>
      <c r="AF21" s="716"/>
      <c r="AG21" s="716"/>
      <c r="AH21" s="716"/>
      <c r="AI21" s="716"/>
      <c r="AJ21" s="716"/>
      <c r="AK21" s="716"/>
      <c r="AL21" s="681">
        <v>0.1</v>
      </c>
      <c r="AM21" s="682"/>
      <c r="AN21" s="682"/>
      <c r="AO21" s="717"/>
      <c r="AP21" s="772" t="s">
        <v>272</v>
      </c>
      <c r="AQ21" s="780"/>
      <c r="AR21" s="780"/>
      <c r="AS21" s="780"/>
      <c r="AT21" s="780"/>
      <c r="AU21" s="780"/>
      <c r="AV21" s="780"/>
      <c r="AW21" s="780"/>
      <c r="AX21" s="780"/>
      <c r="AY21" s="780"/>
      <c r="AZ21" s="780"/>
      <c r="BA21" s="780"/>
      <c r="BB21" s="780"/>
      <c r="BC21" s="780"/>
      <c r="BD21" s="780"/>
      <c r="BE21" s="780"/>
      <c r="BF21" s="774"/>
      <c r="BG21" s="678">
        <v>403</v>
      </c>
      <c r="BH21" s="679"/>
      <c r="BI21" s="679"/>
      <c r="BJ21" s="679"/>
      <c r="BK21" s="679"/>
      <c r="BL21" s="679"/>
      <c r="BM21" s="679"/>
      <c r="BN21" s="680"/>
      <c r="BO21" s="715">
        <v>0</v>
      </c>
      <c r="BP21" s="715"/>
      <c r="BQ21" s="715"/>
      <c r="BR21" s="715"/>
      <c r="BS21" s="684" t="s">
        <v>126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273</v>
      </c>
      <c r="C22" s="676"/>
      <c r="D22" s="676"/>
      <c r="E22" s="676"/>
      <c r="F22" s="676"/>
      <c r="G22" s="676"/>
      <c r="H22" s="676"/>
      <c r="I22" s="676"/>
      <c r="J22" s="676"/>
      <c r="K22" s="676"/>
      <c r="L22" s="676"/>
      <c r="M22" s="676"/>
      <c r="N22" s="676"/>
      <c r="O22" s="676"/>
      <c r="P22" s="676"/>
      <c r="Q22" s="677"/>
      <c r="R22" s="678">
        <v>2397135</v>
      </c>
      <c r="S22" s="679"/>
      <c r="T22" s="679"/>
      <c r="U22" s="679"/>
      <c r="V22" s="679"/>
      <c r="W22" s="679"/>
      <c r="X22" s="679"/>
      <c r="Y22" s="680"/>
      <c r="Z22" s="715">
        <v>43.5</v>
      </c>
      <c r="AA22" s="715"/>
      <c r="AB22" s="715"/>
      <c r="AC22" s="715"/>
      <c r="AD22" s="716">
        <v>2155467</v>
      </c>
      <c r="AE22" s="716"/>
      <c r="AF22" s="716"/>
      <c r="AG22" s="716"/>
      <c r="AH22" s="716"/>
      <c r="AI22" s="716"/>
      <c r="AJ22" s="716"/>
      <c r="AK22" s="716"/>
      <c r="AL22" s="681">
        <v>66.5</v>
      </c>
      <c r="AM22" s="682"/>
      <c r="AN22" s="682"/>
      <c r="AO22" s="717"/>
      <c r="AP22" s="772" t="s">
        <v>274</v>
      </c>
      <c r="AQ22" s="780"/>
      <c r="AR22" s="780"/>
      <c r="AS22" s="780"/>
      <c r="AT22" s="780"/>
      <c r="AU22" s="780"/>
      <c r="AV22" s="780"/>
      <c r="AW22" s="780"/>
      <c r="AX22" s="780"/>
      <c r="AY22" s="780"/>
      <c r="AZ22" s="780"/>
      <c r="BA22" s="780"/>
      <c r="BB22" s="780"/>
      <c r="BC22" s="780"/>
      <c r="BD22" s="780"/>
      <c r="BE22" s="780"/>
      <c r="BF22" s="774"/>
      <c r="BG22" s="678" t="s">
        <v>126</v>
      </c>
      <c r="BH22" s="679"/>
      <c r="BI22" s="679"/>
      <c r="BJ22" s="679"/>
      <c r="BK22" s="679"/>
      <c r="BL22" s="679"/>
      <c r="BM22" s="679"/>
      <c r="BN22" s="680"/>
      <c r="BO22" s="715" t="s">
        <v>126</v>
      </c>
      <c r="BP22" s="715"/>
      <c r="BQ22" s="715"/>
      <c r="BR22" s="715"/>
      <c r="BS22" s="684" t="s">
        <v>126</v>
      </c>
      <c r="BT22" s="679"/>
      <c r="BU22" s="679"/>
      <c r="BV22" s="679"/>
      <c r="BW22" s="679"/>
      <c r="BX22" s="679"/>
      <c r="BY22" s="679"/>
      <c r="BZ22" s="679"/>
      <c r="CA22" s="679"/>
      <c r="CB22" s="722"/>
      <c r="CD22" s="782" t="s">
        <v>275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276</v>
      </c>
      <c r="C23" s="676"/>
      <c r="D23" s="676"/>
      <c r="E23" s="676"/>
      <c r="F23" s="676"/>
      <c r="G23" s="676"/>
      <c r="H23" s="676"/>
      <c r="I23" s="676"/>
      <c r="J23" s="676"/>
      <c r="K23" s="676"/>
      <c r="L23" s="676"/>
      <c r="M23" s="676"/>
      <c r="N23" s="676"/>
      <c r="O23" s="676"/>
      <c r="P23" s="676"/>
      <c r="Q23" s="677"/>
      <c r="R23" s="678">
        <v>2155467</v>
      </c>
      <c r="S23" s="679"/>
      <c r="T23" s="679"/>
      <c r="U23" s="679"/>
      <c r="V23" s="679"/>
      <c r="W23" s="679"/>
      <c r="X23" s="679"/>
      <c r="Y23" s="680"/>
      <c r="Z23" s="715">
        <v>39.1</v>
      </c>
      <c r="AA23" s="715"/>
      <c r="AB23" s="715"/>
      <c r="AC23" s="715"/>
      <c r="AD23" s="716">
        <v>2155467</v>
      </c>
      <c r="AE23" s="716"/>
      <c r="AF23" s="716"/>
      <c r="AG23" s="716"/>
      <c r="AH23" s="716"/>
      <c r="AI23" s="716"/>
      <c r="AJ23" s="716"/>
      <c r="AK23" s="716"/>
      <c r="AL23" s="681">
        <v>66.5</v>
      </c>
      <c r="AM23" s="682"/>
      <c r="AN23" s="682"/>
      <c r="AO23" s="717"/>
      <c r="AP23" s="772" t="s">
        <v>277</v>
      </c>
      <c r="AQ23" s="780"/>
      <c r="AR23" s="780"/>
      <c r="AS23" s="780"/>
      <c r="AT23" s="780"/>
      <c r="AU23" s="780"/>
      <c r="AV23" s="780"/>
      <c r="AW23" s="780"/>
      <c r="AX23" s="780"/>
      <c r="AY23" s="780"/>
      <c r="AZ23" s="780"/>
      <c r="BA23" s="780"/>
      <c r="BB23" s="780"/>
      <c r="BC23" s="780"/>
      <c r="BD23" s="780"/>
      <c r="BE23" s="780"/>
      <c r="BF23" s="774"/>
      <c r="BG23" s="678" t="s">
        <v>136</v>
      </c>
      <c r="BH23" s="679"/>
      <c r="BI23" s="679"/>
      <c r="BJ23" s="679"/>
      <c r="BK23" s="679"/>
      <c r="BL23" s="679"/>
      <c r="BM23" s="679"/>
      <c r="BN23" s="680"/>
      <c r="BO23" s="715" t="s">
        <v>136</v>
      </c>
      <c r="BP23" s="715"/>
      <c r="BQ23" s="715"/>
      <c r="BR23" s="715"/>
      <c r="BS23" s="684" t="s">
        <v>126</v>
      </c>
      <c r="BT23" s="679"/>
      <c r="BU23" s="679"/>
      <c r="BV23" s="679"/>
      <c r="BW23" s="679"/>
      <c r="BX23" s="679"/>
      <c r="BY23" s="679"/>
      <c r="BZ23" s="679"/>
      <c r="CA23" s="679"/>
      <c r="CB23" s="722"/>
      <c r="CD23" s="782" t="s">
        <v>215</v>
      </c>
      <c r="CE23" s="783"/>
      <c r="CF23" s="783"/>
      <c r="CG23" s="783"/>
      <c r="CH23" s="783"/>
      <c r="CI23" s="783"/>
      <c r="CJ23" s="783"/>
      <c r="CK23" s="783"/>
      <c r="CL23" s="783"/>
      <c r="CM23" s="783"/>
      <c r="CN23" s="783"/>
      <c r="CO23" s="783"/>
      <c r="CP23" s="783"/>
      <c r="CQ23" s="784"/>
      <c r="CR23" s="782" t="s">
        <v>278</v>
      </c>
      <c r="CS23" s="783"/>
      <c r="CT23" s="783"/>
      <c r="CU23" s="783"/>
      <c r="CV23" s="783"/>
      <c r="CW23" s="783"/>
      <c r="CX23" s="783"/>
      <c r="CY23" s="784"/>
      <c r="CZ23" s="782" t="s">
        <v>279</v>
      </c>
      <c r="DA23" s="783"/>
      <c r="DB23" s="783"/>
      <c r="DC23" s="784"/>
      <c r="DD23" s="782" t="s">
        <v>280</v>
      </c>
      <c r="DE23" s="783"/>
      <c r="DF23" s="783"/>
      <c r="DG23" s="783"/>
      <c r="DH23" s="783"/>
      <c r="DI23" s="783"/>
      <c r="DJ23" s="783"/>
      <c r="DK23" s="784"/>
      <c r="DL23" s="791" t="s">
        <v>281</v>
      </c>
      <c r="DM23" s="792"/>
      <c r="DN23" s="792"/>
      <c r="DO23" s="792"/>
      <c r="DP23" s="792"/>
      <c r="DQ23" s="792"/>
      <c r="DR23" s="792"/>
      <c r="DS23" s="792"/>
      <c r="DT23" s="792"/>
      <c r="DU23" s="792"/>
      <c r="DV23" s="793"/>
      <c r="DW23" s="782" t="s">
        <v>282</v>
      </c>
      <c r="DX23" s="783"/>
      <c r="DY23" s="783"/>
      <c r="DZ23" s="783"/>
      <c r="EA23" s="783"/>
      <c r="EB23" s="783"/>
      <c r="EC23" s="784"/>
    </row>
    <row r="24" spans="2:133" ht="11.25" customHeight="1" x14ac:dyDescent="0.15">
      <c r="B24" s="675" t="s">
        <v>283</v>
      </c>
      <c r="C24" s="676"/>
      <c r="D24" s="676"/>
      <c r="E24" s="676"/>
      <c r="F24" s="676"/>
      <c r="G24" s="676"/>
      <c r="H24" s="676"/>
      <c r="I24" s="676"/>
      <c r="J24" s="676"/>
      <c r="K24" s="676"/>
      <c r="L24" s="676"/>
      <c r="M24" s="676"/>
      <c r="N24" s="676"/>
      <c r="O24" s="676"/>
      <c r="P24" s="676"/>
      <c r="Q24" s="677"/>
      <c r="R24" s="678">
        <v>241586</v>
      </c>
      <c r="S24" s="679"/>
      <c r="T24" s="679"/>
      <c r="U24" s="679"/>
      <c r="V24" s="679"/>
      <c r="W24" s="679"/>
      <c r="X24" s="679"/>
      <c r="Y24" s="680"/>
      <c r="Z24" s="715">
        <v>4.4000000000000004</v>
      </c>
      <c r="AA24" s="715"/>
      <c r="AB24" s="715"/>
      <c r="AC24" s="715"/>
      <c r="AD24" s="716" t="s">
        <v>250</v>
      </c>
      <c r="AE24" s="716"/>
      <c r="AF24" s="716"/>
      <c r="AG24" s="716"/>
      <c r="AH24" s="716"/>
      <c r="AI24" s="716"/>
      <c r="AJ24" s="716"/>
      <c r="AK24" s="716"/>
      <c r="AL24" s="681" t="s">
        <v>126</v>
      </c>
      <c r="AM24" s="682"/>
      <c r="AN24" s="682"/>
      <c r="AO24" s="717"/>
      <c r="AP24" s="772" t="s">
        <v>284</v>
      </c>
      <c r="AQ24" s="780"/>
      <c r="AR24" s="780"/>
      <c r="AS24" s="780"/>
      <c r="AT24" s="780"/>
      <c r="AU24" s="780"/>
      <c r="AV24" s="780"/>
      <c r="AW24" s="780"/>
      <c r="AX24" s="780"/>
      <c r="AY24" s="780"/>
      <c r="AZ24" s="780"/>
      <c r="BA24" s="780"/>
      <c r="BB24" s="780"/>
      <c r="BC24" s="780"/>
      <c r="BD24" s="780"/>
      <c r="BE24" s="780"/>
      <c r="BF24" s="774"/>
      <c r="BG24" s="678" t="s">
        <v>263</v>
      </c>
      <c r="BH24" s="679"/>
      <c r="BI24" s="679"/>
      <c r="BJ24" s="679"/>
      <c r="BK24" s="679"/>
      <c r="BL24" s="679"/>
      <c r="BM24" s="679"/>
      <c r="BN24" s="680"/>
      <c r="BO24" s="715" t="s">
        <v>126</v>
      </c>
      <c r="BP24" s="715"/>
      <c r="BQ24" s="715"/>
      <c r="BR24" s="715"/>
      <c r="BS24" s="684" t="s">
        <v>126</v>
      </c>
      <c r="BT24" s="679"/>
      <c r="BU24" s="679"/>
      <c r="BV24" s="679"/>
      <c r="BW24" s="679"/>
      <c r="BX24" s="679"/>
      <c r="BY24" s="679"/>
      <c r="BZ24" s="679"/>
      <c r="CA24" s="679"/>
      <c r="CB24" s="722"/>
      <c r="CD24" s="736" t="s">
        <v>285</v>
      </c>
      <c r="CE24" s="737"/>
      <c r="CF24" s="737"/>
      <c r="CG24" s="737"/>
      <c r="CH24" s="737"/>
      <c r="CI24" s="737"/>
      <c r="CJ24" s="737"/>
      <c r="CK24" s="737"/>
      <c r="CL24" s="737"/>
      <c r="CM24" s="737"/>
      <c r="CN24" s="737"/>
      <c r="CO24" s="737"/>
      <c r="CP24" s="737"/>
      <c r="CQ24" s="738"/>
      <c r="CR24" s="733">
        <v>2063189</v>
      </c>
      <c r="CS24" s="734"/>
      <c r="CT24" s="734"/>
      <c r="CU24" s="734"/>
      <c r="CV24" s="734"/>
      <c r="CW24" s="734"/>
      <c r="CX24" s="734"/>
      <c r="CY24" s="777"/>
      <c r="CZ24" s="778">
        <v>38.1</v>
      </c>
      <c r="DA24" s="749"/>
      <c r="DB24" s="749"/>
      <c r="DC24" s="781"/>
      <c r="DD24" s="776">
        <v>1700028</v>
      </c>
      <c r="DE24" s="734"/>
      <c r="DF24" s="734"/>
      <c r="DG24" s="734"/>
      <c r="DH24" s="734"/>
      <c r="DI24" s="734"/>
      <c r="DJ24" s="734"/>
      <c r="DK24" s="777"/>
      <c r="DL24" s="776">
        <v>1684515</v>
      </c>
      <c r="DM24" s="734"/>
      <c r="DN24" s="734"/>
      <c r="DO24" s="734"/>
      <c r="DP24" s="734"/>
      <c r="DQ24" s="734"/>
      <c r="DR24" s="734"/>
      <c r="DS24" s="734"/>
      <c r="DT24" s="734"/>
      <c r="DU24" s="734"/>
      <c r="DV24" s="777"/>
      <c r="DW24" s="778">
        <v>50.3</v>
      </c>
      <c r="DX24" s="749"/>
      <c r="DY24" s="749"/>
      <c r="DZ24" s="749"/>
      <c r="EA24" s="749"/>
      <c r="EB24" s="749"/>
      <c r="EC24" s="779"/>
    </row>
    <row r="25" spans="2:133" ht="11.25" customHeight="1" x14ac:dyDescent="0.15">
      <c r="B25" s="675" t="s">
        <v>286</v>
      </c>
      <c r="C25" s="676"/>
      <c r="D25" s="676"/>
      <c r="E25" s="676"/>
      <c r="F25" s="676"/>
      <c r="G25" s="676"/>
      <c r="H25" s="676"/>
      <c r="I25" s="676"/>
      <c r="J25" s="676"/>
      <c r="K25" s="676"/>
      <c r="L25" s="676"/>
      <c r="M25" s="676"/>
      <c r="N25" s="676"/>
      <c r="O25" s="676"/>
      <c r="P25" s="676"/>
      <c r="Q25" s="677"/>
      <c r="R25" s="678">
        <v>82</v>
      </c>
      <c r="S25" s="679"/>
      <c r="T25" s="679"/>
      <c r="U25" s="679"/>
      <c r="V25" s="679"/>
      <c r="W25" s="679"/>
      <c r="X25" s="679"/>
      <c r="Y25" s="680"/>
      <c r="Z25" s="715">
        <v>0</v>
      </c>
      <c r="AA25" s="715"/>
      <c r="AB25" s="715"/>
      <c r="AC25" s="715"/>
      <c r="AD25" s="716" t="s">
        <v>126</v>
      </c>
      <c r="AE25" s="716"/>
      <c r="AF25" s="716"/>
      <c r="AG25" s="716"/>
      <c r="AH25" s="716"/>
      <c r="AI25" s="716"/>
      <c r="AJ25" s="716"/>
      <c r="AK25" s="716"/>
      <c r="AL25" s="681" t="s">
        <v>126</v>
      </c>
      <c r="AM25" s="682"/>
      <c r="AN25" s="682"/>
      <c r="AO25" s="717"/>
      <c r="AP25" s="772" t="s">
        <v>287</v>
      </c>
      <c r="AQ25" s="780"/>
      <c r="AR25" s="780"/>
      <c r="AS25" s="780"/>
      <c r="AT25" s="780"/>
      <c r="AU25" s="780"/>
      <c r="AV25" s="780"/>
      <c r="AW25" s="780"/>
      <c r="AX25" s="780"/>
      <c r="AY25" s="780"/>
      <c r="AZ25" s="780"/>
      <c r="BA25" s="780"/>
      <c r="BB25" s="780"/>
      <c r="BC25" s="780"/>
      <c r="BD25" s="780"/>
      <c r="BE25" s="780"/>
      <c r="BF25" s="774"/>
      <c r="BG25" s="678" t="s">
        <v>126</v>
      </c>
      <c r="BH25" s="679"/>
      <c r="BI25" s="679"/>
      <c r="BJ25" s="679"/>
      <c r="BK25" s="679"/>
      <c r="BL25" s="679"/>
      <c r="BM25" s="679"/>
      <c r="BN25" s="680"/>
      <c r="BO25" s="715" t="s">
        <v>250</v>
      </c>
      <c r="BP25" s="715"/>
      <c r="BQ25" s="715"/>
      <c r="BR25" s="715"/>
      <c r="BS25" s="684" t="s">
        <v>126</v>
      </c>
      <c r="BT25" s="679"/>
      <c r="BU25" s="679"/>
      <c r="BV25" s="679"/>
      <c r="BW25" s="679"/>
      <c r="BX25" s="679"/>
      <c r="BY25" s="679"/>
      <c r="BZ25" s="679"/>
      <c r="CA25" s="679"/>
      <c r="CB25" s="722"/>
      <c r="CD25" s="711" t="s">
        <v>288</v>
      </c>
      <c r="CE25" s="712"/>
      <c r="CF25" s="712"/>
      <c r="CG25" s="712"/>
      <c r="CH25" s="712"/>
      <c r="CI25" s="712"/>
      <c r="CJ25" s="712"/>
      <c r="CK25" s="712"/>
      <c r="CL25" s="712"/>
      <c r="CM25" s="712"/>
      <c r="CN25" s="712"/>
      <c r="CO25" s="712"/>
      <c r="CP25" s="712"/>
      <c r="CQ25" s="713"/>
      <c r="CR25" s="678">
        <v>922444</v>
      </c>
      <c r="CS25" s="697"/>
      <c r="CT25" s="697"/>
      <c r="CU25" s="697"/>
      <c r="CV25" s="697"/>
      <c r="CW25" s="697"/>
      <c r="CX25" s="697"/>
      <c r="CY25" s="698"/>
      <c r="CZ25" s="681">
        <v>17</v>
      </c>
      <c r="DA25" s="699"/>
      <c r="DB25" s="699"/>
      <c r="DC25" s="700"/>
      <c r="DD25" s="684">
        <v>894316</v>
      </c>
      <c r="DE25" s="697"/>
      <c r="DF25" s="697"/>
      <c r="DG25" s="697"/>
      <c r="DH25" s="697"/>
      <c r="DI25" s="697"/>
      <c r="DJ25" s="697"/>
      <c r="DK25" s="698"/>
      <c r="DL25" s="684">
        <v>878803</v>
      </c>
      <c r="DM25" s="697"/>
      <c r="DN25" s="697"/>
      <c r="DO25" s="697"/>
      <c r="DP25" s="697"/>
      <c r="DQ25" s="697"/>
      <c r="DR25" s="697"/>
      <c r="DS25" s="697"/>
      <c r="DT25" s="697"/>
      <c r="DU25" s="697"/>
      <c r="DV25" s="698"/>
      <c r="DW25" s="681">
        <v>26.2</v>
      </c>
      <c r="DX25" s="699"/>
      <c r="DY25" s="699"/>
      <c r="DZ25" s="699"/>
      <c r="EA25" s="699"/>
      <c r="EB25" s="699"/>
      <c r="EC25" s="714"/>
    </row>
    <row r="26" spans="2:133" ht="11.25" customHeight="1" x14ac:dyDescent="0.15">
      <c r="B26" s="675" t="s">
        <v>289</v>
      </c>
      <c r="C26" s="676"/>
      <c r="D26" s="676"/>
      <c r="E26" s="676"/>
      <c r="F26" s="676"/>
      <c r="G26" s="676"/>
      <c r="H26" s="676"/>
      <c r="I26" s="676"/>
      <c r="J26" s="676"/>
      <c r="K26" s="676"/>
      <c r="L26" s="676"/>
      <c r="M26" s="676"/>
      <c r="N26" s="676"/>
      <c r="O26" s="676"/>
      <c r="P26" s="676"/>
      <c r="Q26" s="677"/>
      <c r="R26" s="678">
        <v>3471865</v>
      </c>
      <c r="S26" s="679"/>
      <c r="T26" s="679"/>
      <c r="U26" s="679"/>
      <c r="V26" s="679"/>
      <c r="W26" s="679"/>
      <c r="X26" s="679"/>
      <c r="Y26" s="680"/>
      <c r="Z26" s="715">
        <v>63</v>
      </c>
      <c r="AA26" s="715"/>
      <c r="AB26" s="715"/>
      <c r="AC26" s="715"/>
      <c r="AD26" s="716">
        <v>3230197</v>
      </c>
      <c r="AE26" s="716"/>
      <c r="AF26" s="716"/>
      <c r="AG26" s="716"/>
      <c r="AH26" s="716"/>
      <c r="AI26" s="716"/>
      <c r="AJ26" s="716"/>
      <c r="AK26" s="716"/>
      <c r="AL26" s="681">
        <v>99.7</v>
      </c>
      <c r="AM26" s="682"/>
      <c r="AN26" s="682"/>
      <c r="AO26" s="717"/>
      <c r="AP26" s="772" t="s">
        <v>290</v>
      </c>
      <c r="AQ26" s="773"/>
      <c r="AR26" s="773"/>
      <c r="AS26" s="773"/>
      <c r="AT26" s="773"/>
      <c r="AU26" s="773"/>
      <c r="AV26" s="773"/>
      <c r="AW26" s="773"/>
      <c r="AX26" s="773"/>
      <c r="AY26" s="773"/>
      <c r="AZ26" s="773"/>
      <c r="BA26" s="773"/>
      <c r="BB26" s="773"/>
      <c r="BC26" s="773"/>
      <c r="BD26" s="773"/>
      <c r="BE26" s="773"/>
      <c r="BF26" s="774"/>
      <c r="BG26" s="678" t="s">
        <v>126</v>
      </c>
      <c r="BH26" s="679"/>
      <c r="BI26" s="679"/>
      <c r="BJ26" s="679"/>
      <c r="BK26" s="679"/>
      <c r="BL26" s="679"/>
      <c r="BM26" s="679"/>
      <c r="BN26" s="680"/>
      <c r="BO26" s="715" t="s">
        <v>126</v>
      </c>
      <c r="BP26" s="715"/>
      <c r="BQ26" s="715"/>
      <c r="BR26" s="715"/>
      <c r="BS26" s="684" t="s">
        <v>126</v>
      </c>
      <c r="BT26" s="679"/>
      <c r="BU26" s="679"/>
      <c r="BV26" s="679"/>
      <c r="BW26" s="679"/>
      <c r="BX26" s="679"/>
      <c r="BY26" s="679"/>
      <c r="BZ26" s="679"/>
      <c r="CA26" s="679"/>
      <c r="CB26" s="722"/>
      <c r="CD26" s="711" t="s">
        <v>291</v>
      </c>
      <c r="CE26" s="712"/>
      <c r="CF26" s="712"/>
      <c r="CG26" s="712"/>
      <c r="CH26" s="712"/>
      <c r="CI26" s="712"/>
      <c r="CJ26" s="712"/>
      <c r="CK26" s="712"/>
      <c r="CL26" s="712"/>
      <c r="CM26" s="712"/>
      <c r="CN26" s="712"/>
      <c r="CO26" s="712"/>
      <c r="CP26" s="712"/>
      <c r="CQ26" s="713"/>
      <c r="CR26" s="678">
        <v>608625</v>
      </c>
      <c r="CS26" s="679"/>
      <c r="CT26" s="679"/>
      <c r="CU26" s="679"/>
      <c r="CV26" s="679"/>
      <c r="CW26" s="679"/>
      <c r="CX26" s="679"/>
      <c r="CY26" s="680"/>
      <c r="CZ26" s="681">
        <v>11.2</v>
      </c>
      <c r="DA26" s="699"/>
      <c r="DB26" s="699"/>
      <c r="DC26" s="700"/>
      <c r="DD26" s="684">
        <v>586574</v>
      </c>
      <c r="DE26" s="679"/>
      <c r="DF26" s="679"/>
      <c r="DG26" s="679"/>
      <c r="DH26" s="679"/>
      <c r="DI26" s="679"/>
      <c r="DJ26" s="679"/>
      <c r="DK26" s="680"/>
      <c r="DL26" s="684" t="s">
        <v>126</v>
      </c>
      <c r="DM26" s="679"/>
      <c r="DN26" s="679"/>
      <c r="DO26" s="679"/>
      <c r="DP26" s="679"/>
      <c r="DQ26" s="679"/>
      <c r="DR26" s="679"/>
      <c r="DS26" s="679"/>
      <c r="DT26" s="679"/>
      <c r="DU26" s="679"/>
      <c r="DV26" s="680"/>
      <c r="DW26" s="681" t="s">
        <v>126</v>
      </c>
      <c r="DX26" s="699"/>
      <c r="DY26" s="699"/>
      <c r="DZ26" s="699"/>
      <c r="EA26" s="699"/>
      <c r="EB26" s="699"/>
      <c r="EC26" s="714"/>
    </row>
    <row r="27" spans="2:133" ht="11.25" customHeight="1" x14ac:dyDescent="0.15">
      <c r="B27" s="675" t="s">
        <v>292</v>
      </c>
      <c r="C27" s="676"/>
      <c r="D27" s="676"/>
      <c r="E27" s="676"/>
      <c r="F27" s="676"/>
      <c r="G27" s="676"/>
      <c r="H27" s="676"/>
      <c r="I27" s="676"/>
      <c r="J27" s="676"/>
      <c r="K27" s="676"/>
      <c r="L27" s="676"/>
      <c r="M27" s="676"/>
      <c r="N27" s="676"/>
      <c r="O27" s="676"/>
      <c r="P27" s="676"/>
      <c r="Q27" s="677"/>
      <c r="R27" s="678">
        <v>979</v>
      </c>
      <c r="S27" s="679"/>
      <c r="T27" s="679"/>
      <c r="U27" s="679"/>
      <c r="V27" s="679"/>
      <c r="W27" s="679"/>
      <c r="X27" s="679"/>
      <c r="Y27" s="680"/>
      <c r="Z27" s="715">
        <v>0</v>
      </c>
      <c r="AA27" s="715"/>
      <c r="AB27" s="715"/>
      <c r="AC27" s="715"/>
      <c r="AD27" s="716">
        <v>979</v>
      </c>
      <c r="AE27" s="716"/>
      <c r="AF27" s="716"/>
      <c r="AG27" s="716"/>
      <c r="AH27" s="716"/>
      <c r="AI27" s="716"/>
      <c r="AJ27" s="716"/>
      <c r="AK27" s="716"/>
      <c r="AL27" s="681">
        <v>0</v>
      </c>
      <c r="AM27" s="682"/>
      <c r="AN27" s="682"/>
      <c r="AO27" s="717"/>
      <c r="AP27" s="675" t="s">
        <v>293</v>
      </c>
      <c r="AQ27" s="676"/>
      <c r="AR27" s="676"/>
      <c r="AS27" s="676"/>
      <c r="AT27" s="676"/>
      <c r="AU27" s="676"/>
      <c r="AV27" s="676"/>
      <c r="AW27" s="676"/>
      <c r="AX27" s="676"/>
      <c r="AY27" s="676"/>
      <c r="AZ27" s="676"/>
      <c r="BA27" s="676"/>
      <c r="BB27" s="676"/>
      <c r="BC27" s="676"/>
      <c r="BD27" s="676"/>
      <c r="BE27" s="676"/>
      <c r="BF27" s="677"/>
      <c r="BG27" s="678">
        <v>842142</v>
      </c>
      <c r="BH27" s="679"/>
      <c r="BI27" s="679"/>
      <c r="BJ27" s="679"/>
      <c r="BK27" s="679"/>
      <c r="BL27" s="679"/>
      <c r="BM27" s="679"/>
      <c r="BN27" s="680"/>
      <c r="BO27" s="715">
        <v>100</v>
      </c>
      <c r="BP27" s="715"/>
      <c r="BQ27" s="715"/>
      <c r="BR27" s="715"/>
      <c r="BS27" s="684" t="s">
        <v>126</v>
      </c>
      <c r="BT27" s="679"/>
      <c r="BU27" s="679"/>
      <c r="BV27" s="679"/>
      <c r="BW27" s="679"/>
      <c r="BX27" s="679"/>
      <c r="BY27" s="679"/>
      <c r="BZ27" s="679"/>
      <c r="CA27" s="679"/>
      <c r="CB27" s="722"/>
      <c r="CD27" s="711" t="s">
        <v>294</v>
      </c>
      <c r="CE27" s="712"/>
      <c r="CF27" s="712"/>
      <c r="CG27" s="712"/>
      <c r="CH27" s="712"/>
      <c r="CI27" s="712"/>
      <c r="CJ27" s="712"/>
      <c r="CK27" s="712"/>
      <c r="CL27" s="712"/>
      <c r="CM27" s="712"/>
      <c r="CN27" s="712"/>
      <c r="CO27" s="712"/>
      <c r="CP27" s="712"/>
      <c r="CQ27" s="713"/>
      <c r="CR27" s="678">
        <v>481312</v>
      </c>
      <c r="CS27" s="697"/>
      <c r="CT27" s="697"/>
      <c r="CU27" s="697"/>
      <c r="CV27" s="697"/>
      <c r="CW27" s="697"/>
      <c r="CX27" s="697"/>
      <c r="CY27" s="698"/>
      <c r="CZ27" s="681">
        <v>8.9</v>
      </c>
      <c r="DA27" s="699"/>
      <c r="DB27" s="699"/>
      <c r="DC27" s="700"/>
      <c r="DD27" s="684">
        <v>148758</v>
      </c>
      <c r="DE27" s="697"/>
      <c r="DF27" s="697"/>
      <c r="DG27" s="697"/>
      <c r="DH27" s="697"/>
      <c r="DI27" s="697"/>
      <c r="DJ27" s="697"/>
      <c r="DK27" s="698"/>
      <c r="DL27" s="684">
        <v>148758</v>
      </c>
      <c r="DM27" s="697"/>
      <c r="DN27" s="697"/>
      <c r="DO27" s="697"/>
      <c r="DP27" s="697"/>
      <c r="DQ27" s="697"/>
      <c r="DR27" s="697"/>
      <c r="DS27" s="697"/>
      <c r="DT27" s="697"/>
      <c r="DU27" s="697"/>
      <c r="DV27" s="698"/>
      <c r="DW27" s="681">
        <v>4.4000000000000004</v>
      </c>
      <c r="DX27" s="699"/>
      <c r="DY27" s="699"/>
      <c r="DZ27" s="699"/>
      <c r="EA27" s="699"/>
      <c r="EB27" s="699"/>
      <c r="EC27" s="714"/>
    </row>
    <row r="28" spans="2:133" ht="11.25" customHeight="1" x14ac:dyDescent="0.15">
      <c r="B28" s="675" t="s">
        <v>295</v>
      </c>
      <c r="C28" s="676"/>
      <c r="D28" s="676"/>
      <c r="E28" s="676"/>
      <c r="F28" s="676"/>
      <c r="G28" s="676"/>
      <c r="H28" s="676"/>
      <c r="I28" s="676"/>
      <c r="J28" s="676"/>
      <c r="K28" s="676"/>
      <c r="L28" s="676"/>
      <c r="M28" s="676"/>
      <c r="N28" s="676"/>
      <c r="O28" s="676"/>
      <c r="P28" s="676"/>
      <c r="Q28" s="677"/>
      <c r="R28" s="678">
        <v>28416</v>
      </c>
      <c r="S28" s="679"/>
      <c r="T28" s="679"/>
      <c r="U28" s="679"/>
      <c r="V28" s="679"/>
      <c r="W28" s="679"/>
      <c r="X28" s="679"/>
      <c r="Y28" s="680"/>
      <c r="Z28" s="715">
        <v>0.5</v>
      </c>
      <c r="AA28" s="715"/>
      <c r="AB28" s="715"/>
      <c r="AC28" s="715"/>
      <c r="AD28" s="716" t="s">
        <v>126</v>
      </c>
      <c r="AE28" s="716"/>
      <c r="AF28" s="716"/>
      <c r="AG28" s="716"/>
      <c r="AH28" s="716"/>
      <c r="AI28" s="716"/>
      <c r="AJ28" s="716"/>
      <c r="AK28" s="716"/>
      <c r="AL28" s="681" t="s">
        <v>126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296</v>
      </c>
      <c r="CE28" s="712"/>
      <c r="CF28" s="712"/>
      <c r="CG28" s="712"/>
      <c r="CH28" s="712"/>
      <c r="CI28" s="712"/>
      <c r="CJ28" s="712"/>
      <c r="CK28" s="712"/>
      <c r="CL28" s="712"/>
      <c r="CM28" s="712"/>
      <c r="CN28" s="712"/>
      <c r="CO28" s="712"/>
      <c r="CP28" s="712"/>
      <c r="CQ28" s="713"/>
      <c r="CR28" s="678">
        <v>659433</v>
      </c>
      <c r="CS28" s="679"/>
      <c r="CT28" s="679"/>
      <c r="CU28" s="679"/>
      <c r="CV28" s="679"/>
      <c r="CW28" s="679"/>
      <c r="CX28" s="679"/>
      <c r="CY28" s="680"/>
      <c r="CZ28" s="681">
        <v>12.2</v>
      </c>
      <c r="DA28" s="699"/>
      <c r="DB28" s="699"/>
      <c r="DC28" s="700"/>
      <c r="DD28" s="684">
        <v>656954</v>
      </c>
      <c r="DE28" s="679"/>
      <c r="DF28" s="679"/>
      <c r="DG28" s="679"/>
      <c r="DH28" s="679"/>
      <c r="DI28" s="679"/>
      <c r="DJ28" s="679"/>
      <c r="DK28" s="680"/>
      <c r="DL28" s="684">
        <v>656954</v>
      </c>
      <c r="DM28" s="679"/>
      <c r="DN28" s="679"/>
      <c r="DO28" s="679"/>
      <c r="DP28" s="679"/>
      <c r="DQ28" s="679"/>
      <c r="DR28" s="679"/>
      <c r="DS28" s="679"/>
      <c r="DT28" s="679"/>
      <c r="DU28" s="679"/>
      <c r="DV28" s="680"/>
      <c r="DW28" s="681">
        <v>19.600000000000001</v>
      </c>
      <c r="DX28" s="699"/>
      <c r="DY28" s="699"/>
      <c r="DZ28" s="699"/>
      <c r="EA28" s="699"/>
      <c r="EB28" s="699"/>
      <c r="EC28" s="714"/>
    </row>
    <row r="29" spans="2:133" ht="11.25" customHeight="1" x14ac:dyDescent="0.15">
      <c r="B29" s="675" t="s">
        <v>297</v>
      </c>
      <c r="C29" s="676"/>
      <c r="D29" s="676"/>
      <c r="E29" s="676"/>
      <c r="F29" s="676"/>
      <c r="G29" s="676"/>
      <c r="H29" s="676"/>
      <c r="I29" s="676"/>
      <c r="J29" s="676"/>
      <c r="K29" s="676"/>
      <c r="L29" s="676"/>
      <c r="M29" s="676"/>
      <c r="N29" s="676"/>
      <c r="O29" s="676"/>
      <c r="P29" s="676"/>
      <c r="Q29" s="677"/>
      <c r="R29" s="678">
        <v>34426</v>
      </c>
      <c r="S29" s="679"/>
      <c r="T29" s="679"/>
      <c r="U29" s="679"/>
      <c r="V29" s="679"/>
      <c r="W29" s="679"/>
      <c r="X29" s="679"/>
      <c r="Y29" s="680"/>
      <c r="Z29" s="715">
        <v>0.6</v>
      </c>
      <c r="AA29" s="715"/>
      <c r="AB29" s="715"/>
      <c r="AC29" s="715"/>
      <c r="AD29" s="716">
        <v>1292</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298</v>
      </c>
      <c r="CE29" s="764"/>
      <c r="CF29" s="711" t="s">
        <v>69</v>
      </c>
      <c r="CG29" s="712"/>
      <c r="CH29" s="712"/>
      <c r="CI29" s="712"/>
      <c r="CJ29" s="712"/>
      <c r="CK29" s="712"/>
      <c r="CL29" s="712"/>
      <c r="CM29" s="712"/>
      <c r="CN29" s="712"/>
      <c r="CO29" s="712"/>
      <c r="CP29" s="712"/>
      <c r="CQ29" s="713"/>
      <c r="CR29" s="678">
        <v>659433</v>
      </c>
      <c r="CS29" s="697"/>
      <c r="CT29" s="697"/>
      <c r="CU29" s="697"/>
      <c r="CV29" s="697"/>
      <c r="CW29" s="697"/>
      <c r="CX29" s="697"/>
      <c r="CY29" s="698"/>
      <c r="CZ29" s="681">
        <v>12.2</v>
      </c>
      <c r="DA29" s="699"/>
      <c r="DB29" s="699"/>
      <c r="DC29" s="700"/>
      <c r="DD29" s="684">
        <v>656954</v>
      </c>
      <c r="DE29" s="697"/>
      <c r="DF29" s="697"/>
      <c r="DG29" s="697"/>
      <c r="DH29" s="697"/>
      <c r="DI29" s="697"/>
      <c r="DJ29" s="697"/>
      <c r="DK29" s="698"/>
      <c r="DL29" s="684">
        <v>656954</v>
      </c>
      <c r="DM29" s="697"/>
      <c r="DN29" s="697"/>
      <c r="DO29" s="697"/>
      <c r="DP29" s="697"/>
      <c r="DQ29" s="697"/>
      <c r="DR29" s="697"/>
      <c r="DS29" s="697"/>
      <c r="DT29" s="697"/>
      <c r="DU29" s="697"/>
      <c r="DV29" s="698"/>
      <c r="DW29" s="681">
        <v>19.600000000000001</v>
      </c>
      <c r="DX29" s="699"/>
      <c r="DY29" s="699"/>
      <c r="DZ29" s="699"/>
      <c r="EA29" s="699"/>
      <c r="EB29" s="699"/>
      <c r="EC29" s="714"/>
    </row>
    <row r="30" spans="2:133" ht="11.25" customHeight="1" x14ac:dyDescent="0.15">
      <c r="B30" s="675" t="s">
        <v>299</v>
      </c>
      <c r="C30" s="676"/>
      <c r="D30" s="676"/>
      <c r="E30" s="676"/>
      <c r="F30" s="676"/>
      <c r="G30" s="676"/>
      <c r="H30" s="676"/>
      <c r="I30" s="676"/>
      <c r="J30" s="676"/>
      <c r="K30" s="676"/>
      <c r="L30" s="676"/>
      <c r="M30" s="676"/>
      <c r="N30" s="676"/>
      <c r="O30" s="676"/>
      <c r="P30" s="676"/>
      <c r="Q30" s="677"/>
      <c r="R30" s="678">
        <v>5373</v>
      </c>
      <c r="S30" s="679"/>
      <c r="T30" s="679"/>
      <c r="U30" s="679"/>
      <c r="V30" s="679"/>
      <c r="W30" s="679"/>
      <c r="X30" s="679"/>
      <c r="Y30" s="680"/>
      <c r="Z30" s="715">
        <v>0.1</v>
      </c>
      <c r="AA30" s="715"/>
      <c r="AB30" s="715"/>
      <c r="AC30" s="715"/>
      <c r="AD30" s="716" t="s">
        <v>126</v>
      </c>
      <c r="AE30" s="716"/>
      <c r="AF30" s="716"/>
      <c r="AG30" s="716"/>
      <c r="AH30" s="716"/>
      <c r="AI30" s="716"/>
      <c r="AJ30" s="716"/>
      <c r="AK30" s="716"/>
      <c r="AL30" s="681" t="s">
        <v>263</v>
      </c>
      <c r="AM30" s="682"/>
      <c r="AN30" s="682"/>
      <c r="AO30" s="717"/>
      <c r="AP30" s="739" t="s">
        <v>215</v>
      </c>
      <c r="AQ30" s="740"/>
      <c r="AR30" s="740"/>
      <c r="AS30" s="740"/>
      <c r="AT30" s="740"/>
      <c r="AU30" s="740"/>
      <c r="AV30" s="740"/>
      <c r="AW30" s="740"/>
      <c r="AX30" s="740"/>
      <c r="AY30" s="740"/>
      <c r="AZ30" s="740"/>
      <c r="BA30" s="740"/>
      <c r="BB30" s="740"/>
      <c r="BC30" s="740"/>
      <c r="BD30" s="740"/>
      <c r="BE30" s="740"/>
      <c r="BF30" s="741"/>
      <c r="BG30" s="739" t="s">
        <v>300</v>
      </c>
      <c r="BH30" s="752"/>
      <c r="BI30" s="752"/>
      <c r="BJ30" s="752"/>
      <c r="BK30" s="752"/>
      <c r="BL30" s="752"/>
      <c r="BM30" s="752"/>
      <c r="BN30" s="752"/>
      <c r="BO30" s="752"/>
      <c r="BP30" s="752"/>
      <c r="BQ30" s="753"/>
      <c r="BR30" s="739" t="s">
        <v>301</v>
      </c>
      <c r="BS30" s="752"/>
      <c r="BT30" s="752"/>
      <c r="BU30" s="752"/>
      <c r="BV30" s="752"/>
      <c r="BW30" s="752"/>
      <c r="BX30" s="752"/>
      <c r="BY30" s="752"/>
      <c r="BZ30" s="752"/>
      <c r="CA30" s="752"/>
      <c r="CB30" s="753"/>
      <c r="CD30" s="765"/>
      <c r="CE30" s="766"/>
      <c r="CF30" s="711" t="s">
        <v>302</v>
      </c>
      <c r="CG30" s="712"/>
      <c r="CH30" s="712"/>
      <c r="CI30" s="712"/>
      <c r="CJ30" s="712"/>
      <c r="CK30" s="712"/>
      <c r="CL30" s="712"/>
      <c r="CM30" s="712"/>
      <c r="CN30" s="712"/>
      <c r="CO30" s="712"/>
      <c r="CP30" s="712"/>
      <c r="CQ30" s="713"/>
      <c r="CR30" s="678">
        <v>631088</v>
      </c>
      <c r="CS30" s="679"/>
      <c r="CT30" s="679"/>
      <c r="CU30" s="679"/>
      <c r="CV30" s="679"/>
      <c r="CW30" s="679"/>
      <c r="CX30" s="679"/>
      <c r="CY30" s="680"/>
      <c r="CZ30" s="681">
        <v>11.6</v>
      </c>
      <c r="DA30" s="699"/>
      <c r="DB30" s="699"/>
      <c r="DC30" s="700"/>
      <c r="DD30" s="684">
        <v>628700</v>
      </c>
      <c r="DE30" s="679"/>
      <c r="DF30" s="679"/>
      <c r="DG30" s="679"/>
      <c r="DH30" s="679"/>
      <c r="DI30" s="679"/>
      <c r="DJ30" s="679"/>
      <c r="DK30" s="680"/>
      <c r="DL30" s="684">
        <v>628700</v>
      </c>
      <c r="DM30" s="679"/>
      <c r="DN30" s="679"/>
      <c r="DO30" s="679"/>
      <c r="DP30" s="679"/>
      <c r="DQ30" s="679"/>
      <c r="DR30" s="679"/>
      <c r="DS30" s="679"/>
      <c r="DT30" s="679"/>
      <c r="DU30" s="679"/>
      <c r="DV30" s="680"/>
      <c r="DW30" s="681">
        <v>18.8</v>
      </c>
      <c r="DX30" s="699"/>
      <c r="DY30" s="699"/>
      <c r="DZ30" s="699"/>
      <c r="EA30" s="699"/>
      <c r="EB30" s="699"/>
      <c r="EC30" s="714"/>
    </row>
    <row r="31" spans="2:133" ht="11.25" customHeight="1" x14ac:dyDescent="0.15">
      <c r="B31" s="675" t="s">
        <v>303</v>
      </c>
      <c r="C31" s="676"/>
      <c r="D31" s="676"/>
      <c r="E31" s="676"/>
      <c r="F31" s="676"/>
      <c r="G31" s="676"/>
      <c r="H31" s="676"/>
      <c r="I31" s="676"/>
      <c r="J31" s="676"/>
      <c r="K31" s="676"/>
      <c r="L31" s="676"/>
      <c r="M31" s="676"/>
      <c r="N31" s="676"/>
      <c r="O31" s="676"/>
      <c r="P31" s="676"/>
      <c r="Q31" s="677"/>
      <c r="R31" s="678">
        <v>347266</v>
      </c>
      <c r="S31" s="679"/>
      <c r="T31" s="679"/>
      <c r="U31" s="679"/>
      <c r="V31" s="679"/>
      <c r="W31" s="679"/>
      <c r="X31" s="679"/>
      <c r="Y31" s="680"/>
      <c r="Z31" s="715">
        <v>6.3</v>
      </c>
      <c r="AA31" s="715"/>
      <c r="AB31" s="715"/>
      <c r="AC31" s="715"/>
      <c r="AD31" s="716" t="s">
        <v>126</v>
      </c>
      <c r="AE31" s="716"/>
      <c r="AF31" s="716"/>
      <c r="AG31" s="716"/>
      <c r="AH31" s="716"/>
      <c r="AI31" s="716"/>
      <c r="AJ31" s="716"/>
      <c r="AK31" s="716"/>
      <c r="AL31" s="681" t="s">
        <v>126</v>
      </c>
      <c r="AM31" s="682"/>
      <c r="AN31" s="682"/>
      <c r="AO31" s="717"/>
      <c r="AP31" s="754" t="s">
        <v>304</v>
      </c>
      <c r="AQ31" s="755"/>
      <c r="AR31" s="755"/>
      <c r="AS31" s="755"/>
      <c r="AT31" s="760" t="s">
        <v>305</v>
      </c>
      <c r="AU31" s="231"/>
      <c r="AV31" s="231"/>
      <c r="AW31" s="231"/>
      <c r="AX31" s="744" t="s">
        <v>182</v>
      </c>
      <c r="AY31" s="745"/>
      <c r="AZ31" s="745"/>
      <c r="BA31" s="745"/>
      <c r="BB31" s="745"/>
      <c r="BC31" s="745"/>
      <c r="BD31" s="745"/>
      <c r="BE31" s="745"/>
      <c r="BF31" s="746"/>
      <c r="BG31" s="747">
        <v>99.7</v>
      </c>
      <c r="BH31" s="748"/>
      <c r="BI31" s="748"/>
      <c r="BJ31" s="748"/>
      <c r="BK31" s="748"/>
      <c r="BL31" s="748"/>
      <c r="BM31" s="749">
        <v>99.1</v>
      </c>
      <c r="BN31" s="748"/>
      <c r="BO31" s="748"/>
      <c r="BP31" s="748"/>
      <c r="BQ31" s="750"/>
      <c r="BR31" s="747">
        <v>99.4</v>
      </c>
      <c r="BS31" s="748"/>
      <c r="BT31" s="748"/>
      <c r="BU31" s="748"/>
      <c r="BV31" s="748"/>
      <c r="BW31" s="748"/>
      <c r="BX31" s="749">
        <v>98.1</v>
      </c>
      <c r="BY31" s="748"/>
      <c r="BZ31" s="748"/>
      <c r="CA31" s="748"/>
      <c r="CB31" s="750"/>
      <c r="CD31" s="765"/>
      <c r="CE31" s="766"/>
      <c r="CF31" s="711" t="s">
        <v>306</v>
      </c>
      <c r="CG31" s="712"/>
      <c r="CH31" s="712"/>
      <c r="CI31" s="712"/>
      <c r="CJ31" s="712"/>
      <c r="CK31" s="712"/>
      <c r="CL31" s="712"/>
      <c r="CM31" s="712"/>
      <c r="CN31" s="712"/>
      <c r="CO31" s="712"/>
      <c r="CP31" s="712"/>
      <c r="CQ31" s="713"/>
      <c r="CR31" s="678">
        <v>28345</v>
      </c>
      <c r="CS31" s="697"/>
      <c r="CT31" s="697"/>
      <c r="CU31" s="697"/>
      <c r="CV31" s="697"/>
      <c r="CW31" s="697"/>
      <c r="CX31" s="697"/>
      <c r="CY31" s="698"/>
      <c r="CZ31" s="681">
        <v>0.5</v>
      </c>
      <c r="DA31" s="699"/>
      <c r="DB31" s="699"/>
      <c r="DC31" s="700"/>
      <c r="DD31" s="684">
        <v>28254</v>
      </c>
      <c r="DE31" s="697"/>
      <c r="DF31" s="697"/>
      <c r="DG31" s="697"/>
      <c r="DH31" s="697"/>
      <c r="DI31" s="697"/>
      <c r="DJ31" s="697"/>
      <c r="DK31" s="698"/>
      <c r="DL31" s="684">
        <v>28254</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9" t="s">
        <v>307</v>
      </c>
      <c r="C32" s="770"/>
      <c r="D32" s="770"/>
      <c r="E32" s="770"/>
      <c r="F32" s="770"/>
      <c r="G32" s="770"/>
      <c r="H32" s="770"/>
      <c r="I32" s="770"/>
      <c r="J32" s="770"/>
      <c r="K32" s="770"/>
      <c r="L32" s="770"/>
      <c r="M32" s="770"/>
      <c r="N32" s="770"/>
      <c r="O32" s="770"/>
      <c r="P32" s="770"/>
      <c r="Q32" s="771"/>
      <c r="R32" s="678" t="s">
        <v>136</v>
      </c>
      <c r="S32" s="679"/>
      <c r="T32" s="679"/>
      <c r="U32" s="679"/>
      <c r="V32" s="679"/>
      <c r="W32" s="679"/>
      <c r="X32" s="679"/>
      <c r="Y32" s="680"/>
      <c r="Z32" s="715" t="s">
        <v>136</v>
      </c>
      <c r="AA32" s="715"/>
      <c r="AB32" s="715"/>
      <c r="AC32" s="715"/>
      <c r="AD32" s="716" t="s">
        <v>126</v>
      </c>
      <c r="AE32" s="716"/>
      <c r="AF32" s="716"/>
      <c r="AG32" s="716"/>
      <c r="AH32" s="716"/>
      <c r="AI32" s="716"/>
      <c r="AJ32" s="716"/>
      <c r="AK32" s="716"/>
      <c r="AL32" s="681" t="s">
        <v>136</v>
      </c>
      <c r="AM32" s="682"/>
      <c r="AN32" s="682"/>
      <c r="AO32" s="717"/>
      <c r="AP32" s="756"/>
      <c r="AQ32" s="757"/>
      <c r="AR32" s="757"/>
      <c r="AS32" s="757"/>
      <c r="AT32" s="761"/>
      <c r="AU32" s="230" t="s">
        <v>308</v>
      </c>
      <c r="AV32" s="230"/>
      <c r="AW32" s="230"/>
      <c r="AX32" s="675" t="s">
        <v>309</v>
      </c>
      <c r="AY32" s="676"/>
      <c r="AZ32" s="676"/>
      <c r="BA32" s="676"/>
      <c r="BB32" s="676"/>
      <c r="BC32" s="676"/>
      <c r="BD32" s="676"/>
      <c r="BE32" s="676"/>
      <c r="BF32" s="677"/>
      <c r="BG32" s="751">
        <v>99.8</v>
      </c>
      <c r="BH32" s="697"/>
      <c r="BI32" s="697"/>
      <c r="BJ32" s="697"/>
      <c r="BK32" s="697"/>
      <c r="BL32" s="697"/>
      <c r="BM32" s="682">
        <v>99.2</v>
      </c>
      <c r="BN32" s="743"/>
      <c r="BO32" s="743"/>
      <c r="BP32" s="743"/>
      <c r="BQ32" s="721"/>
      <c r="BR32" s="751">
        <v>99.7</v>
      </c>
      <c r="BS32" s="697"/>
      <c r="BT32" s="697"/>
      <c r="BU32" s="697"/>
      <c r="BV32" s="697"/>
      <c r="BW32" s="697"/>
      <c r="BX32" s="682">
        <v>98.9</v>
      </c>
      <c r="BY32" s="743"/>
      <c r="BZ32" s="743"/>
      <c r="CA32" s="743"/>
      <c r="CB32" s="721"/>
      <c r="CD32" s="767"/>
      <c r="CE32" s="768"/>
      <c r="CF32" s="711" t="s">
        <v>310</v>
      </c>
      <c r="CG32" s="712"/>
      <c r="CH32" s="712"/>
      <c r="CI32" s="712"/>
      <c r="CJ32" s="712"/>
      <c r="CK32" s="712"/>
      <c r="CL32" s="712"/>
      <c r="CM32" s="712"/>
      <c r="CN32" s="712"/>
      <c r="CO32" s="712"/>
      <c r="CP32" s="712"/>
      <c r="CQ32" s="713"/>
      <c r="CR32" s="678" t="s">
        <v>126</v>
      </c>
      <c r="CS32" s="679"/>
      <c r="CT32" s="679"/>
      <c r="CU32" s="679"/>
      <c r="CV32" s="679"/>
      <c r="CW32" s="679"/>
      <c r="CX32" s="679"/>
      <c r="CY32" s="680"/>
      <c r="CZ32" s="681" t="s">
        <v>250</v>
      </c>
      <c r="DA32" s="699"/>
      <c r="DB32" s="699"/>
      <c r="DC32" s="700"/>
      <c r="DD32" s="684" t="s">
        <v>126</v>
      </c>
      <c r="DE32" s="679"/>
      <c r="DF32" s="679"/>
      <c r="DG32" s="679"/>
      <c r="DH32" s="679"/>
      <c r="DI32" s="679"/>
      <c r="DJ32" s="679"/>
      <c r="DK32" s="680"/>
      <c r="DL32" s="684" t="s">
        <v>250</v>
      </c>
      <c r="DM32" s="679"/>
      <c r="DN32" s="679"/>
      <c r="DO32" s="679"/>
      <c r="DP32" s="679"/>
      <c r="DQ32" s="679"/>
      <c r="DR32" s="679"/>
      <c r="DS32" s="679"/>
      <c r="DT32" s="679"/>
      <c r="DU32" s="679"/>
      <c r="DV32" s="680"/>
      <c r="DW32" s="681" t="s">
        <v>263</v>
      </c>
      <c r="DX32" s="699"/>
      <c r="DY32" s="699"/>
      <c r="DZ32" s="699"/>
      <c r="EA32" s="699"/>
      <c r="EB32" s="699"/>
      <c r="EC32" s="714"/>
    </row>
    <row r="33" spans="2:133" ht="11.25" customHeight="1" x14ac:dyDescent="0.15">
      <c r="B33" s="675" t="s">
        <v>311</v>
      </c>
      <c r="C33" s="676"/>
      <c r="D33" s="676"/>
      <c r="E33" s="676"/>
      <c r="F33" s="676"/>
      <c r="G33" s="676"/>
      <c r="H33" s="676"/>
      <c r="I33" s="676"/>
      <c r="J33" s="676"/>
      <c r="K33" s="676"/>
      <c r="L33" s="676"/>
      <c r="M33" s="676"/>
      <c r="N33" s="676"/>
      <c r="O33" s="676"/>
      <c r="P33" s="676"/>
      <c r="Q33" s="677"/>
      <c r="R33" s="678">
        <v>351638</v>
      </c>
      <c r="S33" s="679"/>
      <c r="T33" s="679"/>
      <c r="U33" s="679"/>
      <c r="V33" s="679"/>
      <c r="W33" s="679"/>
      <c r="X33" s="679"/>
      <c r="Y33" s="680"/>
      <c r="Z33" s="715">
        <v>6.4</v>
      </c>
      <c r="AA33" s="715"/>
      <c r="AB33" s="715"/>
      <c r="AC33" s="715"/>
      <c r="AD33" s="716" t="s">
        <v>126</v>
      </c>
      <c r="AE33" s="716"/>
      <c r="AF33" s="716"/>
      <c r="AG33" s="716"/>
      <c r="AH33" s="716"/>
      <c r="AI33" s="716"/>
      <c r="AJ33" s="716"/>
      <c r="AK33" s="716"/>
      <c r="AL33" s="681" t="s">
        <v>126</v>
      </c>
      <c r="AM33" s="682"/>
      <c r="AN33" s="682"/>
      <c r="AO33" s="717"/>
      <c r="AP33" s="758"/>
      <c r="AQ33" s="759"/>
      <c r="AR33" s="759"/>
      <c r="AS33" s="759"/>
      <c r="AT33" s="762"/>
      <c r="AU33" s="232"/>
      <c r="AV33" s="232"/>
      <c r="AW33" s="232"/>
      <c r="AX33" s="659" t="s">
        <v>312</v>
      </c>
      <c r="AY33" s="660"/>
      <c r="AZ33" s="660"/>
      <c r="BA33" s="660"/>
      <c r="BB33" s="660"/>
      <c r="BC33" s="660"/>
      <c r="BD33" s="660"/>
      <c r="BE33" s="660"/>
      <c r="BF33" s="661"/>
      <c r="BG33" s="742">
        <v>99.6</v>
      </c>
      <c r="BH33" s="663"/>
      <c r="BI33" s="663"/>
      <c r="BJ33" s="663"/>
      <c r="BK33" s="663"/>
      <c r="BL33" s="663"/>
      <c r="BM33" s="706">
        <v>98.7</v>
      </c>
      <c r="BN33" s="663"/>
      <c r="BO33" s="663"/>
      <c r="BP33" s="663"/>
      <c r="BQ33" s="727"/>
      <c r="BR33" s="742">
        <v>99</v>
      </c>
      <c r="BS33" s="663"/>
      <c r="BT33" s="663"/>
      <c r="BU33" s="663"/>
      <c r="BV33" s="663"/>
      <c r="BW33" s="663"/>
      <c r="BX33" s="706">
        <v>97.2</v>
      </c>
      <c r="BY33" s="663"/>
      <c r="BZ33" s="663"/>
      <c r="CA33" s="663"/>
      <c r="CB33" s="727"/>
      <c r="CD33" s="711" t="s">
        <v>313</v>
      </c>
      <c r="CE33" s="712"/>
      <c r="CF33" s="712"/>
      <c r="CG33" s="712"/>
      <c r="CH33" s="712"/>
      <c r="CI33" s="712"/>
      <c r="CJ33" s="712"/>
      <c r="CK33" s="712"/>
      <c r="CL33" s="712"/>
      <c r="CM33" s="712"/>
      <c r="CN33" s="712"/>
      <c r="CO33" s="712"/>
      <c r="CP33" s="712"/>
      <c r="CQ33" s="713"/>
      <c r="CR33" s="678">
        <v>2641276</v>
      </c>
      <c r="CS33" s="697"/>
      <c r="CT33" s="697"/>
      <c r="CU33" s="697"/>
      <c r="CV33" s="697"/>
      <c r="CW33" s="697"/>
      <c r="CX33" s="697"/>
      <c r="CY33" s="698"/>
      <c r="CZ33" s="681">
        <v>48.7</v>
      </c>
      <c r="DA33" s="699"/>
      <c r="DB33" s="699"/>
      <c r="DC33" s="700"/>
      <c r="DD33" s="684">
        <v>1813841</v>
      </c>
      <c r="DE33" s="697"/>
      <c r="DF33" s="697"/>
      <c r="DG33" s="697"/>
      <c r="DH33" s="697"/>
      <c r="DI33" s="697"/>
      <c r="DJ33" s="697"/>
      <c r="DK33" s="698"/>
      <c r="DL33" s="684">
        <v>1457799</v>
      </c>
      <c r="DM33" s="697"/>
      <c r="DN33" s="697"/>
      <c r="DO33" s="697"/>
      <c r="DP33" s="697"/>
      <c r="DQ33" s="697"/>
      <c r="DR33" s="697"/>
      <c r="DS33" s="697"/>
      <c r="DT33" s="697"/>
      <c r="DU33" s="697"/>
      <c r="DV33" s="698"/>
      <c r="DW33" s="681">
        <v>43.5</v>
      </c>
      <c r="DX33" s="699"/>
      <c r="DY33" s="699"/>
      <c r="DZ33" s="699"/>
      <c r="EA33" s="699"/>
      <c r="EB33" s="699"/>
      <c r="EC33" s="714"/>
    </row>
    <row r="34" spans="2:133" ht="11.25" customHeight="1" x14ac:dyDescent="0.15">
      <c r="B34" s="675" t="s">
        <v>314</v>
      </c>
      <c r="C34" s="676"/>
      <c r="D34" s="676"/>
      <c r="E34" s="676"/>
      <c r="F34" s="676"/>
      <c r="G34" s="676"/>
      <c r="H34" s="676"/>
      <c r="I34" s="676"/>
      <c r="J34" s="676"/>
      <c r="K34" s="676"/>
      <c r="L34" s="676"/>
      <c r="M34" s="676"/>
      <c r="N34" s="676"/>
      <c r="O34" s="676"/>
      <c r="P34" s="676"/>
      <c r="Q34" s="677"/>
      <c r="R34" s="678">
        <v>29146</v>
      </c>
      <c r="S34" s="679"/>
      <c r="T34" s="679"/>
      <c r="U34" s="679"/>
      <c r="V34" s="679"/>
      <c r="W34" s="679"/>
      <c r="X34" s="679"/>
      <c r="Y34" s="680"/>
      <c r="Z34" s="715">
        <v>0.5</v>
      </c>
      <c r="AA34" s="715"/>
      <c r="AB34" s="715"/>
      <c r="AC34" s="715"/>
      <c r="AD34" s="716">
        <v>1891</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315</v>
      </c>
      <c r="CE34" s="712"/>
      <c r="CF34" s="712"/>
      <c r="CG34" s="712"/>
      <c r="CH34" s="712"/>
      <c r="CI34" s="712"/>
      <c r="CJ34" s="712"/>
      <c r="CK34" s="712"/>
      <c r="CL34" s="712"/>
      <c r="CM34" s="712"/>
      <c r="CN34" s="712"/>
      <c r="CO34" s="712"/>
      <c r="CP34" s="712"/>
      <c r="CQ34" s="713"/>
      <c r="CR34" s="678">
        <v>595216</v>
      </c>
      <c r="CS34" s="679"/>
      <c r="CT34" s="679"/>
      <c r="CU34" s="679"/>
      <c r="CV34" s="679"/>
      <c r="CW34" s="679"/>
      <c r="CX34" s="679"/>
      <c r="CY34" s="680"/>
      <c r="CZ34" s="681">
        <v>11</v>
      </c>
      <c r="DA34" s="699"/>
      <c r="DB34" s="699"/>
      <c r="DC34" s="700"/>
      <c r="DD34" s="684">
        <v>465772</v>
      </c>
      <c r="DE34" s="679"/>
      <c r="DF34" s="679"/>
      <c r="DG34" s="679"/>
      <c r="DH34" s="679"/>
      <c r="DI34" s="679"/>
      <c r="DJ34" s="679"/>
      <c r="DK34" s="680"/>
      <c r="DL34" s="684">
        <v>370810</v>
      </c>
      <c r="DM34" s="679"/>
      <c r="DN34" s="679"/>
      <c r="DO34" s="679"/>
      <c r="DP34" s="679"/>
      <c r="DQ34" s="679"/>
      <c r="DR34" s="679"/>
      <c r="DS34" s="679"/>
      <c r="DT34" s="679"/>
      <c r="DU34" s="679"/>
      <c r="DV34" s="680"/>
      <c r="DW34" s="681">
        <v>11.1</v>
      </c>
      <c r="DX34" s="699"/>
      <c r="DY34" s="699"/>
      <c r="DZ34" s="699"/>
      <c r="EA34" s="699"/>
      <c r="EB34" s="699"/>
      <c r="EC34" s="714"/>
    </row>
    <row r="35" spans="2:133" ht="11.25" customHeight="1" x14ac:dyDescent="0.15">
      <c r="B35" s="675" t="s">
        <v>316</v>
      </c>
      <c r="C35" s="676"/>
      <c r="D35" s="676"/>
      <c r="E35" s="676"/>
      <c r="F35" s="676"/>
      <c r="G35" s="676"/>
      <c r="H35" s="676"/>
      <c r="I35" s="676"/>
      <c r="J35" s="676"/>
      <c r="K35" s="676"/>
      <c r="L35" s="676"/>
      <c r="M35" s="676"/>
      <c r="N35" s="676"/>
      <c r="O35" s="676"/>
      <c r="P35" s="676"/>
      <c r="Q35" s="677"/>
      <c r="R35" s="678">
        <v>60638</v>
      </c>
      <c r="S35" s="679"/>
      <c r="T35" s="679"/>
      <c r="U35" s="679"/>
      <c r="V35" s="679"/>
      <c r="W35" s="679"/>
      <c r="X35" s="679"/>
      <c r="Y35" s="680"/>
      <c r="Z35" s="715">
        <v>1.1000000000000001</v>
      </c>
      <c r="AA35" s="715"/>
      <c r="AB35" s="715"/>
      <c r="AC35" s="715"/>
      <c r="AD35" s="716" t="s">
        <v>126</v>
      </c>
      <c r="AE35" s="716"/>
      <c r="AF35" s="716"/>
      <c r="AG35" s="716"/>
      <c r="AH35" s="716"/>
      <c r="AI35" s="716"/>
      <c r="AJ35" s="716"/>
      <c r="AK35" s="716"/>
      <c r="AL35" s="681" t="s">
        <v>250</v>
      </c>
      <c r="AM35" s="682"/>
      <c r="AN35" s="682"/>
      <c r="AO35" s="717"/>
      <c r="AP35" s="235"/>
      <c r="AQ35" s="739" t="s">
        <v>317</v>
      </c>
      <c r="AR35" s="740"/>
      <c r="AS35" s="740"/>
      <c r="AT35" s="740"/>
      <c r="AU35" s="740"/>
      <c r="AV35" s="740"/>
      <c r="AW35" s="740"/>
      <c r="AX35" s="740"/>
      <c r="AY35" s="740"/>
      <c r="AZ35" s="740"/>
      <c r="BA35" s="740"/>
      <c r="BB35" s="740"/>
      <c r="BC35" s="740"/>
      <c r="BD35" s="740"/>
      <c r="BE35" s="740"/>
      <c r="BF35" s="741"/>
      <c r="BG35" s="739" t="s">
        <v>318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319</v>
      </c>
      <c r="CE35" s="712"/>
      <c r="CF35" s="712"/>
      <c r="CG35" s="712"/>
      <c r="CH35" s="712"/>
      <c r="CI35" s="712"/>
      <c r="CJ35" s="712"/>
      <c r="CK35" s="712"/>
      <c r="CL35" s="712"/>
      <c r="CM35" s="712"/>
      <c r="CN35" s="712"/>
      <c r="CO35" s="712"/>
      <c r="CP35" s="712"/>
      <c r="CQ35" s="713"/>
      <c r="CR35" s="678">
        <v>38129</v>
      </c>
      <c r="CS35" s="697"/>
      <c r="CT35" s="697"/>
      <c r="CU35" s="697"/>
      <c r="CV35" s="697"/>
      <c r="CW35" s="697"/>
      <c r="CX35" s="697"/>
      <c r="CY35" s="698"/>
      <c r="CZ35" s="681">
        <v>0.7</v>
      </c>
      <c r="DA35" s="699"/>
      <c r="DB35" s="699"/>
      <c r="DC35" s="700"/>
      <c r="DD35" s="684">
        <v>34043</v>
      </c>
      <c r="DE35" s="697"/>
      <c r="DF35" s="697"/>
      <c r="DG35" s="697"/>
      <c r="DH35" s="697"/>
      <c r="DI35" s="697"/>
      <c r="DJ35" s="697"/>
      <c r="DK35" s="698"/>
      <c r="DL35" s="684">
        <v>34043</v>
      </c>
      <c r="DM35" s="697"/>
      <c r="DN35" s="697"/>
      <c r="DO35" s="697"/>
      <c r="DP35" s="697"/>
      <c r="DQ35" s="697"/>
      <c r="DR35" s="697"/>
      <c r="DS35" s="697"/>
      <c r="DT35" s="697"/>
      <c r="DU35" s="697"/>
      <c r="DV35" s="698"/>
      <c r="DW35" s="681">
        <v>1</v>
      </c>
      <c r="DX35" s="699"/>
      <c r="DY35" s="699"/>
      <c r="DZ35" s="699"/>
      <c r="EA35" s="699"/>
      <c r="EB35" s="699"/>
      <c r="EC35" s="714"/>
    </row>
    <row r="36" spans="2:133" ht="11.25" customHeight="1" x14ac:dyDescent="0.15">
      <c r="B36" s="675" t="s">
        <v>320</v>
      </c>
      <c r="C36" s="676"/>
      <c r="D36" s="676"/>
      <c r="E36" s="676"/>
      <c r="F36" s="676"/>
      <c r="G36" s="676"/>
      <c r="H36" s="676"/>
      <c r="I36" s="676"/>
      <c r="J36" s="676"/>
      <c r="K36" s="676"/>
      <c r="L36" s="676"/>
      <c r="M36" s="676"/>
      <c r="N36" s="676"/>
      <c r="O36" s="676"/>
      <c r="P36" s="676"/>
      <c r="Q36" s="677"/>
      <c r="R36" s="678">
        <v>482095</v>
      </c>
      <c r="S36" s="679"/>
      <c r="T36" s="679"/>
      <c r="U36" s="679"/>
      <c r="V36" s="679"/>
      <c r="W36" s="679"/>
      <c r="X36" s="679"/>
      <c r="Y36" s="680"/>
      <c r="Z36" s="715">
        <v>8.6999999999999993</v>
      </c>
      <c r="AA36" s="715"/>
      <c r="AB36" s="715"/>
      <c r="AC36" s="715"/>
      <c r="AD36" s="716" t="s">
        <v>126</v>
      </c>
      <c r="AE36" s="716"/>
      <c r="AF36" s="716"/>
      <c r="AG36" s="716"/>
      <c r="AH36" s="716"/>
      <c r="AI36" s="716"/>
      <c r="AJ36" s="716"/>
      <c r="AK36" s="716"/>
      <c r="AL36" s="681" t="s">
        <v>250</v>
      </c>
      <c r="AM36" s="682"/>
      <c r="AN36" s="682"/>
      <c r="AO36" s="717"/>
      <c r="AP36" s="235"/>
      <c r="AQ36" s="730" t="s">
        <v>321</v>
      </c>
      <c r="AR36" s="731"/>
      <c r="AS36" s="731"/>
      <c r="AT36" s="731"/>
      <c r="AU36" s="731"/>
      <c r="AV36" s="731"/>
      <c r="AW36" s="731"/>
      <c r="AX36" s="731"/>
      <c r="AY36" s="732"/>
      <c r="AZ36" s="733">
        <v>924374</v>
      </c>
      <c r="BA36" s="734"/>
      <c r="BB36" s="734"/>
      <c r="BC36" s="734"/>
      <c r="BD36" s="734"/>
      <c r="BE36" s="734"/>
      <c r="BF36" s="735"/>
      <c r="BG36" s="736" t="s">
        <v>322</v>
      </c>
      <c r="BH36" s="737"/>
      <c r="BI36" s="737"/>
      <c r="BJ36" s="737"/>
      <c r="BK36" s="737"/>
      <c r="BL36" s="737"/>
      <c r="BM36" s="737"/>
      <c r="BN36" s="737"/>
      <c r="BO36" s="737"/>
      <c r="BP36" s="737"/>
      <c r="BQ36" s="737"/>
      <c r="BR36" s="737"/>
      <c r="BS36" s="737"/>
      <c r="BT36" s="737"/>
      <c r="BU36" s="738"/>
      <c r="BV36" s="733" t="s">
        <v>126</v>
      </c>
      <c r="BW36" s="734"/>
      <c r="BX36" s="734"/>
      <c r="BY36" s="734"/>
      <c r="BZ36" s="734"/>
      <c r="CA36" s="734"/>
      <c r="CB36" s="735"/>
      <c r="CD36" s="711" t="s">
        <v>323</v>
      </c>
      <c r="CE36" s="712"/>
      <c r="CF36" s="712"/>
      <c r="CG36" s="712"/>
      <c r="CH36" s="712"/>
      <c r="CI36" s="712"/>
      <c r="CJ36" s="712"/>
      <c r="CK36" s="712"/>
      <c r="CL36" s="712"/>
      <c r="CM36" s="712"/>
      <c r="CN36" s="712"/>
      <c r="CO36" s="712"/>
      <c r="CP36" s="712"/>
      <c r="CQ36" s="713"/>
      <c r="CR36" s="678">
        <v>899557</v>
      </c>
      <c r="CS36" s="679"/>
      <c r="CT36" s="679"/>
      <c r="CU36" s="679"/>
      <c r="CV36" s="679"/>
      <c r="CW36" s="679"/>
      <c r="CX36" s="679"/>
      <c r="CY36" s="680"/>
      <c r="CZ36" s="681">
        <v>16.600000000000001</v>
      </c>
      <c r="DA36" s="699"/>
      <c r="DB36" s="699"/>
      <c r="DC36" s="700"/>
      <c r="DD36" s="684">
        <v>784731</v>
      </c>
      <c r="DE36" s="679"/>
      <c r="DF36" s="679"/>
      <c r="DG36" s="679"/>
      <c r="DH36" s="679"/>
      <c r="DI36" s="679"/>
      <c r="DJ36" s="679"/>
      <c r="DK36" s="680"/>
      <c r="DL36" s="684">
        <v>647673</v>
      </c>
      <c r="DM36" s="679"/>
      <c r="DN36" s="679"/>
      <c r="DO36" s="679"/>
      <c r="DP36" s="679"/>
      <c r="DQ36" s="679"/>
      <c r="DR36" s="679"/>
      <c r="DS36" s="679"/>
      <c r="DT36" s="679"/>
      <c r="DU36" s="679"/>
      <c r="DV36" s="680"/>
      <c r="DW36" s="681">
        <v>19.3</v>
      </c>
      <c r="DX36" s="699"/>
      <c r="DY36" s="699"/>
      <c r="DZ36" s="699"/>
      <c r="EA36" s="699"/>
      <c r="EB36" s="699"/>
      <c r="EC36" s="714"/>
    </row>
    <row r="37" spans="2:133" ht="11.25" customHeight="1" x14ac:dyDescent="0.15">
      <c r="B37" s="675" t="s">
        <v>324</v>
      </c>
      <c r="C37" s="676"/>
      <c r="D37" s="676"/>
      <c r="E37" s="676"/>
      <c r="F37" s="676"/>
      <c r="G37" s="676"/>
      <c r="H37" s="676"/>
      <c r="I37" s="676"/>
      <c r="J37" s="676"/>
      <c r="K37" s="676"/>
      <c r="L37" s="676"/>
      <c r="M37" s="676"/>
      <c r="N37" s="676"/>
      <c r="O37" s="676"/>
      <c r="P37" s="676"/>
      <c r="Q37" s="677"/>
      <c r="R37" s="678">
        <v>103033</v>
      </c>
      <c r="S37" s="679"/>
      <c r="T37" s="679"/>
      <c r="U37" s="679"/>
      <c r="V37" s="679"/>
      <c r="W37" s="679"/>
      <c r="X37" s="679"/>
      <c r="Y37" s="680"/>
      <c r="Z37" s="715">
        <v>1.9</v>
      </c>
      <c r="AA37" s="715"/>
      <c r="AB37" s="715"/>
      <c r="AC37" s="715"/>
      <c r="AD37" s="716" t="s">
        <v>126</v>
      </c>
      <c r="AE37" s="716"/>
      <c r="AF37" s="716"/>
      <c r="AG37" s="716"/>
      <c r="AH37" s="716"/>
      <c r="AI37" s="716"/>
      <c r="AJ37" s="716"/>
      <c r="AK37" s="716"/>
      <c r="AL37" s="681" t="s">
        <v>126</v>
      </c>
      <c r="AM37" s="682"/>
      <c r="AN37" s="682"/>
      <c r="AO37" s="717"/>
      <c r="AQ37" s="718" t="s">
        <v>325</v>
      </c>
      <c r="AR37" s="719"/>
      <c r="AS37" s="719"/>
      <c r="AT37" s="719"/>
      <c r="AU37" s="719"/>
      <c r="AV37" s="719"/>
      <c r="AW37" s="719"/>
      <c r="AX37" s="719"/>
      <c r="AY37" s="720"/>
      <c r="AZ37" s="678">
        <v>347756</v>
      </c>
      <c r="BA37" s="679"/>
      <c r="BB37" s="679"/>
      <c r="BC37" s="679"/>
      <c r="BD37" s="697"/>
      <c r="BE37" s="697"/>
      <c r="BF37" s="721"/>
      <c r="BG37" s="711" t="s">
        <v>326</v>
      </c>
      <c r="BH37" s="712"/>
      <c r="BI37" s="712"/>
      <c r="BJ37" s="712"/>
      <c r="BK37" s="712"/>
      <c r="BL37" s="712"/>
      <c r="BM37" s="712"/>
      <c r="BN37" s="712"/>
      <c r="BO37" s="712"/>
      <c r="BP37" s="712"/>
      <c r="BQ37" s="712"/>
      <c r="BR37" s="712"/>
      <c r="BS37" s="712"/>
      <c r="BT37" s="712"/>
      <c r="BU37" s="713"/>
      <c r="BV37" s="678">
        <v>-12940</v>
      </c>
      <c r="BW37" s="679"/>
      <c r="BX37" s="679"/>
      <c r="BY37" s="679"/>
      <c r="BZ37" s="679"/>
      <c r="CA37" s="679"/>
      <c r="CB37" s="722"/>
      <c r="CD37" s="711" t="s">
        <v>327</v>
      </c>
      <c r="CE37" s="712"/>
      <c r="CF37" s="712"/>
      <c r="CG37" s="712"/>
      <c r="CH37" s="712"/>
      <c r="CI37" s="712"/>
      <c r="CJ37" s="712"/>
      <c r="CK37" s="712"/>
      <c r="CL37" s="712"/>
      <c r="CM37" s="712"/>
      <c r="CN37" s="712"/>
      <c r="CO37" s="712"/>
      <c r="CP37" s="712"/>
      <c r="CQ37" s="713"/>
      <c r="CR37" s="678">
        <v>385911</v>
      </c>
      <c r="CS37" s="697"/>
      <c r="CT37" s="697"/>
      <c r="CU37" s="697"/>
      <c r="CV37" s="697"/>
      <c r="CW37" s="697"/>
      <c r="CX37" s="697"/>
      <c r="CY37" s="698"/>
      <c r="CZ37" s="681">
        <v>7.1</v>
      </c>
      <c r="DA37" s="699"/>
      <c r="DB37" s="699"/>
      <c r="DC37" s="700"/>
      <c r="DD37" s="684">
        <v>382484</v>
      </c>
      <c r="DE37" s="697"/>
      <c r="DF37" s="697"/>
      <c r="DG37" s="697"/>
      <c r="DH37" s="697"/>
      <c r="DI37" s="697"/>
      <c r="DJ37" s="697"/>
      <c r="DK37" s="698"/>
      <c r="DL37" s="684">
        <v>350776</v>
      </c>
      <c r="DM37" s="697"/>
      <c r="DN37" s="697"/>
      <c r="DO37" s="697"/>
      <c r="DP37" s="697"/>
      <c r="DQ37" s="697"/>
      <c r="DR37" s="697"/>
      <c r="DS37" s="697"/>
      <c r="DT37" s="697"/>
      <c r="DU37" s="697"/>
      <c r="DV37" s="698"/>
      <c r="DW37" s="681">
        <v>10.5</v>
      </c>
      <c r="DX37" s="699"/>
      <c r="DY37" s="699"/>
      <c r="DZ37" s="699"/>
      <c r="EA37" s="699"/>
      <c r="EB37" s="699"/>
      <c r="EC37" s="714"/>
    </row>
    <row r="38" spans="2:133" ht="11.25" customHeight="1" x14ac:dyDescent="0.15">
      <c r="B38" s="675" t="s">
        <v>328</v>
      </c>
      <c r="C38" s="676"/>
      <c r="D38" s="676"/>
      <c r="E38" s="676"/>
      <c r="F38" s="676"/>
      <c r="G38" s="676"/>
      <c r="H38" s="676"/>
      <c r="I38" s="676"/>
      <c r="J38" s="676"/>
      <c r="K38" s="676"/>
      <c r="L38" s="676"/>
      <c r="M38" s="676"/>
      <c r="N38" s="676"/>
      <c r="O38" s="676"/>
      <c r="P38" s="676"/>
      <c r="Q38" s="677"/>
      <c r="R38" s="678">
        <v>94502</v>
      </c>
      <c r="S38" s="679"/>
      <c r="T38" s="679"/>
      <c r="U38" s="679"/>
      <c r="V38" s="679"/>
      <c r="W38" s="679"/>
      <c r="X38" s="679"/>
      <c r="Y38" s="680"/>
      <c r="Z38" s="715">
        <v>1.7</v>
      </c>
      <c r="AA38" s="715"/>
      <c r="AB38" s="715"/>
      <c r="AC38" s="715"/>
      <c r="AD38" s="716">
        <v>6179</v>
      </c>
      <c r="AE38" s="716"/>
      <c r="AF38" s="716"/>
      <c r="AG38" s="716"/>
      <c r="AH38" s="716"/>
      <c r="AI38" s="716"/>
      <c r="AJ38" s="716"/>
      <c r="AK38" s="716"/>
      <c r="AL38" s="681">
        <v>0.2</v>
      </c>
      <c r="AM38" s="682"/>
      <c r="AN38" s="682"/>
      <c r="AO38" s="717"/>
      <c r="AQ38" s="718" t="s">
        <v>329</v>
      </c>
      <c r="AR38" s="719"/>
      <c r="AS38" s="719"/>
      <c r="AT38" s="719"/>
      <c r="AU38" s="719"/>
      <c r="AV38" s="719"/>
      <c r="AW38" s="719"/>
      <c r="AX38" s="719"/>
      <c r="AY38" s="720"/>
      <c r="AZ38" s="678">
        <v>81255</v>
      </c>
      <c r="BA38" s="679"/>
      <c r="BB38" s="679"/>
      <c r="BC38" s="679"/>
      <c r="BD38" s="697"/>
      <c r="BE38" s="697"/>
      <c r="BF38" s="721"/>
      <c r="BG38" s="711" t="s">
        <v>330</v>
      </c>
      <c r="BH38" s="712"/>
      <c r="BI38" s="712"/>
      <c r="BJ38" s="712"/>
      <c r="BK38" s="712"/>
      <c r="BL38" s="712"/>
      <c r="BM38" s="712"/>
      <c r="BN38" s="712"/>
      <c r="BO38" s="712"/>
      <c r="BP38" s="712"/>
      <c r="BQ38" s="712"/>
      <c r="BR38" s="712"/>
      <c r="BS38" s="712"/>
      <c r="BT38" s="712"/>
      <c r="BU38" s="713"/>
      <c r="BV38" s="678">
        <v>1251</v>
      </c>
      <c r="BW38" s="679"/>
      <c r="BX38" s="679"/>
      <c r="BY38" s="679"/>
      <c r="BZ38" s="679"/>
      <c r="CA38" s="679"/>
      <c r="CB38" s="722"/>
      <c r="CD38" s="711" t="s">
        <v>331</v>
      </c>
      <c r="CE38" s="712"/>
      <c r="CF38" s="712"/>
      <c r="CG38" s="712"/>
      <c r="CH38" s="712"/>
      <c r="CI38" s="712"/>
      <c r="CJ38" s="712"/>
      <c r="CK38" s="712"/>
      <c r="CL38" s="712"/>
      <c r="CM38" s="712"/>
      <c r="CN38" s="712"/>
      <c r="CO38" s="712"/>
      <c r="CP38" s="712"/>
      <c r="CQ38" s="713"/>
      <c r="CR38" s="678">
        <v>495363</v>
      </c>
      <c r="CS38" s="679"/>
      <c r="CT38" s="679"/>
      <c r="CU38" s="679"/>
      <c r="CV38" s="679"/>
      <c r="CW38" s="679"/>
      <c r="CX38" s="679"/>
      <c r="CY38" s="680"/>
      <c r="CZ38" s="681">
        <v>9.1</v>
      </c>
      <c r="DA38" s="699"/>
      <c r="DB38" s="699"/>
      <c r="DC38" s="700"/>
      <c r="DD38" s="684">
        <v>422303</v>
      </c>
      <c r="DE38" s="679"/>
      <c r="DF38" s="679"/>
      <c r="DG38" s="679"/>
      <c r="DH38" s="679"/>
      <c r="DI38" s="679"/>
      <c r="DJ38" s="679"/>
      <c r="DK38" s="680"/>
      <c r="DL38" s="684">
        <v>405273</v>
      </c>
      <c r="DM38" s="679"/>
      <c r="DN38" s="679"/>
      <c r="DO38" s="679"/>
      <c r="DP38" s="679"/>
      <c r="DQ38" s="679"/>
      <c r="DR38" s="679"/>
      <c r="DS38" s="679"/>
      <c r="DT38" s="679"/>
      <c r="DU38" s="679"/>
      <c r="DV38" s="680"/>
      <c r="DW38" s="681">
        <v>12.1</v>
      </c>
      <c r="DX38" s="699"/>
      <c r="DY38" s="699"/>
      <c r="DZ38" s="699"/>
      <c r="EA38" s="699"/>
      <c r="EB38" s="699"/>
      <c r="EC38" s="714"/>
    </row>
    <row r="39" spans="2:133" ht="11.25" customHeight="1" x14ac:dyDescent="0.15">
      <c r="B39" s="675" t="s">
        <v>332</v>
      </c>
      <c r="C39" s="676"/>
      <c r="D39" s="676"/>
      <c r="E39" s="676"/>
      <c r="F39" s="676"/>
      <c r="G39" s="676"/>
      <c r="H39" s="676"/>
      <c r="I39" s="676"/>
      <c r="J39" s="676"/>
      <c r="K39" s="676"/>
      <c r="L39" s="676"/>
      <c r="M39" s="676"/>
      <c r="N39" s="676"/>
      <c r="O39" s="676"/>
      <c r="P39" s="676"/>
      <c r="Q39" s="677"/>
      <c r="R39" s="678">
        <v>505800</v>
      </c>
      <c r="S39" s="679"/>
      <c r="T39" s="679"/>
      <c r="U39" s="679"/>
      <c r="V39" s="679"/>
      <c r="W39" s="679"/>
      <c r="X39" s="679"/>
      <c r="Y39" s="680"/>
      <c r="Z39" s="715">
        <v>9.1999999999999993</v>
      </c>
      <c r="AA39" s="715"/>
      <c r="AB39" s="715"/>
      <c r="AC39" s="715"/>
      <c r="AD39" s="716" t="s">
        <v>126</v>
      </c>
      <c r="AE39" s="716"/>
      <c r="AF39" s="716"/>
      <c r="AG39" s="716"/>
      <c r="AH39" s="716"/>
      <c r="AI39" s="716"/>
      <c r="AJ39" s="716"/>
      <c r="AK39" s="716"/>
      <c r="AL39" s="681" t="s">
        <v>126</v>
      </c>
      <c r="AM39" s="682"/>
      <c r="AN39" s="682"/>
      <c r="AO39" s="717"/>
      <c r="AQ39" s="718" t="s">
        <v>333</v>
      </c>
      <c r="AR39" s="719"/>
      <c r="AS39" s="719"/>
      <c r="AT39" s="719"/>
      <c r="AU39" s="719"/>
      <c r="AV39" s="719"/>
      <c r="AW39" s="719"/>
      <c r="AX39" s="719"/>
      <c r="AY39" s="720"/>
      <c r="AZ39" s="678">
        <v>5988</v>
      </c>
      <c r="BA39" s="679"/>
      <c r="BB39" s="679"/>
      <c r="BC39" s="679"/>
      <c r="BD39" s="697"/>
      <c r="BE39" s="697"/>
      <c r="BF39" s="721"/>
      <c r="BG39" s="711" t="s">
        <v>334</v>
      </c>
      <c r="BH39" s="712"/>
      <c r="BI39" s="712"/>
      <c r="BJ39" s="712"/>
      <c r="BK39" s="712"/>
      <c r="BL39" s="712"/>
      <c r="BM39" s="712"/>
      <c r="BN39" s="712"/>
      <c r="BO39" s="712"/>
      <c r="BP39" s="712"/>
      <c r="BQ39" s="712"/>
      <c r="BR39" s="712"/>
      <c r="BS39" s="712"/>
      <c r="BT39" s="712"/>
      <c r="BU39" s="713"/>
      <c r="BV39" s="678">
        <v>1963</v>
      </c>
      <c r="BW39" s="679"/>
      <c r="BX39" s="679"/>
      <c r="BY39" s="679"/>
      <c r="BZ39" s="679"/>
      <c r="CA39" s="679"/>
      <c r="CB39" s="722"/>
      <c r="CD39" s="711" t="s">
        <v>335</v>
      </c>
      <c r="CE39" s="712"/>
      <c r="CF39" s="712"/>
      <c r="CG39" s="712"/>
      <c r="CH39" s="712"/>
      <c r="CI39" s="712"/>
      <c r="CJ39" s="712"/>
      <c r="CK39" s="712"/>
      <c r="CL39" s="712"/>
      <c r="CM39" s="712"/>
      <c r="CN39" s="712"/>
      <c r="CO39" s="712"/>
      <c r="CP39" s="712"/>
      <c r="CQ39" s="713"/>
      <c r="CR39" s="678">
        <v>536028</v>
      </c>
      <c r="CS39" s="697"/>
      <c r="CT39" s="697"/>
      <c r="CU39" s="697"/>
      <c r="CV39" s="697"/>
      <c r="CW39" s="697"/>
      <c r="CX39" s="697"/>
      <c r="CY39" s="698"/>
      <c r="CZ39" s="681">
        <v>9.9</v>
      </c>
      <c r="DA39" s="699"/>
      <c r="DB39" s="699"/>
      <c r="DC39" s="700"/>
      <c r="DD39" s="684">
        <v>68938</v>
      </c>
      <c r="DE39" s="697"/>
      <c r="DF39" s="697"/>
      <c r="DG39" s="697"/>
      <c r="DH39" s="697"/>
      <c r="DI39" s="697"/>
      <c r="DJ39" s="697"/>
      <c r="DK39" s="698"/>
      <c r="DL39" s="684" t="s">
        <v>136</v>
      </c>
      <c r="DM39" s="697"/>
      <c r="DN39" s="697"/>
      <c r="DO39" s="697"/>
      <c r="DP39" s="697"/>
      <c r="DQ39" s="697"/>
      <c r="DR39" s="697"/>
      <c r="DS39" s="697"/>
      <c r="DT39" s="697"/>
      <c r="DU39" s="697"/>
      <c r="DV39" s="698"/>
      <c r="DW39" s="681" t="s">
        <v>126</v>
      </c>
      <c r="DX39" s="699"/>
      <c r="DY39" s="699"/>
      <c r="DZ39" s="699"/>
      <c r="EA39" s="699"/>
      <c r="EB39" s="699"/>
      <c r="EC39" s="714"/>
    </row>
    <row r="40" spans="2:133" ht="11.25" customHeight="1" x14ac:dyDescent="0.15">
      <c r="B40" s="675" t="s">
        <v>336</v>
      </c>
      <c r="C40" s="676"/>
      <c r="D40" s="676"/>
      <c r="E40" s="676"/>
      <c r="F40" s="676"/>
      <c r="G40" s="676"/>
      <c r="H40" s="676"/>
      <c r="I40" s="676"/>
      <c r="J40" s="676"/>
      <c r="K40" s="676"/>
      <c r="L40" s="676"/>
      <c r="M40" s="676"/>
      <c r="N40" s="676"/>
      <c r="O40" s="676"/>
      <c r="P40" s="676"/>
      <c r="Q40" s="677"/>
      <c r="R40" s="678" t="s">
        <v>126</v>
      </c>
      <c r="S40" s="679"/>
      <c r="T40" s="679"/>
      <c r="U40" s="679"/>
      <c r="V40" s="679"/>
      <c r="W40" s="679"/>
      <c r="X40" s="679"/>
      <c r="Y40" s="680"/>
      <c r="Z40" s="715" t="s">
        <v>126</v>
      </c>
      <c r="AA40" s="715"/>
      <c r="AB40" s="715"/>
      <c r="AC40" s="715"/>
      <c r="AD40" s="716" t="s">
        <v>126</v>
      </c>
      <c r="AE40" s="716"/>
      <c r="AF40" s="716"/>
      <c r="AG40" s="716"/>
      <c r="AH40" s="716"/>
      <c r="AI40" s="716"/>
      <c r="AJ40" s="716"/>
      <c r="AK40" s="716"/>
      <c r="AL40" s="681" t="s">
        <v>126</v>
      </c>
      <c r="AM40" s="682"/>
      <c r="AN40" s="682"/>
      <c r="AO40" s="717"/>
      <c r="AQ40" s="718" t="s">
        <v>337</v>
      </c>
      <c r="AR40" s="719"/>
      <c r="AS40" s="719"/>
      <c r="AT40" s="719"/>
      <c r="AU40" s="719"/>
      <c r="AV40" s="719"/>
      <c r="AW40" s="719"/>
      <c r="AX40" s="719"/>
      <c r="AY40" s="720"/>
      <c r="AZ40" s="678">
        <v>794</v>
      </c>
      <c r="BA40" s="679"/>
      <c r="BB40" s="679"/>
      <c r="BC40" s="679"/>
      <c r="BD40" s="697"/>
      <c r="BE40" s="697"/>
      <c r="BF40" s="721"/>
      <c r="BG40" s="723" t="s">
        <v>338</v>
      </c>
      <c r="BH40" s="724"/>
      <c r="BI40" s="724"/>
      <c r="BJ40" s="724"/>
      <c r="BK40" s="724"/>
      <c r="BL40" s="236"/>
      <c r="BM40" s="712" t="s">
        <v>339</v>
      </c>
      <c r="BN40" s="712"/>
      <c r="BO40" s="712"/>
      <c r="BP40" s="712"/>
      <c r="BQ40" s="712"/>
      <c r="BR40" s="712"/>
      <c r="BS40" s="712"/>
      <c r="BT40" s="712"/>
      <c r="BU40" s="713"/>
      <c r="BV40" s="678">
        <v>90</v>
      </c>
      <c r="BW40" s="679"/>
      <c r="BX40" s="679"/>
      <c r="BY40" s="679"/>
      <c r="BZ40" s="679"/>
      <c r="CA40" s="679"/>
      <c r="CB40" s="722"/>
      <c r="CD40" s="711" t="s">
        <v>340</v>
      </c>
      <c r="CE40" s="712"/>
      <c r="CF40" s="712"/>
      <c r="CG40" s="712"/>
      <c r="CH40" s="712"/>
      <c r="CI40" s="712"/>
      <c r="CJ40" s="712"/>
      <c r="CK40" s="712"/>
      <c r="CL40" s="712"/>
      <c r="CM40" s="712"/>
      <c r="CN40" s="712"/>
      <c r="CO40" s="712"/>
      <c r="CP40" s="712"/>
      <c r="CQ40" s="713"/>
      <c r="CR40" s="678">
        <v>76983</v>
      </c>
      <c r="CS40" s="679"/>
      <c r="CT40" s="679"/>
      <c r="CU40" s="679"/>
      <c r="CV40" s="679"/>
      <c r="CW40" s="679"/>
      <c r="CX40" s="679"/>
      <c r="CY40" s="680"/>
      <c r="CZ40" s="681">
        <v>1.4</v>
      </c>
      <c r="DA40" s="699"/>
      <c r="DB40" s="699"/>
      <c r="DC40" s="700"/>
      <c r="DD40" s="684">
        <v>38054</v>
      </c>
      <c r="DE40" s="679"/>
      <c r="DF40" s="679"/>
      <c r="DG40" s="679"/>
      <c r="DH40" s="679"/>
      <c r="DI40" s="679"/>
      <c r="DJ40" s="679"/>
      <c r="DK40" s="680"/>
      <c r="DL40" s="684" t="s">
        <v>126</v>
      </c>
      <c r="DM40" s="679"/>
      <c r="DN40" s="679"/>
      <c r="DO40" s="679"/>
      <c r="DP40" s="679"/>
      <c r="DQ40" s="679"/>
      <c r="DR40" s="679"/>
      <c r="DS40" s="679"/>
      <c r="DT40" s="679"/>
      <c r="DU40" s="679"/>
      <c r="DV40" s="680"/>
      <c r="DW40" s="681" t="s">
        <v>250</v>
      </c>
      <c r="DX40" s="699"/>
      <c r="DY40" s="699"/>
      <c r="DZ40" s="699"/>
      <c r="EA40" s="699"/>
      <c r="EB40" s="699"/>
      <c r="EC40" s="714"/>
    </row>
    <row r="41" spans="2:133" ht="11.25" customHeight="1" x14ac:dyDescent="0.15">
      <c r="B41" s="675" t="s">
        <v>341</v>
      </c>
      <c r="C41" s="676"/>
      <c r="D41" s="676"/>
      <c r="E41" s="676"/>
      <c r="F41" s="676"/>
      <c r="G41" s="676"/>
      <c r="H41" s="676"/>
      <c r="I41" s="676"/>
      <c r="J41" s="676"/>
      <c r="K41" s="676"/>
      <c r="L41" s="676"/>
      <c r="M41" s="676"/>
      <c r="N41" s="676"/>
      <c r="O41" s="676"/>
      <c r="P41" s="676"/>
      <c r="Q41" s="677"/>
      <c r="R41" s="678">
        <v>111600</v>
      </c>
      <c r="S41" s="679"/>
      <c r="T41" s="679"/>
      <c r="U41" s="679"/>
      <c r="V41" s="679"/>
      <c r="W41" s="679"/>
      <c r="X41" s="679"/>
      <c r="Y41" s="680"/>
      <c r="Z41" s="715">
        <v>2</v>
      </c>
      <c r="AA41" s="715"/>
      <c r="AB41" s="715"/>
      <c r="AC41" s="715"/>
      <c r="AD41" s="716" t="s">
        <v>126</v>
      </c>
      <c r="AE41" s="716"/>
      <c r="AF41" s="716"/>
      <c r="AG41" s="716"/>
      <c r="AH41" s="716"/>
      <c r="AI41" s="716"/>
      <c r="AJ41" s="716"/>
      <c r="AK41" s="716"/>
      <c r="AL41" s="681" t="s">
        <v>126</v>
      </c>
      <c r="AM41" s="682"/>
      <c r="AN41" s="682"/>
      <c r="AO41" s="717"/>
      <c r="AQ41" s="718" t="s">
        <v>342</v>
      </c>
      <c r="AR41" s="719"/>
      <c r="AS41" s="719"/>
      <c r="AT41" s="719"/>
      <c r="AU41" s="719"/>
      <c r="AV41" s="719"/>
      <c r="AW41" s="719"/>
      <c r="AX41" s="719"/>
      <c r="AY41" s="720"/>
      <c r="AZ41" s="678">
        <v>97134</v>
      </c>
      <c r="BA41" s="679"/>
      <c r="BB41" s="679"/>
      <c r="BC41" s="679"/>
      <c r="BD41" s="697"/>
      <c r="BE41" s="697"/>
      <c r="BF41" s="721"/>
      <c r="BG41" s="723"/>
      <c r="BH41" s="724"/>
      <c r="BI41" s="724"/>
      <c r="BJ41" s="724"/>
      <c r="BK41" s="724"/>
      <c r="BL41" s="236"/>
      <c r="BM41" s="712" t="s">
        <v>343</v>
      </c>
      <c r="BN41" s="712"/>
      <c r="BO41" s="712"/>
      <c r="BP41" s="712"/>
      <c r="BQ41" s="712"/>
      <c r="BR41" s="712"/>
      <c r="BS41" s="712"/>
      <c r="BT41" s="712"/>
      <c r="BU41" s="713"/>
      <c r="BV41" s="678" t="s">
        <v>126</v>
      </c>
      <c r="BW41" s="679"/>
      <c r="BX41" s="679"/>
      <c r="BY41" s="679"/>
      <c r="BZ41" s="679"/>
      <c r="CA41" s="679"/>
      <c r="CB41" s="722"/>
      <c r="CD41" s="711" t="s">
        <v>344</v>
      </c>
      <c r="CE41" s="712"/>
      <c r="CF41" s="712"/>
      <c r="CG41" s="712"/>
      <c r="CH41" s="712"/>
      <c r="CI41" s="712"/>
      <c r="CJ41" s="712"/>
      <c r="CK41" s="712"/>
      <c r="CL41" s="712"/>
      <c r="CM41" s="712"/>
      <c r="CN41" s="712"/>
      <c r="CO41" s="712"/>
      <c r="CP41" s="712"/>
      <c r="CQ41" s="713"/>
      <c r="CR41" s="678" t="s">
        <v>263</v>
      </c>
      <c r="CS41" s="697"/>
      <c r="CT41" s="697"/>
      <c r="CU41" s="697"/>
      <c r="CV41" s="697"/>
      <c r="CW41" s="697"/>
      <c r="CX41" s="697"/>
      <c r="CY41" s="698"/>
      <c r="CZ41" s="681" t="s">
        <v>126</v>
      </c>
      <c r="DA41" s="699"/>
      <c r="DB41" s="699"/>
      <c r="DC41" s="700"/>
      <c r="DD41" s="684" t="s">
        <v>126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345</v>
      </c>
      <c r="C42" s="660"/>
      <c r="D42" s="660"/>
      <c r="E42" s="660"/>
      <c r="F42" s="660"/>
      <c r="G42" s="660"/>
      <c r="H42" s="660"/>
      <c r="I42" s="660"/>
      <c r="J42" s="660"/>
      <c r="K42" s="660"/>
      <c r="L42" s="660"/>
      <c r="M42" s="660"/>
      <c r="N42" s="660"/>
      <c r="O42" s="660"/>
      <c r="P42" s="660"/>
      <c r="Q42" s="661"/>
      <c r="R42" s="662">
        <v>5515177</v>
      </c>
      <c r="S42" s="701"/>
      <c r="T42" s="701"/>
      <c r="U42" s="701"/>
      <c r="V42" s="701"/>
      <c r="W42" s="701"/>
      <c r="X42" s="701"/>
      <c r="Y42" s="703"/>
      <c r="Z42" s="704">
        <v>100</v>
      </c>
      <c r="AA42" s="704"/>
      <c r="AB42" s="704"/>
      <c r="AC42" s="704"/>
      <c r="AD42" s="705">
        <v>3240538</v>
      </c>
      <c r="AE42" s="705"/>
      <c r="AF42" s="705"/>
      <c r="AG42" s="705"/>
      <c r="AH42" s="705"/>
      <c r="AI42" s="705"/>
      <c r="AJ42" s="705"/>
      <c r="AK42" s="705"/>
      <c r="AL42" s="665">
        <v>100</v>
      </c>
      <c r="AM42" s="706"/>
      <c r="AN42" s="706"/>
      <c r="AO42" s="707"/>
      <c r="AQ42" s="708" t="s">
        <v>337</v>
      </c>
      <c r="AR42" s="709"/>
      <c r="AS42" s="709"/>
      <c r="AT42" s="709"/>
      <c r="AU42" s="709"/>
      <c r="AV42" s="709"/>
      <c r="AW42" s="709"/>
      <c r="AX42" s="709"/>
      <c r="AY42" s="710"/>
      <c r="AZ42" s="662">
        <v>391447</v>
      </c>
      <c r="BA42" s="701"/>
      <c r="BB42" s="701"/>
      <c r="BC42" s="701"/>
      <c r="BD42" s="663"/>
      <c r="BE42" s="663"/>
      <c r="BF42" s="727"/>
      <c r="BG42" s="725"/>
      <c r="BH42" s="726"/>
      <c r="BI42" s="726"/>
      <c r="BJ42" s="726"/>
      <c r="BK42" s="726"/>
      <c r="BL42" s="237"/>
      <c r="BM42" s="728" t="s">
        <v>346</v>
      </c>
      <c r="BN42" s="728"/>
      <c r="BO42" s="728"/>
      <c r="BP42" s="728"/>
      <c r="BQ42" s="728"/>
      <c r="BR42" s="728"/>
      <c r="BS42" s="728"/>
      <c r="BT42" s="728"/>
      <c r="BU42" s="729"/>
      <c r="BV42" s="662">
        <v>333</v>
      </c>
      <c r="BW42" s="701"/>
      <c r="BX42" s="701"/>
      <c r="BY42" s="701"/>
      <c r="BZ42" s="701"/>
      <c r="CA42" s="701"/>
      <c r="CB42" s="702"/>
      <c r="CD42" s="675" t="s">
        <v>347</v>
      </c>
      <c r="CE42" s="676"/>
      <c r="CF42" s="676"/>
      <c r="CG42" s="676"/>
      <c r="CH42" s="676"/>
      <c r="CI42" s="676"/>
      <c r="CJ42" s="676"/>
      <c r="CK42" s="676"/>
      <c r="CL42" s="676"/>
      <c r="CM42" s="676"/>
      <c r="CN42" s="676"/>
      <c r="CO42" s="676"/>
      <c r="CP42" s="676"/>
      <c r="CQ42" s="677"/>
      <c r="CR42" s="678">
        <v>715476</v>
      </c>
      <c r="CS42" s="679"/>
      <c r="CT42" s="679"/>
      <c r="CU42" s="679"/>
      <c r="CV42" s="679"/>
      <c r="CW42" s="679"/>
      <c r="CX42" s="679"/>
      <c r="CY42" s="680"/>
      <c r="CZ42" s="681">
        <v>13.2</v>
      </c>
      <c r="DA42" s="682"/>
      <c r="DB42" s="682"/>
      <c r="DC42" s="683"/>
      <c r="DD42" s="684">
        <v>161703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348</v>
      </c>
      <c r="CE43" s="676"/>
      <c r="CF43" s="676"/>
      <c r="CG43" s="676"/>
      <c r="CH43" s="676"/>
      <c r="CI43" s="676"/>
      <c r="CJ43" s="676"/>
      <c r="CK43" s="676"/>
      <c r="CL43" s="676"/>
      <c r="CM43" s="676"/>
      <c r="CN43" s="676"/>
      <c r="CO43" s="676"/>
      <c r="CP43" s="676"/>
      <c r="CQ43" s="677"/>
      <c r="CR43" s="678">
        <v>10441</v>
      </c>
      <c r="CS43" s="697"/>
      <c r="CT43" s="697"/>
      <c r="CU43" s="697"/>
      <c r="CV43" s="697"/>
      <c r="CW43" s="697"/>
      <c r="CX43" s="697"/>
      <c r="CY43" s="698"/>
      <c r="CZ43" s="681">
        <v>0.2</v>
      </c>
      <c r="DA43" s="699"/>
      <c r="DB43" s="699"/>
      <c r="DC43" s="700"/>
      <c r="DD43" s="684">
        <v>10441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298</v>
      </c>
      <c r="CE44" s="692"/>
      <c r="CF44" s="675" t="s">
        <v>349</v>
      </c>
      <c r="CG44" s="676"/>
      <c r="CH44" s="676"/>
      <c r="CI44" s="676"/>
      <c r="CJ44" s="676"/>
      <c r="CK44" s="676"/>
      <c r="CL44" s="676"/>
      <c r="CM44" s="676"/>
      <c r="CN44" s="676"/>
      <c r="CO44" s="676"/>
      <c r="CP44" s="676"/>
      <c r="CQ44" s="677"/>
      <c r="CR44" s="678">
        <v>482299</v>
      </c>
      <c r="CS44" s="679"/>
      <c r="CT44" s="679"/>
      <c r="CU44" s="679"/>
      <c r="CV44" s="679"/>
      <c r="CW44" s="679"/>
      <c r="CX44" s="679"/>
      <c r="CY44" s="680"/>
      <c r="CZ44" s="681">
        <v>8.9</v>
      </c>
      <c r="DA44" s="682"/>
      <c r="DB44" s="682"/>
      <c r="DC44" s="683"/>
      <c r="DD44" s="684">
        <v>70917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350</v>
      </c>
      <c r="CG45" s="676"/>
      <c r="CH45" s="676"/>
      <c r="CI45" s="676"/>
      <c r="CJ45" s="676"/>
      <c r="CK45" s="676"/>
      <c r="CL45" s="676"/>
      <c r="CM45" s="676"/>
      <c r="CN45" s="676"/>
      <c r="CO45" s="676"/>
      <c r="CP45" s="676"/>
      <c r="CQ45" s="677"/>
      <c r="CR45" s="678">
        <v>210817</v>
      </c>
      <c r="CS45" s="697"/>
      <c r="CT45" s="697"/>
      <c r="CU45" s="697"/>
      <c r="CV45" s="697"/>
      <c r="CW45" s="697"/>
      <c r="CX45" s="697"/>
      <c r="CY45" s="698"/>
      <c r="CZ45" s="681">
        <v>3.9</v>
      </c>
      <c r="DA45" s="699"/>
      <c r="DB45" s="699"/>
      <c r="DC45" s="700"/>
      <c r="DD45" s="684">
        <v>3973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352</v>
      </c>
      <c r="CG46" s="676"/>
      <c r="CH46" s="676"/>
      <c r="CI46" s="676"/>
      <c r="CJ46" s="676"/>
      <c r="CK46" s="676"/>
      <c r="CL46" s="676"/>
      <c r="CM46" s="676"/>
      <c r="CN46" s="676"/>
      <c r="CO46" s="676"/>
      <c r="CP46" s="676"/>
      <c r="CQ46" s="677"/>
      <c r="CR46" s="678">
        <v>253987</v>
      </c>
      <c r="CS46" s="679"/>
      <c r="CT46" s="679"/>
      <c r="CU46" s="679"/>
      <c r="CV46" s="679"/>
      <c r="CW46" s="679"/>
      <c r="CX46" s="679"/>
      <c r="CY46" s="680"/>
      <c r="CZ46" s="681">
        <v>4.7</v>
      </c>
      <c r="DA46" s="682"/>
      <c r="DB46" s="682"/>
      <c r="DC46" s="683"/>
      <c r="DD46" s="684">
        <v>66649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354</v>
      </c>
      <c r="CG47" s="676"/>
      <c r="CH47" s="676"/>
      <c r="CI47" s="676"/>
      <c r="CJ47" s="676"/>
      <c r="CK47" s="676"/>
      <c r="CL47" s="676"/>
      <c r="CM47" s="676"/>
      <c r="CN47" s="676"/>
      <c r="CO47" s="676"/>
      <c r="CP47" s="676"/>
      <c r="CQ47" s="677"/>
      <c r="CR47" s="678">
        <v>233177</v>
      </c>
      <c r="CS47" s="697"/>
      <c r="CT47" s="697"/>
      <c r="CU47" s="697"/>
      <c r="CV47" s="697"/>
      <c r="CW47" s="697"/>
      <c r="CX47" s="697"/>
      <c r="CY47" s="698"/>
      <c r="CZ47" s="681">
        <v>4.3</v>
      </c>
      <c r="DA47" s="699"/>
      <c r="DB47" s="699"/>
      <c r="DC47" s="700"/>
      <c r="DD47" s="684">
        <v>90786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355</v>
      </c>
      <c r="CD48" s="695"/>
      <c r="CE48" s="696"/>
      <c r="CF48" s="675" t="s">
        <v>356</v>
      </c>
      <c r="CG48" s="676"/>
      <c r="CH48" s="676"/>
      <c r="CI48" s="676"/>
      <c r="CJ48" s="676"/>
      <c r="CK48" s="676"/>
      <c r="CL48" s="676"/>
      <c r="CM48" s="676"/>
      <c r="CN48" s="676"/>
      <c r="CO48" s="676"/>
      <c r="CP48" s="676"/>
      <c r="CQ48" s="677"/>
      <c r="CR48" s="678" t="s">
        <v>250</v>
      </c>
      <c r="CS48" s="679"/>
      <c r="CT48" s="679"/>
      <c r="CU48" s="679"/>
      <c r="CV48" s="679"/>
      <c r="CW48" s="679"/>
      <c r="CX48" s="679"/>
      <c r="CY48" s="680"/>
      <c r="CZ48" s="681" t="s">
        <v>126</v>
      </c>
      <c r="DA48" s="682"/>
      <c r="DB48" s="682"/>
      <c r="DC48" s="683"/>
      <c r="DD48" s="684" t="s">
        <v>250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357</v>
      </c>
      <c r="CE49" s="660"/>
      <c r="CF49" s="660"/>
      <c r="CG49" s="660"/>
      <c r="CH49" s="660"/>
      <c r="CI49" s="660"/>
      <c r="CJ49" s="660"/>
      <c r="CK49" s="660"/>
      <c r="CL49" s="660"/>
      <c r="CM49" s="660"/>
      <c r="CN49" s="660"/>
      <c r="CO49" s="660"/>
      <c r="CP49" s="660"/>
      <c r="CQ49" s="661"/>
      <c r="CR49" s="662">
        <v>5419941</v>
      </c>
      <c r="CS49" s="663"/>
      <c r="CT49" s="663"/>
      <c r="CU49" s="663"/>
      <c r="CV49" s="663"/>
      <c r="CW49" s="663"/>
      <c r="CX49" s="663"/>
      <c r="CY49" s="664"/>
      <c r="CZ49" s="665">
        <v>100</v>
      </c>
      <c r="DA49" s="666"/>
      <c r="DB49" s="666"/>
      <c r="DC49" s="667"/>
      <c r="DD49" s="668">
        <v>3675572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3KLhT3lOyO8Q/sQPc276NBLf0JrrX1WKaMTn9Ya1MJp/G3+kHqmNwd5GperjaejmpWivQyBp4dKbJ6yGrJ0AVg==" saltValue="kRTn7MHnIA5bNhArTvQKN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358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359</v>
      </c>
      <c r="DK2" s="1204"/>
      <c r="DL2" s="1204"/>
      <c r="DM2" s="1204"/>
      <c r="DN2" s="1204"/>
      <c r="DO2" s="1205"/>
      <c r="DP2" s="250"/>
      <c r="DQ2" s="1203" t="s">
        <v>360</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363</v>
      </c>
      <c r="B5" s="1089"/>
      <c r="C5" s="1089"/>
      <c r="D5" s="1089"/>
      <c r="E5" s="1089"/>
      <c r="F5" s="1089"/>
      <c r="G5" s="1089"/>
      <c r="H5" s="1089"/>
      <c r="I5" s="1089"/>
      <c r="J5" s="1089"/>
      <c r="K5" s="1089"/>
      <c r="L5" s="1089"/>
      <c r="M5" s="1089"/>
      <c r="N5" s="1089"/>
      <c r="O5" s="1089"/>
      <c r="P5" s="1090"/>
      <c r="Q5" s="1094" t="s">
        <v>364</v>
      </c>
      <c r="R5" s="1095"/>
      <c r="S5" s="1095"/>
      <c r="T5" s="1095"/>
      <c r="U5" s="1096"/>
      <c r="V5" s="1094" t="s">
        <v>365</v>
      </c>
      <c r="W5" s="1095"/>
      <c r="X5" s="1095"/>
      <c r="Y5" s="1095"/>
      <c r="Z5" s="1096"/>
      <c r="AA5" s="1094" t="s">
        <v>366</v>
      </c>
      <c r="AB5" s="1095"/>
      <c r="AC5" s="1095"/>
      <c r="AD5" s="1095"/>
      <c r="AE5" s="1095"/>
      <c r="AF5" s="1206" t="s">
        <v>367</v>
      </c>
      <c r="AG5" s="1095"/>
      <c r="AH5" s="1095"/>
      <c r="AI5" s="1095"/>
      <c r="AJ5" s="1110"/>
      <c r="AK5" s="1095" t="s">
        <v>368</v>
      </c>
      <c r="AL5" s="1095"/>
      <c r="AM5" s="1095"/>
      <c r="AN5" s="1095"/>
      <c r="AO5" s="1096"/>
      <c r="AP5" s="1094" t="s">
        <v>369</v>
      </c>
      <c r="AQ5" s="1095"/>
      <c r="AR5" s="1095"/>
      <c r="AS5" s="1095"/>
      <c r="AT5" s="1096"/>
      <c r="AU5" s="1094" t="s">
        <v>370</v>
      </c>
      <c r="AV5" s="1095"/>
      <c r="AW5" s="1095"/>
      <c r="AX5" s="1095"/>
      <c r="AY5" s="1110"/>
      <c r="AZ5" s="257"/>
      <c r="BA5" s="257"/>
      <c r="BB5" s="257"/>
      <c r="BC5" s="257"/>
      <c r="BD5" s="257"/>
      <c r="BE5" s="258"/>
      <c r="BF5" s="258"/>
      <c r="BG5" s="258"/>
      <c r="BH5" s="258"/>
      <c r="BI5" s="258"/>
      <c r="BJ5" s="258"/>
      <c r="BK5" s="258"/>
      <c r="BL5" s="258"/>
      <c r="BM5" s="258"/>
      <c r="BN5" s="258"/>
      <c r="BO5" s="258"/>
      <c r="BP5" s="258"/>
      <c r="BQ5" s="1088" t="s">
        <v>371</v>
      </c>
      <c r="BR5" s="1089"/>
      <c r="BS5" s="1089"/>
      <c r="BT5" s="1089"/>
      <c r="BU5" s="1089"/>
      <c r="BV5" s="1089"/>
      <c r="BW5" s="1089"/>
      <c r="BX5" s="1089"/>
      <c r="BY5" s="1089"/>
      <c r="BZ5" s="1089"/>
      <c r="CA5" s="1089"/>
      <c r="CB5" s="1089"/>
      <c r="CC5" s="1089"/>
      <c r="CD5" s="1089"/>
      <c r="CE5" s="1089"/>
      <c r="CF5" s="1089"/>
      <c r="CG5" s="1090"/>
      <c r="CH5" s="1094" t="s">
        <v>372</v>
      </c>
      <c r="CI5" s="1095"/>
      <c r="CJ5" s="1095"/>
      <c r="CK5" s="1095"/>
      <c r="CL5" s="1096"/>
      <c r="CM5" s="1094" t="s">
        <v>373</v>
      </c>
      <c r="CN5" s="1095"/>
      <c r="CO5" s="1095"/>
      <c r="CP5" s="1095"/>
      <c r="CQ5" s="1096"/>
      <c r="CR5" s="1094" t="s">
        <v>374</v>
      </c>
      <c r="CS5" s="1095"/>
      <c r="CT5" s="1095"/>
      <c r="CU5" s="1095"/>
      <c r="CV5" s="1096"/>
      <c r="CW5" s="1094" t="s">
        <v>375</v>
      </c>
      <c r="CX5" s="1095"/>
      <c r="CY5" s="1095"/>
      <c r="CZ5" s="1095"/>
      <c r="DA5" s="1096"/>
      <c r="DB5" s="1094" t="s">
        <v>376</v>
      </c>
      <c r="DC5" s="1095"/>
      <c r="DD5" s="1095"/>
      <c r="DE5" s="1095"/>
      <c r="DF5" s="1096"/>
      <c r="DG5" s="1191" t="s">
        <v>377</v>
      </c>
      <c r="DH5" s="1192"/>
      <c r="DI5" s="1192"/>
      <c r="DJ5" s="1192"/>
      <c r="DK5" s="1193"/>
      <c r="DL5" s="1191" t="s">
        <v>378</v>
      </c>
      <c r="DM5" s="1192"/>
      <c r="DN5" s="1192"/>
      <c r="DO5" s="1192"/>
      <c r="DP5" s="1193"/>
      <c r="DQ5" s="1094" t="s">
        <v>379</v>
      </c>
      <c r="DR5" s="1095"/>
      <c r="DS5" s="1095"/>
      <c r="DT5" s="1095"/>
      <c r="DU5" s="1096"/>
      <c r="DV5" s="1094" t="s">
        <v>370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380</v>
      </c>
      <c r="C7" s="1144"/>
      <c r="D7" s="1144"/>
      <c r="E7" s="1144"/>
      <c r="F7" s="1144"/>
      <c r="G7" s="1144"/>
      <c r="H7" s="1144"/>
      <c r="I7" s="1144"/>
      <c r="J7" s="1144"/>
      <c r="K7" s="1144"/>
      <c r="L7" s="1144"/>
      <c r="M7" s="1144"/>
      <c r="N7" s="1144"/>
      <c r="O7" s="1144"/>
      <c r="P7" s="1145"/>
      <c r="Q7" s="1197">
        <v>5520</v>
      </c>
      <c r="R7" s="1198"/>
      <c r="S7" s="1198"/>
      <c r="T7" s="1198"/>
      <c r="U7" s="1198"/>
      <c r="V7" s="1198">
        <v>5425</v>
      </c>
      <c r="W7" s="1198"/>
      <c r="X7" s="1198"/>
      <c r="Y7" s="1198"/>
      <c r="Z7" s="1198"/>
      <c r="AA7" s="1198">
        <v>95</v>
      </c>
      <c r="AB7" s="1198"/>
      <c r="AC7" s="1198"/>
      <c r="AD7" s="1198"/>
      <c r="AE7" s="1199"/>
      <c r="AF7" s="1200">
        <v>72</v>
      </c>
      <c r="AG7" s="1201"/>
      <c r="AH7" s="1201"/>
      <c r="AI7" s="1201"/>
      <c r="AJ7" s="1202"/>
      <c r="AK7" s="1184" t="s">
        <v>569</v>
      </c>
      <c r="AL7" s="1185"/>
      <c r="AM7" s="1185"/>
      <c r="AN7" s="1185"/>
      <c r="AO7" s="1185"/>
      <c r="AP7" s="1185">
        <v>5339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578</v>
      </c>
      <c r="BT7" s="1189"/>
      <c r="BU7" s="1189"/>
      <c r="BV7" s="1189"/>
      <c r="BW7" s="1189"/>
      <c r="BX7" s="1189"/>
      <c r="BY7" s="1189"/>
      <c r="BZ7" s="1189"/>
      <c r="CA7" s="1189"/>
      <c r="CB7" s="1189"/>
      <c r="CC7" s="1189"/>
      <c r="CD7" s="1189"/>
      <c r="CE7" s="1189"/>
      <c r="CF7" s="1189"/>
      <c r="CG7" s="1190"/>
      <c r="CH7" s="1181">
        <v>-1</v>
      </c>
      <c r="CI7" s="1182"/>
      <c r="CJ7" s="1182"/>
      <c r="CK7" s="1182"/>
      <c r="CL7" s="1183"/>
      <c r="CM7" s="1181">
        <v>51</v>
      </c>
      <c r="CN7" s="1182"/>
      <c r="CO7" s="1182"/>
      <c r="CP7" s="1182"/>
      <c r="CQ7" s="1183"/>
      <c r="CR7" s="1181">
        <v>5</v>
      </c>
      <c r="CS7" s="1182"/>
      <c r="CT7" s="1182"/>
      <c r="CU7" s="1182"/>
      <c r="CV7" s="1183"/>
      <c r="CW7" s="1181" t="s">
        <v>577</v>
      </c>
      <c r="CX7" s="1182"/>
      <c r="CY7" s="1182"/>
      <c r="CZ7" s="1182"/>
      <c r="DA7" s="1183"/>
      <c r="DB7" s="1181" t="s">
        <v>577</v>
      </c>
      <c r="DC7" s="1182"/>
      <c r="DD7" s="1182"/>
      <c r="DE7" s="1182"/>
      <c r="DF7" s="1183"/>
      <c r="DG7" s="1181" t="s">
        <v>577</v>
      </c>
      <c r="DH7" s="1182"/>
      <c r="DI7" s="1182"/>
      <c r="DJ7" s="1182"/>
      <c r="DK7" s="1183"/>
      <c r="DL7" s="1181" t="s">
        <v>577</v>
      </c>
      <c r="DM7" s="1182"/>
      <c r="DN7" s="1182"/>
      <c r="DO7" s="1182"/>
      <c r="DP7" s="1183"/>
      <c r="DQ7" s="1181" t="s">
        <v>577</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t="s">
        <v>580</v>
      </c>
      <c r="BS8" s="1107" t="s">
        <v>581</v>
      </c>
      <c r="BT8" s="1108"/>
      <c r="BU8" s="1108"/>
      <c r="BV8" s="1108"/>
      <c r="BW8" s="1108"/>
      <c r="BX8" s="1108"/>
      <c r="BY8" s="1108"/>
      <c r="BZ8" s="1108"/>
      <c r="CA8" s="1108"/>
      <c r="CB8" s="1108"/>
      <c r="CC8" s="1108"/>
      <c r="CD8" s="1108"/>
      <c r="CE8" s="1108"/>
      <c r="CF8" s="1108"/>
      <c r="CG8" s="1109"/>
      <c r="CH8" s="1082">
        <v>-6</v>
      </c>
      <c r="CI8" s="1083"/>
      <c r="CJ8" s="1083"/>
      <c r="CK8" s="1083"/>
      <c r="CL8" s="1084"/>
      <c r="CM8" s="1082">
        <v>53</v>
      </c>
      <c r="CN8" s="1083"/>
      <c r="CO8" s="1083"/>
      <c r="CP8" s="1083"/>
      <c r="CQ8" s="1084"/>
      <c r="CR8" s="1082" t="s">
        <v>577</v>
      </c>
      <c r="CS8" s="1083"/>
      <c r="CT8" s="1083"/>
      <c r="CU8" s="1083"/>
      <c r="CV8" s="1084"/>
      <c r="CW8" s="1082" t="s">
        <v>577</v>
      </c>
      <c r="CX8" s="1083"/>
      <c r="CY8" s="1083"/>
      <c r="CZ8" s="1083"/>
      <c r="DA8" s="1084"/>
      <c r="DB8" s="1082" t="s">
        <v>577</v>
      </c>
      <c r="DC8" s="1083"/>
      <c r="DD8" s="1083"/>
      <c r="DE8" s="1083"/>
      <c r="DF8" s="1084"/>
      <c r="DG8" s="1082" t="s">
        <v>577</v>
      </c>
      <c r="DH8" s="1083"/>
      <c r="DI8" s="1083"/>
      <c r="DJ8" s="1083"/>
      <c r="DK8" s="1084"/>
      <c r="DL8" s="1082" t="s">
        <v>577</v>
      </c>
      <c r="DM8" s="1083"/>
      <c r="DN8" s="1083"/>
      <c r="DO8" s="1083"/>
      <c r="DP8" s="1084"/>
      <c r="DQ8" s="1082" t="s">
        <v>577</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t="s">
        <v>580</v>
      </c>
      <c r="BS9" s="1107" t="s">
        <v>579</v>
      </c>
      <c r="BT9" s="1108"/>
      <c r="BU9" s="1108"/>
      <c r="BV9" s="1108"/>
      <c r="BW9" s="1108"/>
      <c r="BX9" s="1108"/>
      <c r="BY9" s="1108"/>
      <c r="BZ9" s="1108"/>
      <c r="CA9" s="1108"/>
      <c r="CB9" s="1108"/>
      <c r="CC9" s="1108"/>
      <c r="CD9" s="1108"/>
      <c r="CE9" s="1108"/>
      <c r="CF9" s="1108"/>
      <c r="CG9" s="1109"/>
      <c r="CH9" s="1082">
        <v>-21</v>
      </c>
      <c r="CI9" s="1083"/>
      <c r="CJ9" s="1083"/>
      <c r="CK9" s="1083"/>
      <c r="CL9" s="1084"/>
      <c r="CM9" s="1082">
        <v>670</v>
      </c>
      <c r="CN9" s="1083"/>
      <c r="CO9" s="1083"/>
      <c r="CP9" s="1083"/>
      <c r="CQ9" s="1084"/>
      <c r="CR9" s="1082" t="s">
        <v>577</v>
      </c>
      <c r="CS9" s="1083"/>
      <c r="CT9" s="1083"/>
      <c r="CU9" s="1083"/>
      <c r="CV9" s="1084"/>
      <c r="CW9" s="1082">
        <v>19</v>
      </c>
      <c r="CX9" s="1083"/>
      <c r="CY9" s="1083"/>
      <c r="CZ9" s="1083"/>
      <c r="DA9" s="1084"/>
      <c r="DB9" s="1082" t="s">
        <v>577</v>
      </c>
      <c r="DC9" s="1083"/>
      <c r="DD9" s="1083"/>
      <c r="DE9" s="1083"/>
      <c r="DF9" s="1084"/>
      <c r="DG9" s="1082" t="s">
        <v>577</v>
      </c>
      <c r="DH9" s="1083"/>
      <c r="DI9" s="1083"/>
      <c r="DJ9" s="1083"/>
      <c r="DK9" s="1084"/>
      <c r="DL9" s="1082">
        <v>107</v>
      </c>
      <c r="DM9" s="1083"/>
      <c r="DN9" s="1083"/>
      <c r="DO9" s="1083"/>
      <c r="DP9" s="1084"/>
      <c r="DQ9" s="1082">
        <v>32</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382</v>
      </c>
      <c r="B23" s="1037" t="s">
        <v>383</v>
      </c>
      <c r="C23" s="1038"/>
      <c r="D23" s="1038"/>
      <c r="E23" s="1038"/>
      <c r="F23" s="1038"/>
      <c r="G23" s="1038"/>
      <c r="H23" s="1038"/>
      <c r="I23" s="1038"/>
      <c r="J23" s="1038"/>
      <c r="K23" s="1038"/>
      <c r="L23" s="1038"/>
      <c r="M23" s="1038"/>
      <c r="N23" s="1038"/>
      <c r="O23" s="1038"/>
      <c r="P23" s="1039"/>
      <c r="Q23" s="1161">
        <v>5515</v>
      </c>
      <c r="R23" s="1162"/>
      <c r="S23" s="1162"/>
      <c r="T23" s="1162"/>
      <c r="U23" s="1162"/>
      <c r="V23" s="1162">
        <v>5420</v>
      </c>
      <c r="W23" s="1162"/>
      <c r="X23" s="1162"/>
      <c r="Y23" s="1162"/>
      <c r="Z23" s="1162"/>
      <c r="AA23" s="1162">
        <v>95</v>
      </c>
      <c r="AB23" s="1162"/>
      <c r="AC23" s="1162"/>
      <c r="AD23" s="1162"/>
      <c r="AE23" s="1163"/>
      <c r="AF23" s="1164">
        <v>72</v>
      </c>
      <c r="AG23" s="1162"/>
      <c r="AH23" s="1162"/>
      <c r="AI23" s="1162"/>
      <c r="AJ23" s="1165"/>
      <c r="AK23" s="1166"/>
      <c r="AL23" s="1167"/>
      <c r="AM23" s="1167"/>
      <c r="AN23" s="1167"/>
      <c r="AO23" s="1167"/>
      <c r="AP23" s="1162">
        <v>5339</v>
      </c>
      <c r="AQ23" s="1162"/>
      <c r="AR23" s="1162"/>
      <c r="AS23" s="1162"/>
      <c r="AT23" s="1162"/>
      <c r="AU23" s="1168"/>
      <c r="AV23" s="1168"/>
      <c r="AW23" s="1168"/>
      <c r="AX23" s="1168"/>
      <c r="AY23" s="1169"/>
      <c r="AZ23" s="1158" t="s">
        <v>384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386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363</v>
      </c>
      <c r="B26" s="1089"/>
      <c r="C26" s="1089"/>
      <c r="D26" s="1089"/>
      <c r="E26" s="1089"/>
      <c r="F26" s="1089"/>
      <c r="G26" s="1089"/>
      <c r="H26" s="1089"/>
      <c r="I26" s="1089"/>
      <c r="J26" s="1089"/>
      <c r="K26" s="1089"/>
      <c r="L26" s="1089"/>
      <c r="M26" s="1089"/>
      <c r="N26" s="1089"/>
      <c r="O26" s="1089"/>
      <c r="P26" s="1090"/>
      <c r="Q26" s="1094" t="s">
        <v>387</v>
      </c>
      <c r="R26" s="1095"/>
      <c r="S26" s="1095"/>
      <c r="T26" s="1095"/>
      <c r="U26" s="1096"/>
      <c r="V26" s="1094" t="s">
        <v>388</v>
      </c>
      <c r="W26" s="1095"/>
      <c r="X26" s="1095"/>
      <c r="Y26" s="1095"/>
      <c r="Z26" s="1096"/>
      <c r="AA26" s="1094" t="s">
        <v>389</v>
      </c>
      <c r="AB26" s="1095"/>
      <c r="AC26" s="1095"/>
      <c r="AD26" s="1095"/>
      <c r="AE26" s="1095"/>
      <c r="AF26" s="1152" t="s">
        <v>390</v>
      </c>
      <c r="AG26" s="1101"/>
      <c r="AH26" s="1101"/>
      <c r="AI26" s="1101"/>
      <c r="AJ26" s="1153"/>
      <c r="AK26" s="1095" t="s">
        <v>391</v>
      </c>
      <c r="AL26" s="1095"/>
      <c r="AM26" s="1095"/>
      <c r="AN26" s="1095"/>
      <c r="AO26" s="1096"/>
      <c r="AP26" s="1094" t="s">
        <v>392</v>
      </c>
      <c r="AQ26" s="1095"/>
      <c r="AR26" s="1095"/>
      <c r="AS26" s="1095"/>
      <c r="AT26" s="1096"/>
      <c r="AU26" s="1094" t="s">
        <v>393</v>
      </c>
      <c r="AV26" s="1095"/>
      <c r="AW26" s="1095"/>
      <c r="AX26" s="1095"/>
      <c r="AY26" s="1096"/>
      <c r="AZ26" s="1094" t="s">
        <v>394</v>
      </c>
      <c r="BA26" s="1095"/>
      <c r="BB26" s="1095"/>
      <c r="BC26" s="1095"/>
      <c r="BD26" s="1096"/>
      <c r="BE26" s="1094" t="s">
        <v>370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395</v>
      </c>
      <c r="C28" s="1144"/>
      <c r="D28" s="1144"/>
      <c r="E28" s="1144"/>
      <c r="F28" s="1144"/>
      <c r="G28" s="1144"/>
      <c r="H28" s="1144"/>
      <c r="I28" s="1144"/>
      <c r="J28" s="1144"/>
      <c r="K28" s="1144"/>
      <c r="L28" s="1144"/>
      <c r="M28" s="1144"/>
      <c r="N28" s="1144"/>
      <c r="O28" s="1144"/>
      <c r="P28" s="1145"/>
      <c r="Q28" s="1146">
        <v>944</v>
      </c>
      <c r="R28" s="1147"/>
      <c r="S28" s="1147"/>
      <c r="T28" s="1147"/>
      <c r="U28" s="1147"/>
      <c r="V28" s="1147">
        <v>942</v>
      </c>
      <c r="W28" s="1147"/>
      <c r="X28" s="1147"/>
      <c r="Y28" s="1147"/>
      <c r="Z28" s="1147"/>
      <c r="AA28" s="1147">
        <v>3</v>
      </c>
      <c r="AB28" s="1147"/>
      <c r="AC28" s="1147"/>
      <c r="AD28" s="1147"/>
      <c r="AE28" s="1148"/>
      <c r="AF28" s="1149">
        <v>3</v>
      </c>
      <c r="AG28" s="1147"/>
      <c r="AH28" s="1147"/>
      <c r="AI28" s="1147"/>
      <c r="AJ28" s="1150"/>
      <c r="AK28" s="1151">
        <v>63</v>
      </c>
      <c r="AL28" s="1139"/>
      <c r="AM28" s="1139"/>
      <c r="AN28" s="1139"/>
      <c r="AO28" s="1139"/>
      <c r="AP28" s="1139" t="s">
        <v>507</v>
      </c>
      <c r="AQ28" s="1139"/>
      <c r="AR28" s="1139"/>
      <c r="AS28" s="1139"/>
      <c r="AT28" s="1139"/>
      <c r="AU28" s="1139" t="s">
        <v>507</v>
      </c>
      <c r="AV28" s="1139"/>
      <c r="AW28" s="1139"/>
      <c r="AX28" s="1139"/>
      <c r="AY28" s="1139"/>
      <c r="AZ28" s="1140" t="s">
        <v>507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396</v>
      </c>
      <c r="C29" s="1131"/>
      <c r="D29" s="1131"/>
      <c r="E29" s="1131"/>
      <c r="F29" s="1131"/>
      <c r="G29" s="1131"/>
      <c r="H29" s="1131"/>
      <c r="I29" s="1131"/>
      <c r="J29" s="1131"/>
      <c r="K29" s="1131"/>
      <c r="L29" s="1131"/>
      <c r="M29" s="1131"/>
      <c r="N29" s="1131"/>
      <c r="O29" s="1131"/>
      <c r="P29" s="1132"/>
      <c r="Q29" s="1136">
        <v>1356</v>
      </c>
      <c r="R29" s="1137"/>
      <c r="S29" s="1137"/>
      <c r="T29" s="1137"/>
      <c r="U29" s="1137"/>
      <c r="V29" s="1137">
        <v>1351</v>
      </c>
      <c r="W29" s="1137"/>
      <c r="X29" s="1137"/>
      <c r="Y29" s="1137"/>
      <c r="Z29" s="1137"/>
      <c r="AA29" s="1137">
        <v>5</v>
      </c>
      <c r="AB29" s="1137"/>
      <c r="AC29" s="1137"/>
      <c r="AD29" s="1137"/>
      <c r="AE29" s="1138"/>
      <c r="AF29" s="1112">
        <v>5</v>
      </c>
      <c r="AG29" s="1113"/>
      <c r="AH29" s="1113"/>
      <c r="AI29" s="1113"/>
      <c r="AJ29" s="1114"/>
      <c r="AK29" s="1073">
        <v>207</v>
      </c>
      <c r="AL29" s="1064"/>
      <c r="AM29" s="1064"/>
      <c r="AN29" s="1064"/>
      <c r="AO29" s="1064"/>
      <c r="AP29" s="1064" t="s">
        <v>507</v>
      </c>
      <c r="AQ29" s="1064"/>
      <c r="AR29" s="1064"/>
      <c r="AS29" s="1064"/>
      <c r="AT29" s="1064"/>
      <c r="AU29" s="1064" t="s">
        <v>507</v>
      </c>
      <c r="AV29" s="1064"/>
      <c r="AW29" s="1064"/>
      <c r="AX29" s="1064"/>
      <c r="AY29" s="1064"/>
      <c r="AZ29" s="1135" t="s">
        <v>507</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397</v>
      </c>
      <c r="C30" s="1131"/>
      <c r="D30" s="1131"/>
      <c r="E30" s="1131"/>
      <c r="F30" s="1131"/>
      <c r="G30" s="1131"/>
      <c r="H30" s="1131"/>
      <c r="I30" s="1131"/>
      <c r="J30" s="1131"/>
      <c r="K30" s="1131"/>
      <c r="L30" s="1131"/>
      <c r="M30" s="1131"/>
      <c r="N30" s="1131"/>
      <c r="O30" s="1131"/>
      <c r="P30" s="1132"/>
      <c r="Q30" s="1136">
        <v>141</v>
      </c>
      <c r="R30" s="1137"/>
      <c r="S30" s="1137"/>
      <c r="T30" s="1137"/>
      <c r="U30" s="1137"/>
      <c r="V30" s="1137">
        <v>140</v>
      </c>
      <c r="W30" s="1137"/>
      <c r="X30" s="1137"/>
      <c r="Y30" s="1137"/>
      <c r="Z30" s="1137"/>
      <c r="AA30" s="1137">
        <v>2</v>
      </c>
      <c r="AB30" s="1137"/>
      <c r="AC30" s="1137"/>
      <c r="AD30" s="1137"/>
      <c r="AE30" s="1138"/>
      <c r="AF30" s="1112">
        <v>2</v>
      </c>
      <c r="AG30" s="1113"/>
      <c r="AH30" s="1113"/>
      <c r="AI30" s="1113"/>
      <c r="AJ30" s="1114"/>
      <c r="AK30" s="1073">
        <v>48</v>
      </c>
      <c r="AL30" s="1064"/>
      <c r="AM30" s="1064"/>
      <c r="AN30" s="1064"/>
      <c r="AO30" s="1064"/>
      <c r="AP30" s="1064" t="s">
        <v>507</v>
      </c>
      <c r="AQ30" s="1064"/>
      <c r="AR30" s="1064"/>
      <c r="AS30" s="1064"/>
      <c r="AT30" s="1064"/>
      <c r="AU30" s="1064" t="s">
        <v>507</v>
      </c>
      <c r="AV30" s="1064"/>
      <c r="AW30" s="1064"/>
      <c r="AX30" s="1064"/>
      <c r="AY30" s="1064"/>
      <c r="AZ30" s="1135" t="s">
        <v>507</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398</v>
      </c>
      <c r="C31" s="1131"/>
      <c r="D31" s="1131"/>
      <c r="E31" s="1131"/>
      <c r="F31" s="1131"/>
      <c r="G31" s="1131"/>
      <c r="H31" s="1131"/>
      <c r="I31" s="1131"/>
      <c r="J31" s="1131"/>
      <c r="K31" s="1131"/>
      <c r="L31" s="1131"/>
      <c r="M31" s="1131"/>
      <c r="N31" s="1131"/>
      <c r="O31" s="1131"/>
      <c r="P31" s="1132"/>
      <c r="Q31" s="1136">
        <v>237</v>
      </c>
      <c r="R31" s="1137"/>
      <c r="S31" s="1137"/>
      <c r="T31" s="1137"/>
      <c r="U31" s="1137"/>
      <c r="V31" s="1137">
        <v>229</v>
      </c>
      <c r="W31" s="1137"/>
      <c r="X31" s="1137"/>
      <c r="Y31" s="1137"/>
      <c r="Z31" s="1137"/>
      <c r="AA31" s="1137">
        <v>8</v>
      </c>
      <c r="AB31" s="1137"/>
      <c r="AC31" s="1137"/>
      <c r="AD31" s="1137"/>
      <c r="AE31" s="1138"/>
      <c r="AF31" s="1112">
        <v>138</v>
      </c>
      <c r="AG31" s="1113"/>
      <c r="AH31" s="1113"/>
      <c r="AI31" s="1113"/>
      <c r="AJ31" s="1114"/>
      <c r="AK31" s="1073" t="s">
        <v>507</v>
      </c>
      <c r="AL31" s="1064"/>
      <c r="AM31" s="1064"/>
      <c r="AN31" s="1064"/>
      <c r="AO31" s="1064"/>
      <c r="AP31" s="1064">
        <v>938</v>
      </c>
      <c r="AQ31" s="1064"/>
      <c r="AR31" s="1064"/>
      <c r="AS31" s="1064"/>
      <c r="AT31" s="1064"/>
      <c r="AU31" s="1064">
        <v>488</v>
      </c>
      <c r="AV31" s="1064"/>
      <c r="AW31" s="1064"/>
      <c r="AX31" s="1064"/>
      <c r="AY31" s="1064"/>
      <c r="AZ31" s="1135" t="s">
        <v>507</v>
      </c>
      <c r="BA31" s="1135"/>
      <c r="BB31" s="1135"/>
      <c r="BC31" s="1135"/>
      <c r="BD31" s="1135"/>
      <c r="BE31" s="1125" t="s">
        <v>399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400</v>
      </c>
      <c r="C32" s="1131"/>
      <c r="D32" s="1131"/>
      <c r="E32" s="1131"/>
      <c r="F32" s="1131"/>
      <c r="G32" s="1131"/>
      <c r="H32" s="1131"/>
      <c r="I32" s="1131"/>
      <c r="J32" s="1131"/>
      <c r="K32" s="1131"/>
      <c r="L32" s="1131"/>
      <c r="M32" s="1131"/>
      <c r="N32" s="1131"/>
      <c r="O32" s="1131"/>
      <c r="P32" s="1132"/>
      <c r="Q32" s="1136">
        <v>53</v>
      </c>
      <c r="R32" s="1137"/>
      <c r="S32" s="1137"/>
      <c r="T32" s="1137"/>
      <c r="U32" s="1137"/>
      <c r="V32" s="1137">
        <v>53</v>
      </c>
      <c r="W32" s="1137"/>
      <c r="X32" s="1137"/>
      <c r="Y32" s="1137"/>
      <c r="Z32" s="1137"/>
      <c r="AA32" s="1137" t="s">
        <v>507</v>
      </c>
      <c r="AB32" s="1137"/>
      <c r="AC32" s="1137"/>
      <c r="AD32" s="1137"/>
      <c r="AE32" s="1138"/>
      <c r="AF32" s="1112" t="s">
        <v>384</v>
      </c>
      <c r="AG32" s="1113"/>
      <c r="AH32" s="1113"/>
      <c r="AI32" s="1113"/>
      <c r="AJ32" s="1114"/>
      <c r="AK32" s="1073">
        <v>11</v>
      </c>
      <c r="AL32" s="1064"/>
      <c r="AM32" s="1064"/>
      <c r="AN32" s="1064"/>
      <c r="AO32" s="1064"/>
      <c r="AP32" s="1064">
        <v>95</v>
      </c>
      <c r="AQ32" s="1064"/>
      <c r="AR32" s="1064"/>
      <c r="AS32" s="1064"/>
      <c r="AT32" s="1064"/>
      <c r="AU32" s="1064">
        <v>61</v>
      </c>
      <c r="AV32" s="1064"/>
      <c r="AW32" s="1064"/>
      <c r="AX32" s="1064"/>
      <c r="AY32" s="1064"/>
      <c r="AZ32" s="1135" t="s">
        <v>507</v>
      </c>
      <c r="BA32" s="1135"/>
      <c r="BB32" s="1135"/>
      <c r="BC32" s="1135"/>
      <c r="BD32" s="1135"/>
      <c r="BE32" s="1125" t="s">
        <v>401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382</v>
      </c>
      <c r="B63" s="1037" t="s">
        <v>403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147</v>
      </c>
      <c r="AG63" s="1052"/>
      <c r="AH63" s="1052"/>
      <c r="AI63" s="1052"/>
      <c r="AJ63" s="1123"/>
      <c r="AK63" s="1124"/>
      <c r="AL63" s="1056"/>
      <c r="AM63" s="1056"/>
      <c r="AN63" s="1056"/>
      <c r="AO63" s="1056"/>
      <c r="AP63" s="1052">
        <f>SUM(AP28:AT32)</f>
        <v>1033</v>
      </c>
      <c r="AQ63" s="1052"/>
      <c r="AR63" s="1052"/>
      <c r="AS63" s="1052"/>
      <c r="AT63" s="1052"/>
      <c r="AU63" s="1052">
        <f>SUM(AU28:AY32)</f>
        <v>549</v>
      </c>
      <c r="AV63" s="1052"/>
      <c r="AW63" s="1052"/>
      <c r="AX63" s="1052"/>
      <c r="AY63" s="1052"/>
      <c r="AZ63" s="1118"/>
      <c r="BA63" s="1118"/>
      <c r="BB63" s="1118"/>
      <c r="BC63" s="1118"/>
      <c r="BD63" s="1118"/>
      <c r="BE63" s="1053"/>
      <c r="BF63" s="1053"/>
      <c r="BG63" s="1053"/>
      <c r="BH63" s="1053"/>
      <c r="BI63" s="1054"/>
      <c r="BJ63" s="1119" t="s">
        <v>404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406</v>
      </c>
      <c r="B66" s="1089"/>
      <c r="C66" s="1089"/>
      <c r="D66" s="1089"/>
      <c r="E66" s="1089"/>
      <c r="F66" s="1089"/>
      <c r="G66" s="1089"/>
      <c r="H66" s="1089"/>
      <c r="I66" s="1089"/>
      <c r="J66" s="1089"/>
      <c r="K66" s="1089"/>
      <c r="L66" s="1089"/>
      <c r="M66" s="1089"/>
      <c r="N66" s="1089"/>
      <c r="O66" s="1089"/>
      <c r="P66" s="1090"/>
      <c r="Q66" s="1094" t="s">
        <v>387</v>
      </c>
      <c r="R66" s="1095"/>
      <c r="S66" s="1095"/>
      <c r="T66" s="1095"/>
      <c r="U66" s="1096"/>
      <c r="V66" s="1094" t="s">
        <v>388</v>
      </c>
      <c r="W66" s="1095"/>
      <c r="X66" s="1095"/>
      <c r="Y66" s="1095"/>
      <c r="Z66" s="1096"/>
      <c r="AA66" s="1094" t="s">
        <v>389</v>
      </c>
      <c r="AB66" s="1095"/>
      <c r="AC66" s="1095"/>
      <c r="AD66" s="1095"/>
      <c r="AE66" s="1096"/>
      <c r="AF66" s="1100" t="s">
        <v>407</v>
      </c>
      <c r="AG66" s="1101"/>
      <c r="AH66" s="1101"/>
      <c r="AI66" s="1101"/>
      <c r="AJ66" s="1102"/>
      <c r="AK66" s="1094" t="s">
        <v>391</v>
      </c>
      <c r="AL66" s="1089"/>
      <c r="AM66" s="1089"/>
      <c r="AN66" s="1089"/>
      <c r="AO66" s="1090"/>
      <c r="AP66" s="1094" t="s">
        <v>408</v>
      </c>
      <c r="AQ66" s="1095"/>
      <c r="AR66" s="1095"/>
      <c r="AS66" s="1095"/>
      <c r="AT66" s="1096"/>
      <c r="AU66" s="1094" t="s">
        <v>409</v>
      </c>
      <c r="AV66" s="1095"/>
      <c r="AW66" s="1095"/>
      <c r="AX66" s="1095"/>
      <c r="AY66" s="1096"/>
      <c r="AZ66" s="1094" t="s">
        <v>370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570</v>
      </c>
      <c r="C68" s="1079"/>
      <c r="D68" s="1079"/>
      <c r="E68" s="1079"/>
      <c r="F68" s="1079"/>
      <c r="G68" s="1079"/>
      <c r="H68" s="1079"/>
      <c r="I68" s="1079"/>
      <c r="J68" s="1079"/>
      <c r="K68" s="1079"/>
      <c r="L68" s="1079"/>
      <c r="M68" s="1079"/>
      <c r="N68" s="1079"/>
      <c r="O68" s="1079"/>
      <c r="P68" s="1080"/>
      <c r="Q68" s="1081">
        <v>276</v>
      </c>
      <c r="R68" s="1075"/>
      <c r="S68" s="1075"/>
      <c r="T68" s="1075"/>
      <c r="U68" s="1075"/>
      <c r="V68" s="1075">
        <v>267</v>
      </c>
      <c r="W68" s="1075"/>
      <c r="X68" s="1075"/>
      <c r="Y68" s="1075"/>
      <c r="Z68" s="1075"/>
      <c r="AA68" s="1075">
        <v>9</v>
      </c>
      <c r="AB68" s="1075"/>
      <c r="AC68" s="1075"/>
      <c r="AD68" s="1075"/>
      <c r="AE68" s="1075"/>
      <c r="AF68" s="1075">
        <v>9</v>
      </c>
      <c r="AG68" s="1075"/>
      <c r="AH68" s="1075"/>
      <c r="AI68" s="1075"/>
      <c r="AJ68" s="1075"/>
      <c r="AK68" s="1075">
        <v>17</v>
      </c>
      <c r="AL68" s="1075"/>
      <c r="AM68" s="1075"/>
      <c r="AN68" s="1075"/>
      <c r="AO68" s="1075"/>
      <c r="AP68" s="1075">
        <v>26</v>
      </c>
      <c r="AQ68" s="1075"/>
      <c r="AR68" s="1075"/>
      <c r="AS68" s="1075"/>
      <c r="AT68" s="1075"/>
      <c r="AU68" s="1075">
        <v>26</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571</v>
      </c>
      <c r="C69" s="1068"/>
      <c r="D69" s="1068"/>
      <c r="E69" s="1068"/>
      <c r="F69" s="1068"/>
      <c r="G69" s="1068"/>
      <c r="H69" s="1068"/>
      <c r="I69" s="1068"/>
      <c r="J69" s="1068"/>
      <c r="K69" s="1068"/>
      <c r="L69" s="1068"/>
      <c r="M69" s="1068"/>
      <c r="N69" s="1068"/>
      <c r="O69" s="1068"/>
      <c r="P69" s="1069"/>
      <c r="Q69" s="1070">
        <v>1533</v>
      </c>
      <c r="R69" s="1064"/>
      <c r="S69" s="1064"/>
      <c r="T69" s="1064"/>
      <c r="U69" s="1064"/>
      <c r="V69" s="1064">
        <v>1534</v>
      </c>
      <c r="W69" s="1064"/>
      <c r="X69" s="1064"/>
      <c r="Y69" s="1064"/>
      <c r="Z69" s="1064"/>
      <c r="AA69" s="1064">
        <v>-1</v>
      </c>
      <c r="AB69" s="1064"/>
      <c r="AC69" s="1064"/>
      <c r="AD69" s="1064"/>
      <c r="AE69" s="1064"/>
      <c r="AF69" s="1064">
        <v>298</v>
      </c>
      <c r="AG69" s="1064"/>
      <c r="AH69" s="1064"/>
      <c r="AI69" s="1064"/>
      <c r="AJ69" s="1064"/>
      <c r="AK69" s="1064">
        <v>336</v>
      </c>
      <c r="AL69" s="1064"/>
      <c r="AM69" s="1064"/>
      <c r="AN69" s="1064"/>
      <c r="AO69" s="1064"/>
      <c r="AP69" s="1064">
        <v>1052</v>
      </c>
      <c r="AQ69" s="1064"/>
      <c r="AR69" s="1064"/>
      <c r="AS69" s="1064"/>
      <c r="AT69" s="1064"/>
      <c r="AU69" s="1064">
        <v>546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572</v>
      </c>
      <c r="C70" s="1068"/>
      <c r="D70" s="1068"/>
      <c r="E70" s="1068"/>
      <c r="F70" s="1068"/>
      <c r="G70" s="1068"/>
      <c r="H70" s="1068"/>
      <c r="I70" s="1068"/>
      <c r="J70" s="1068"/>
      <c r="K70" s="1068"/>
      <c r="L70" s="1068"/>
      <c r="M70" s="1068"/>
      <c r="N70" s="1068"/>
      <c r="O70" s="1068"/>
      <c r="P70" s="1069"/>
      <c r="Q70" s="1070">
        <v>1801</v>
      </c>
      <c r="R70" s="1064"/>
      <c r="S70" s="1064"/>
      <c r="T70" s="1064"/>
      <c r="U70" s="1064"/>
      <c r="V70" s="1064">
        <v>1787</v>
      </c>
      <c r="W70" s="1064"/>
      <c r="X70" s="1064"/>
      <c r="Y70" s="1064"/>
      <c r="Z70" s="1064"/>
      <c r="AA70" s="1064">
        <v>13</v>
      </c>
      <c r="AB70" s="1064"/>
      <c r="AC70" s="1064"/>
      <c r="AD70" s="1064"/>
      <c r="AE70" s="1064"/>
      <c r="AF70" s="1064">
        <v>13</v>
      </c>
      <c r="AG70" s="1064"/>
      <c r="AH70" s="1064"/>
      <c r="AI70" s="1064"/>
      <c r="AJ70" s="1064"/>
      <c r="AK70" s="1064" t="s">
        <v>577</v>
      </c>
      <c r="AL70" s="1064"/>
      <c r="AM70" s="1064"/>
      <c r="AN70" s="1064"/>
      <c r="AO70" s="1064"/>
      <c r="AP70" s="1064">
        <v>720</v>
      </c>
      <c r="AQ70" s="1064"/>
      <c r="AR70" s="1064"/>
      <c r="AS70" s="1064"/>
      <c r="AT70" s="1064"/>
      <c r="AU70" s="1064">
        <v>104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573</v>
      </c>
      <c r="C71" s="1068"/>
      <c r="D71" s="1068"/>
      <c r="E71" s="1068"/>
      <c r="F71" s="1068"/>
      <c r="G71" s="1068"/>
      <c r="H71" s="1068"/>
      <c r="I71" s="1068"/>
      <c r="J71" s="1068"/>
      <c r="K71" s="1068"/>
      <c r="L71" s="1068"/>
      <c r="M71" s="1068"/>
      <c r="N71" s="1068"/>
      <c r="O71" s="1068"/>
      <c r="P71" s="1069"/>
      <c r="Q71" s="1070">
        <v>95</v>
      </c>
      <c r="R71" s="1064"/>
      <c r="S71" s="1064"/>
      <c r="T71" s="1064"/>
      <c r="U71" s="1064"/>
      <c r="V71" s="1064">
        <v>85</v>
      </c>
      <c r="W71" s="1064"/>
      <c r="X71" s="1064"/>
      <c r="Y71" s="1064"/>
      <c r="Z71" s="1064"/>
      <c r="AA71" s="1064">
        <v>10</v>
      </c>
      <c r="AB71" s="1064"/>
      <c r="AC71" s="1064"/>
      <c r="AD71" s="1064"/>
      <c r="AE71" s="1064"/>
      <c r="AF71" s="1064">
        <v>10</v>
      </c>
      <c r="AG71" s="1064"/>
      <c r="AH71" s="1064"/>
      <c r="AI71" s="1064"/>
      <c r="AJ71" s="1064"/>
      <c r="AK71" s="1064" t="s">
        <v>577</v>
      </c>
      <c r="AL71" s="1064"/>
      <c r="AM71" s="1064"/>
      <c r="AN71" s="1064"/>
      <c r="AO71" s="1064"/>
      <c r="AP71" s="1064" t="s">
        <v>577</v>
      </c>
      <c r="AQ71" s="1064"/>
      <c r="AR71" s="1064"/>
      <c r="AS71" s="1064"/>
      <c r="AT71" s="1064"/>
      <c r="AU71" s="1064" t="s">
        <v>577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574</v>
      </c>
      <c r="C72" s="1068"/>
      <c r="D72" s="1068"/>
      <c r="E72" s="1068"/>
      <c r="F72" s="1068"/>
      <c r="G72" s="1068"/>
      <c r="H72" s="1068"/>
      <c r="I72" s="1068"/>
      <c r="J72" s="1068"/>
      <c r="K72" s="1068"/>
      <c r="L72" s="1068"/>
      <c r="M72" s="1068"/>
      <c r="N72" s="1068"/>
      <c r="O72" s="1068"/>
      <c r="P72" s="1069"/>
      <c r="Q72" s="1070">
        <v>244880</v>
      </c>
      <c r="R72" s="1064"/>
      <c r="S72" s="1064"/>
      <c r="T72" s="1064"/>
      <c r="U72" s="1064"/>
      <c r="V72" s="1064">
        <v>239644</v>
      </c>
      <c r="W72" s="1064"/>
      <c r="X72" s="1064"/>
      <c r="Y72" s="1064"/>
      <c r="Z72" s="1064"/>
      <c r="AA72" s="1064">
        <v>5236</v>
      </c>
      <c r="AB72" s="1064"/>
      <c r="AC72" s="1064"/>
      <c r="AD72" s="1064"/>
      <c r="AE72" s="1064"/>
      <c r="AF72" s="1064">
        <v>5236</v>
      </c>
      <c r="AG72" s="1064"/>
      <c r="AH72" s="1064"/>
      <c r="AI72" s="1064"/>
      <c r="AJ72" s="1064"/>
      <c r="AK72" s="1064">
        <v>1477</v>
      </c>
      <c r="AL72" s="1064"/>
      <c r="AM72" s="1064"/>
      <c r="AN72" s="1064"/>
      <c r="AO72" s="1064"/>
      <c r="AP72" s="1064" t="s">
        <v>577</v>
      </c>
      <c r="AQ72" s="1064"/>
      <c r="AR72" s="1064"/>
      <c r="AS72" s="1064"/>
      <c r="AT72" s="1064"/>
      <c r="AU72" s="1064" t="s">
        <v>577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575</v>
      </c>
      <c r="C73" s="1068"/>
      <c r="D73" s="1068"/>
      <c r="E73" s="1068"/>
      <c r="F73" s="1068"/>
      <c r="G73" s="1068"/>
      <c r="H73" s="1068"/>
      <c r="I73" s="1068"/>
      <c r="J73" s="1068"/>
      <c r="K73" s="1068"/>
      <c r="L73" s="1068"/>
      <c r="M73" s="1068"/>
      <c r="N73" s="1068"/>
      <c r="O73" s="1068"/>
      <c r="P73" s="1069"/>
      <c r="Q73" s="1070">
        <v>5521</v>
      </c>
      <c r="R73" s="1064"/>
      <c r="S73" s="1064"/>
      <c r="T73" s="1064"/>
      <c r="U73" s="1064"/>
      <c r="V73" s="1064">
        <v>4998</v>
      </c>
      <c r="W73" s="1064"/>
      <c r="X73" s="1064"/>
      <c r="Y73" s="1064"/>
      <c r="Z73" s="1064"/>
      <c r="AA73" s="1064">
        <v>523</v>
      </c>
      <c r="AB73" s="1064"/>
      <c r="AC73" s="1064"/>
      <c r="AD73" s="1064"/>
      <c r="AE73" s="1064"/>
      <c r="AF73" s="1064">
        <v>523</v>
      </c>
      <c r="AG73" s="1064"/>
      <c r="AH73" s="1064"/>
      <c r="AI73" s="1064"/>
      <c r="AJ73" s="1064"/>
      <c r="AK73" s="1064">
        <v>750</v>
      </c>
      <c r="AL73" s="1064"/>
      <c r="AM73" s="1064"/>
      <c r="AN73" s="1064"/>
      <c r="AO73" s="1064"/>
      <c r="AP73" s="1064" t="s">
        <v>577</v>
      </c>
      <c r="AQ73" s="1064"/>
      <c r="AR73" s="1064"/>
      <c r="AS73" s="1064"/>
      <c r="AT73" s="1064"/>
      <c r="AU73" s="1064" t="s">
        <v>577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576</v>
      </c>
      <c r="C74" s="1068"/>
      <c r="D74" s="1068"/>
      <c r="E74" s="1068"/>
      <c r="F74" s="1068"/>
      <c r="G74" s="1068"/>
      <c r="H74" s="1068"/>
      <c r="I74" s="1068"/>
      <c r="J74" s="1068"/>
      <c r="K74" s="1068"/>
      <c r="L74" s="1068"/>
      <c r="M74" s="1068"/>
      <c r="N74" s="1068"/>
      <c r="O74" s="1068"/>
      <c r="P74" s="1069"/>
      <c r="Q74" s="1070">
        <v>188</v>
      </c>
      <c r="R74" s="1064"/>
      <c r="S74" s="1064"/>
      <c r="T74" s="1064"/>
      <c r="U74" s="1064"/>
      <c r="V74" s="1064">
        <v>154</v>
      </c>
      <c r="W74" s="1064"/>
      <c r="X74" s="1064"/>
      <c r="Y74" s="1064"/>
      <c r="Z74" s="1064"/>
      <c r="AA74" s="1064">
        <v>34</v>
      </c>
      <c r="AB74" s="1064"/>
      <c r="AC74" s="1064"/>
      <c r="AD74" s="1064"/>
      <c r="AE74" s="1064"/>
      <c r="AF74" s="1064">
        <v>34</v>
      </c>
      <c r="AG74" s="1064"/>
      <c r="AH74" s="1064"/>
      <c r="AI74" s="1064"/>
      <c r="AJ74" s="1064"/>
      <c r="AK74" s="1064">
        <v>40</v>
      </c>
      <c r="AL74" s="1064"/>
      <c r="AM74" s="1064"/>
      <c r="AN74" s="1064"/>
      <c r="AO74" s="1064"/>
      <c r="AP74" s="1064" t="s">
        <v>577</v>
      </c>
      <c r="AQ74" s="1064"/>
      <c r="AR74" s="1064"/>
      <c r="AS74" s="1064"/>
      <c r="AT74" s="1064"/>
      <c r="AU74" s="1064" t="s">
        <v>577</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382</v>
      </c>
      <c r="B88" s="1037" t="s">
        <v>410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6124</v>
      </c>
      <c r="AG88" s="1052"/>
      <c r="AH88" s="1052"/>
      <c r="AI88" s="1052"/>
      <c r="AJ88" s="1052"/>
      <c r="AK88" s="1056"/>
      <c r="AL88" s="1056"/>
      <c r="AM88" s="1056"/>
      <c r="AN88" s="1056"/>
      <c r="AO88" s="1056"/>
      <c r="AP88" s="1052">
        <v>1797</v>
      </c>
      <c r="AQ88" s="1052"/>
      <c r="AR88" s="1052"/>
      <c r="AS88" s="1052"/>
      <c r="AT88" s="1052"/>
      <c r="AU88" s="1052">
        <f t="shared" ref="AU88" si="0">SUM(AU68:AY74)</f>
        <v>676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382</v>
      </c>
      <c r="BR102" s="1037" t="s">
        <v>411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f>SUM(CR7:CV88)</f>
        <v>5</v>
      </c>
      <c r="CS102" s="1044"/>
      <c r="CT102" s="1044"/>
      <c r="CU102" s="1044"/>
      <c r="CV102" s="1045"/>
      <c r="CW102" s="1043">
        <f t="shared" ref="CW102" si="1">SUM(CW7:DA88)</f>
        <v>19</v>
      </c>
      <c r="CX102" s="1044"/>
      <c r="CY102" s="1044"/>
      <c r="CZ102" s="1044"/>
      <c r="DA102" s="1045"/>
      <c r="DB102" s="1043" t="s">
        <v>587</v>
      </c>
      <c r="DC102" s="1044"/>
      <c r="DD102" s="1044"/>
      <c r="DE102" s="1044"/>
      <c r="DF102" s="1045"/>
      <c r="DG102" s="1043" t="s">
        <v>587</v>
      </c>
      <c r="DH102" s="1044"/>
      <c r="DI102" s="1044"/>
      <c r="DJ102" s="1044"/>
      <c r="DK102" s="1045"/>
      <c r="DL102" s="1043">
        <f t="shared" ref="DL102" si="2">SUM(DL7:DP88)</f>
        <v>107</v>
      </c>
      <c r="DM102" s="1044"/>
      <c r="DN102" s="1044"/>
      <c r="DO102" s="1044"/>
      <c r="DP102" s="1045"/>
      <c r="DQ102" s="1043">
        <f t="shared" ref="DQ102" si="3">SUM(DQ7:DU88)</f>
        <v>32</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416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417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418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419</v>
      </c>
      <c r="AB109" s="987"/>
      <c r="AC109" s="987"/>
      <c r="AD109" s="987"/>
      <c r="AE109" s="988"/>
      <c r="AF109" s="989" t="s">
        <v>301</v>
      </c>
      <c r="AG109" s="987"/>
      <c r="AH109" s="987"/>
      <c r="AI109" s="987"/>
      <c r="AJ109" s="988"/>
      <c r="AK109" s="989" t="s">
        <v>300</v>
      </c>
      <c r="AL109" s="987"/>
      <c r="AM109" s="987"/>
      <c r="AN109" s="987"/>
      <c r="AO109" s="988"/>
      <c r="AP109" s="989" t="s">
        <v>420</v>
      </c>
      <c r="AQ109" s="987"/>
      <c r="AR109" s="987"/>
      <c r="AS109" s="987"/>
      <c r="AT109" s="1018"/>
      <c r="AU109" s="986" t="s">
        <v>418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419</v>
      </c>
      <c r="BR109" s="987"/>
      <c r="BS109" s="987"/>
      <c r="BT109" s="987"/>
      <c r="BU109" s="988"/>
      <c r="BV109" s="989" t="s">
        <v>301</v>
      </c>
      <c r="BW109" s="987"/>
      <c r="BX109" s="987"/>
      <c r="BY109" s="987"/>
      <c r="BZ109" s="988"/>
      <c r="CA109" s="989" t="s">
        <v>300</v>
      </c>
      <c r="CB109" s="987"/>
      <c r="CC109" s="987"/>
      <c r="CD109" s="987"/>
      <c r="CE109" s="988"/>
      <c r="CF109" s="1025" t="s">
        <v>420</v>
      </c>
      <c r="CG109" s="1025"/>
      <c r="CH109" s="1025"/>
      <c r="CI109" s="1025"/>
      <c r="CJ109" s="1025"/>
      <c r="CK109" s="989" t="s">
        <v>421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419</v>
      </c>
      <c r="DH109" s="987"/>
      <c r="DI109" s="987"/>
      <c r="DJ109" s="987"/>
      <c r="DK109" s="988"/>
      <c r="DL109" s="989" t="s">
        <v>301</v>
      </c>
      <c r="DM109" s="987"/>
      <c r="DN109" s="987"/>
      <c r="DO109" s="987"/>
      <c r="DP109" s="988"/>
      <c r="DQ109" s="989" t="s">
        <v>300</v>
      </c>
      <c r="DR109" s="987"/>
      <c r="DS109" s="987"/>
      <c r="DT109" s="987"/>
      <c r="DU109" s="988"/>
      <c r="DV109" s="989" t="s">
        <v>420</v>
      </c>
      <c r="DW109" s="987"/>
      <c r="DX109" s="987"/>
      <c r="DY109" s="987"/>
      <c r="DZ109" s="1018"/>
    </row>
    <row r="110" spans="1:131" s="247" customFormat="1" ht="26.25" customHeight="1" x14ac:dyDescent="0.15">
      <c r="A110" s="889" t="s">
        <v>422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625792</v>
      </c>
      <c r="AB110" s="980"/>
      <c r="AC110" s="980"/>
      <c r="AD110" s="980"/>
      <c r="AE110" s="981"/>
      <c r="AF110" s="982">
        <v>634408</v>
      </c>
      <c r="AG110" s="980"/>
      <c r="AH110" s="980"/>
      <c r="AI110" s="980"/>
      <c r="AJ110" s="981"/>
      <c r="AK110" s="982">
        <v>660230</v>
      </c>
      <c r="AL110" s="980"/>
      <c r="AM110" s="980"/>
      <c r="AN110" s="980"/>
      <c r="AO110" s="981"/>
      <c r="AP110" s="983">
        <v>23.9</v>
      </c>
      <c r="AQ110" s="984"/>
      <c r="AR110" s="984"/>
      <c r="AS110" s="984"/>
      <c r="AT110" s="985"/>
      <c r="AU110" s="1019" t="s">
        <v>72</v>
      </c>
      <c r="AV110" s="1020"/>
      <c r="AW110" s="1020"/>
      <c r="AX110" s="1020"/>
      <c r="AY110" s="1020"/>
      <c r="AZ110" s="945" t="s">
        <v>423</v>
      </c>
      <c r="BA110" s="890"/>
      <c r="BB110" s="890"/>
      <c r="BC110" s="890"/>
      <c r="BD110" s="890"/>
      <c r="BE110" s="890"/>
      <c r="BF110" s="890"/>
      <c r="BG110" s="890"/>
      <c r="BH110" s="890"/>
      <c r="BI110" s="890"/>
      <c r="BJ110" s="890"/>
      <c r="BK110" s="890"/>
      <c r="BL110" s="890"/>
      <c r="BM110" s="890"/>
      <c r="BN110" s="890"/>
      <c r="BO110" s="890"/>
      <c r="BP110" s="891"/>
      <c r="BQ110" s="946">
        <v>5522591</v>
      </c>
      <c r="BR110" s="927"/>
      <c r="BS110" s="927"/>
      <c r="BT110" s="927"/>
      <c r="BU110" s="927"/>
      <c r="BV110" s="927">
        <v>5465130</v>
      </c>
      <c r="BW110" s="927"/>
      <c r="BX110" s="927"/>
      <c r="BY110" s="927"/>
      <c r="BZ110" s="927"/>
      <c r="CA110" s="927">
        <v>5339169</v>
      </c>
      <c r="CB110" s="927"/>
      <c r="CC110" s="927"/>
      <c r="CD110" s="927"/>
      <c r="CE110" s="927"/>
      <c r="CF110" s="951">
        <v>193.4</v>
      </c>
      <c r="CG110" s="952"/>
      <c r="CH110" s="952"/>
      <c r="CI110" s="952"/>
      <c r="CJ110" s="952"/>
      <c r="CK110" s="1015" t="s">
        <v>424</v>
      </c>
      <c r="CL110" s="901"/>
      <c r="CM110" s="976" t="s">
        <v>425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426</v>
      </c>
      <c r="DH110" s="927"/>
      <c r="DI110" s="927"/>
      <c r="DJ110" s="927"/>
      <c r="DK110" s="927"/>
      <c r="DL110" s="927" t="s">
        <v>426</v>
      </c>
      <c r="DM110" s="927"/>
      <c r="DN110" s="927"/>
      <c r="DO110" s="927"/>
      <c r="DP110" s="927"/>
      <c r="DQ110" s="927" t="s">
        <v>404</v>
      </c>
      <c r="DR110" s="927"/>
      <c r="DS110" s="927"/>
      <c r="DT110" s="927"/>
      <c r="DU110" s="927"/>
      <c r="DV110" s="928" t="s">
        <v>126</v>
      </c>
      <c r="DW110" s="928"/>
      <c r="DX110" s="928"/>
      <c r="DY110" s="928"/>
      <c r="DZ110" s="929"/>
    </row>
    <row r="111" spans="1:131" s="247" customFormat="1" ht="26.25" customHeight="1" x14ac:dyDescent="0.15">
      <c r="A111" s="856" t="s">
        <v>427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404</v>
      </c>
      <c r="AB111" s="1008"/>
      <c r="AC111" s="1008"/>
      <c r="AD111" s="1008"/>
      <c r="AE111" s="1009"/>
      <c r="AF111" s="1010" t="s">
        <v>126</v>
      </c>
      <c r="AG111" s="1008"/>
      <c r="AH111" s="1008"/>
      <c r="AI111" s="1008"/>
      <c r="AJ111" s="1009"/>
      <c r="AK111" s="1010" t="s">
        <v>404</v>
      </c>
      <c r="AL111" s="1008"/>
      <c r="AM111" s="1008"/>
      <c r="AN111" s="1008"/>
      <c r="AO111" s="1009"/>
      <c r="AP111" s="1011" t="s">
        <v>426</v>
      </c>
      <c r="AQ111" s="1012"/>
      <c r="AR111" s="1012"/>
      <c r="AS111" s="1012"/>
      <c r="AT111" s="1013"/>
      <c r="AU111" s="1021"/>
      <c r="AV111" s="1022"/>
      <c r="AW111" s="1022"/>
      <c r="AX111" s="1022"/>
      <c r="AY111" s="1022"/>
      <c r="AZ111" s="897" t="s">
        <v>428</v>
      </c>
      <c r="BA111" s="832"/>
      <c r="BB111" s="832"/>
      <c r="BC111" s="832"/>
      <c r="BD111" s="832"/>
      <c r="BE111" s="832"/>
      <c r="BF111" s="832"/>
      <c r="BG111" s="832"/>
      <c r="BH111" s="832"/>
      <c r="BI111" s="832"/>
      <c r="BJ111" s="832"/>
      <c r="BK111" s="832"/>
      <c r="BL111" s="832"/>
      <c r="BM111" s="832"/>
      <c r="BN111" s="832"/>
      <c r="BO111" s="832"/>
      <c r="BP111" s="833"/>
      <c r="BQ111" s="898" t="s">
        <v>426</v>
      </c>
      <c r="BR111" s="899"/>
      <c r="BS111" s="899"/>
      <c r="BT111" s="899"/>
      <c r="BU111" s="899"/>
      <c r="BV111" s="899" t="s">
        <v>126</v>
      </c>
      <c r="BW111" s="899"/>
      <c r="BX111" s="899"/>
      <c r="BY111" s="899"/>
      <c r="BZ111" s="899"/>
      <c r="CA111" s="899" t="s">
        <v>404</v>
      </c>
      <c r="CB111" s="899"/>
      <c r="CC111" s="899"/>
      <c r="CD111" s="899"/>
      <c r="CE111" s="899"/>
      <c r="CF111" s="960" t="s">
        <v>126</v>
      </c>
      <c r="CG111" s="961"/>
      <c r="CH111" s="961"/>
      <c r="CI111" s="961"/>
      <c r="CJ111" s="961"/>
      <c r="CK111" s="1016"/>
      <c r="CL111" s="903"/>
      <c r="CM111" s="906" t="s">
        <v>429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126</v>
      </c>
      <c r="DH111" s="899"/>
      <c r="DI111" s="899"/>
      <c r="DJ111" s="899"/>
      <c r="DK111" s="899"/>
      <c r="DL111" s="899" t="s">
        <v>126</v>
      </c>
      <c r="DM111" s="899"/>
      <c r="DN111" s="899"/>
      <c r="DO111" s="899"/>
      <c r="DP111" s="899"/>
      <c r="DQ111" s="899" t="s">
        <v>404</v>
      </c>
      <c r="DR111" s="899"/>
      <c r="DS111" s="899"/>
      <c r="DT111" s="899"/>
      <c r="DU111" s="899"/>
      <c r="DV111" s="876" t="s">
        <v>126</v>
      </c>
      <c r="DW111" s="876"/>
      <c r="DX111" s="876"/>
      <c r="DY111" s="876"/>
      <c r="DZ111" s="877"/>
    </row>
    <row r="112" spans="1:131" s="247" customFormat="1" ht="26.25" customHeight="1" x14ac:dyDescent="0.15">
      <c r="A112" s="1001" t="s">
        <v>430</v>
      </c>
      <c r="B112" s="1002"/>
      <c r="C112" s="832" t="s">
        <v>431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126</v>
      </c>
      <c r="AB112" s="862"/>
      <c r="AC112" s="862"/>
      <c r="AD112" s="862"/>
      <c r="AE112" s="863"/>
      <c r="AF112" s="864" t="s">
        <v>126</v>
      </c>
      <c r="AG112" s="862"/>
      <c r="AH112" s="862"/>
      <c r="AI112" s="862"/>
      <c r="AJ112" s="863"/>
      <c r="AK112" s="864" t="s">
        <v>126</v>
      </c>
      <c r="AL112" s="862"/>
      <c r="AM112" s="862"/>
      <c r="AN112" s="862"/>
      <c r="AO112" s="863"/>
      <c r="AP112" s="909" t="s">
        <v>126</v>
      </c>
      <c r="AQ112" s="910"/>
      <c r="AR112" s="910"/>
      <c r="AS112" s="910"/>
      <c r="AT112" s="911"/>
      <c r="AU112" s="1021"/>
      <c r="AV112" s="1022"/>
      <c r="AW112" s="1022"/>
      <c r="AX112" s="1022"/>
      <c r="AY112" s="1022"/>
      <c r="AZ112" s="897" t="s">
        <v>432</v>
      </c>
      <c r="BA112" s="832"/>
      <c r="BB112" s="832"/>
      <c r="BC112" s="832"/>
      <c r="BD112" s="832"/>
      <c r="BE112" s="832"/>
      <c r="BF112" s="832"/>
      <c r="BG112" s="832"/>
      <c r="BH112" s="832"/>
      <c r="BI112" s="832"/>
      <c r="BJ112" s="832"/>
      <c r="BK112" s="832"/>
      <c r="BL112" s="832"/>
      <c r="BM112" s="832"/>
      <c r="BN112" s="832"/>
      <c r="BO112" s="832"/>
      <c r="BP112" s="833"/>
      <c r="BQ112" s="898">
        <v>641100</v>
      </c>
      <c r="BR112" s="899"/>
      <c r="BS112" s="899"/>
      <c r="BT112" s="899"/>
      <c r="BU112" s="899"/>
      <c r="BV112" s="899">
        <v>591981</v>
      </c>
      <c r="BW112" s="899"/>
      <c r="BX112" s="899"/>
      <c r="BY112" s="899"/>
      <c r="BZ112" s="899"/>
      <c r="CA112" s="899">
        <v>548806</v>
      </c>
      <c r="CB112" s="899"/>
      <c r="CC112" s="899"/>
      <c r="CD112" s="899"/>
      <c r="CE112" s="899"/>
      <c r="CF112" s="960">
        <v>19.899999999999999</v>
      </c>
      <c r="CG112" s="961"/>
      <c r="CH112" s="961"/>
      <c r="CI112" s="961"/>
      <c r="CJ112" s="961"/>
      <c r="CK112" s="1016"/>
      <c r="CL112" s="903"/>
      <c r="CM112" s="906" t="s">
        <v>433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126</v>
      </c>
      <c r="DH112" s="899"/>
      <c r="DI112" s="899"/>
      <c r="DJ112" s="899"/>
      <c r="DK112" s="899"/>
      <c r="DL112" s="899" t="s">
        <v>426</v>
      </c>
      <c r="DM112" s="899"/>
      <c r="DN112" s="899"/>
      <c r="DO112" s="899"/>
      <c r="DP112" s="899"/>
      <c r="DQ112" s="899" t="s">
        <v>126</v>
      </c>
      <c r="DR112" s="899"/>
      <c r="DS112" s="899"/>
      <c r="DT112" s="899"/>
      <c r="DU112" s="899"/>
      <c r="DV112" s="876" t="s">
        <v>126</v>
      </c>
      <c r="DW112" s="876"/>
      <c r="DX112" s="876"/>
      <c r="DY112" s="876"/>
      <c r="DZ112" s="877"/>
    </row>
    <row r="113" spans="1:130" s="247" customFormat="1" ht="26.25" customHeight="1" x14ac:dyDescent="0.15">
      <c r="A113" s="1003"/>
      <c r="B113" s="1004"/>
      <c r="C113" s="832" t="s">
        <v>434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77307</v>
      </c>
      <c r="AB113" s="1008"/>
      <c r="AC113" s="1008"/>
      <c r="AD113" s="1008"/>
      <c r="AE113" s="1009"/>
      <c r="AF113" s="1010">
        <v>81564</v>
      </c>
      <c r="AG113" s="1008"/>
      <c r="AH113" s="1008"/>
      <c r="AI113" s="1008"/>
      <c r="AJ113" s="1009"/>
      <c r="AK113" s="1010">
        <v>77962</v>
      </c>
      <c r="AL113" s="1008"/>
      <c r="AM113" s="1008"/>
      <c r="AN113" s="1008"/>
      <c r="AO113" s="1009"/>
      <c r="AP113" s="1011">
        <v>2.8</v>
      </c>
      <c r="AQ113" s="1012"/>
      <c r="AR113" s="1012"/>
      <c r="AS113" s="1012"/>
      <c r="AT113" s="1013"/>
      <c r="AU113" s="1021"/>
      <c r="AV113" s="1022"/>
      <c r="AW113" s="1022"/>
      <c r="AX113" s="1022"/>
      <c r="AY113" s="1022"/>
      <c r="AZ113" s="897" t="s">
        <v>435</v>
      </c>
      <c r="BA113" s="832"/>
      <c r="BB113" s="832"/>
      <c r="BC113" s="832"/>
      <c r="BD113" s="832"/>
      <c r="BE113" s="832"/>
      <c r="BF113" s="832"/>
      <c r="BG113" s="832"/>
      <c r="BH113" s="832"/>
      <c r="BI113" s="832"/>
      <c r="BJ113" s="832"/>
      <c r="BK113" s="832"/>
      <c r="BL113" s="832"/>
      <c r="BM113" s="832"/>
      <c r="BN113" s="832"/>
      <c r="BO113" s="832"/>
      <c r="BP113" s="833"/>
      <c r="BQ113" s="898">
        <v>754614</v>
      </c>
      <c r="BR113" s="899"/>
      <c r="BS113" s="899"/>
      <c r="BT113" s="899"/>
      <c r="BU113" s="899"/>
      <c r="BV113" s="899">
        <v>700716</v>
      </c>
      <c r="BW113" s="899"/>
      <c r="BX113" s="899"/>
      <c r="BY113" s="899"/>
      <c r="BZ113" s="899"/>
      <c r="CA113" s="899">
        <v>675714</v>
      </c>
      <c r="CB113" s="899"/>
      <c r="CC113" s="899"/>
      <c r="CD113" s="899"/>
      <c r="CE113" s="899"/>
      <c r="CF113" s="960">
        <v>24.5</v>
      </c>
      <c r="CG113" s="961"/>
      <c r="CH113" s="961"/>
      <c r="CI113" s="961"/>
      <c r="CJ113" s="961"/>
      <c r="CK113" s="1016"/>
      <c r="CL113" s="903"/>
      <c r="CM113" s="906" t="s">
        <v>436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126</v>
      </c>
      <c r="DH113" s="862"/>
      <c r="DI113" s="862"/>
      <c r="DJ113" s="862"/>
      <c r="DK113" s="863"/>
      <c r="DL113" s="864" t="s">
        <v>126</v>
      </c>
      <c r="DM113" s="862"/>
      <c r="DN113" s="862"/>
      <c r="DO113" s="862"/>
      <c r="DP113" s="863"/>
      <c r="DQ113" s="864" t="s">
        <v>126</v>
      </c>
      <c r="DR113" s="862"/>
      <c r="DS113" s="862"/>
      <c r="DT113" s="862"/>
      <c r="DU113" s="863"/>
      <c r="DV113" s="909" t="s">
        <v>126</v>
      </c>
      <c r="DW113" s="910"/>
      <c r="DX113" s="910"/>
      <c r="DY113" s="910"/>
      <c r="DZ113" s="911"/>
    </row>
    <row r="114" spans="1:130" s="247" customFormat="1" ht="26.25" customHeight="1" x14ac:dyDescent="0.15">
      <c r="A114" s="1003"/>
      <c r="B114" s="1004"/>
      <c r="C114" s="832" t="s">
        <v>437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124092</v>
      </c>
      <c r="AB114" s="862"/>
      <c r="AC114" s="862"/>
      <c r="AD114" s="862"/>
      <c r="AE114" s="863"/>
      <c r="AF114" s="864">
        <v>91722</v>
      </c>
      <c r="AG114" s="862"/>
      <c r="AH114" s="862"/>
      <c r="AI114" s="862"/>
      <c r="AJ114" s="863"/>
      <c r="AK114" s="864">
        <v>93407</v>
      </c>
      <c r="AL114" s="862"/>
      <c r="AM114" s="862"/>
      <c r="AN114" s="862"/>
      <c r="AO114" s="863"/>
      <c r="AP114" s="909">
        <v>3.4</v>
      </c>
      <c r="AQ114" s="910"/>
      <c r="AR114" s="910"/>
      <c r="AS114" s="910"/>
      <c r="AT114" s="911"/>
      <c r="AU114" s="1021"/>
      <c r="AV114" s="1022"/>
      <c r="AW114" s="1022"/>
      <c r="AX114" s="1022"/>
      <c r="AY114" s="1022"/>
      <c r="AZ114" s="897" t="s">
        <v>438</v>
      </c>
      <c r="BA114" s="832"/>
      <c r="BB114" s="832"/>
      <c r="BC114" s="832"/>
      <c r="BD114" s="832"/>
      <c r="BE114" s="832"/>
      <c r="BF114" s="832"/>
      <c r="BG114" s="832"/>
      <c r="BH114" s="832"/>
      <c r="BI114" s="832"/>
      <c r="BJ114" s="832"/>
      <c r="BK114" s="832"/>
      <c r="BL114" s="832"/>
      <c r="BM114" s="832"/>
      <c r="BN114" s="832"/>
      <c r="BO114" s="832"/>
      <c r="BP114" s="833"/>
      <c r="BQ114" s="898">
        <v>1554058</v>
      </c>
      <c r="BR114" s="899"/>
      <c r="BS114" s="899"/>
      <c r="BT114" s="899"/>
      <c r="BU114" s="899"/>
      <c r="BV114" s="899">
        <v>1466328</v>
      </c>
      <c r="BW114" s="899"/>
      <c r="BX114" s="899"/>
      <c r="BY114" s="899"/>
      <c r="BZ114" s="899"/>
      <c r="CA114" s="899">
        <v>1442767</v>
      </c>
      <c r="CB114" s="899"/>
      <c r="CC114" s="899"/>
      <c r="CD114" s="899"/>
      <c r="CE114" s="899"/>
      <c r="CF114" s="960">
        <v>52.3</v>
      </c>
      <c r="CG114" s="961"/>
      <c r="CH114" s="961"/>
      <c r="CI114" s="961"/>
      <c r="CJ114" s="961"/>
      <c r="CK114" s="1016"/>
      <c r="CL114" s="903"/>
      <c r="CM114" s="906" t="s">
        <v>439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126</v>
      </c>
      <c r="DH114" s="862"/>
      <c r="DI114" s="862"/>
      <c r="DJ114" s="862"/>
      <c r="DK114" s="863"/>
      <c r="DL114" s="864" t="s">
        <v>126</v>
      </c>
      <c r="DM114" s="862"/>
      <c r="DN114" s="862"/>
      <c r="DO114" s="862"/>
      <c r="DP114" s="863"/>
      <c r="DQ114" s="864" t="s">
        <v>426</v>
      </c>
      <c r="DR114" s="862"/>
      <c r="DS114" s="862"/>
      <c r="DT114" s="862"/>
      <c r="DU114" s="863"/>
      <c r="DV114" s="909" t="s">
        <v>126</v>
      </c>
      <c r="DW114" s="910"/>
      <c r="DX114" s="910"/>
      <c r="DY114" s="910"/>
      <c r="DZ114" s="911"/>
    </row>
    <row r="115" spans="1:130" s="247" customFormat="1" ht="26.25" customHeight="1" x14ac:dyDescent="0.15">
      <c r="A115" s="1003"/>
      <c r="B115" s="1004"/>
      <c r="C115" s="832" t="s">
        <v>440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126</v>
      </c>
      <c r="AB115" s="1008"/>
      <c r="AC115" s="1008"/>
      <c r="AD115" s="1008"/>
      <c r="AE115" s="1009"/>
      <c r="AF115" s="1010" t="s">
        <v>126</v>
      </c>
      <c r="AG115" s="1008"/>
      <c r="AH115" s="1008"/>
      <c r="AI115" s="1008"/>
      <c r="AJ115" s="1009"/>
      <c r="AK115" s="1010" t="s">
        <v>426</v>
      </c>
      <c r="AL115" s="1008"/>
      <c r="AM115" s="1008"/>
      <c r="AN115" s="1008"/>
      <c r="AO115" s="1009"/>
      <c r="AP115" s="1011" t="s">
        <v>126</v>
      </c>
      <c r="AQ115" s="1012"/>
      <c r="AR115" s="1012"/>
      <c r="AS115" s="1012"/>
      <c r="AT115" s="1013"/>
      <c r="AU115" s="1021"/>
      <c r="AV115" s="1022"/>
      <c r="AW115" s="1022"/>
      <c r="AX115" s="1022"/>
      <c r="AY115" s="1022"/>
      <c r="AZ115" s="897" t="s">
        <v>441</v>
      </c>
      <c r="BA115" s="832"/>
      <c r="BB115" s="832"/>
      <c r="BC115" s="832"/>
      <c r="BD115" s="832"/>
      <c r="BE115" s="832"/>
      <c r="BF115" s="832"/>
      <c r="BG115" s="832"/>
      <c r="BH115" s="832"/>
      <c r="BI115" s="832"/>
      <c r="BJ115" s="832"/>
      <c r="BK115" s="832"/>
      <c r="BL115" s="832"/>
      <c r="BM115" s="832"/>
      <c r="BN115" s="832"/>
      <c r="BO115" s="832"/>
      <c r="BP115" s="833"/>
      <c r="BQ115" s="898">
        <v>69500</v>
      </c>
      <c r="BR115" s="899"/>
      <c r="BS115" s="899"/>
      <c r="BT115" s="899"/>
      <c r="BU115" s="899"/>
      <c r="BV115" s="899">
        <v>36930</v>
      </c>
      <c r="BW115" s="899"/>
      <c r="BX115" s="899"/>
      <c r="BY115" s="899"/>
      <c r="BZ115" s="899"/>
      <c r="CA115" s="899">
        <v>33871</v>
      </c>
      <c r="CB115" s="899"/>
      <c r="CC115" s="899"/>
      <c r="CD115" s="899"/>
      <c r="CE115" s="899"/>
      <c r="CF115" s="960">
        <v>1.2</v>
      </c>
      <c r="CG115" s="961"/>
      <c r="CH115" s="961"/>
      <c r="CI115" s="961"/>
      <c r="CJ115" s="961"/>
      <c r="CK115" s="1016"/>
      <c r="CL115" s="903"/>
      <c r="CM115" s="897" t="s">
        <v>442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126</v>
      </c>
      <c r="DH115" s="862"/>
      <c r="DI115" s="862"/>
      <c r="DJ115" s="862"/>
      <c r="DK115" s="863"/>
      <c r="DL115" s="864" t="s">
        <v>126</v>
      </c>
      <c r="DM115" s="862"/>
      <c r="DN115" s="862"/>
      <c r="DO115" s="862"/>
      <c r="DP115" s="863"/>
      <c r="DQ115" s="864" t="s">
        <v>126</v>
      </c>
      <c r="DR115" s="862"/>
      <c r="DS115" s="862"/>
      <c r="DT115" s="862"/>
      <c r="DU115" s="863"/>
      <c r="DV115" s="909" t="s">
        <v>426</v>
      </c>
      <c r="DW115" s="910"/>
      <c r="DX115" s="910"/>
      <c r="DY115" s="910"/>
      <c r="DZ115" s="911"/>
    </row>
    <row r="116" spans="1:130" s="247" customFormat="1" ht="26.25" customHeight="1" x14ac:dyDescent="0.15">
      <c r="A116" s="1005"/>
      <c r="B116" s="1006"/>
      <c r="C116" s="965" t="s">
        <v>443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126</v>
      </c>
      <c r="AB116" s="862"/>
      <c r="AC116" s="862"/>
      <c r="AD116" s="862"/>
      <c r="AE116" s="863"/>
      <c r="AF116" s="864" t="s">
        <v>426</v>
      </c>
      <c r="AG116" s="862"/>
      <c r="AH116" s="862"/>
      <c r="AI116" s="862"/>
      <c r="AJ116" s="863"/>
      <c r="AK116" s="864" t="s">
        <v>126</v>
      </c>
      <c r="AL116" s="862"/>
      <c r="AM116" s="862"/>
      <c r="AN116" s="862"/>
      <c r="AO116" s="863"/>
      <c r="AP116" s="909" t="s">
        <v>126</v>
      </c>
      <c r="AQ116" s="910"/>
      <c r="AR116" s="910"/>
      <c r="AS116" s="910"/>
      <c r="AT116" s="911"/>
      <c r="AU116" s="1021"/>
      <c r="AV116" s="1022"/>
      <c r="AW116" s="1022"/>
      <c r="AX116" s="1022"/>
      <c r="AY116" s="1022"/>
      <c r="AZ116" s="948" t="s">
        <v>444</v>
      </c>
      <c r="BA116" s="949"/>
      <c r="BB116" s="949"/>
      <c r="BC116" s="949"/>
      <c r="BD116" s="949"/>
      <c r="BE116" s="949"/>
      <c r="BF116" s="949"/>
      <c r="BG116" s="949"/>
      <c r="BH116" s="949"/>
      <c r="BI116" s="949"/>
      <c r="BJ116" s="949"/>
      <c r="BK116" s="949"/>
      <c r="BL116" s="949"/>
      <c r="BM116" s="949"/>
      <c r="BN116" s="949"/>
      <c r="BO116" s="949"/>
      <c r="BP116" s="950"/>
      <c r="BQ116" s="898" t="s">
        <v>426</v>
      </c>
      <c r="BR116" s="899"/>
      <c r="BS116" s="899"/>
      <c r="BT116" s="899"/>
      <c r="BU116" s="899"/>
      <c r="BV116" s="899" t="s">
        <v>126</v>
      </c>
      <c r="BW116" s="899"/>
      <c r="BX116" s="899"/>
      <c r="BY116" s="899"/>
      <c r="BZ116" s="899"/>
      <c r="CA116" s="899" t="s">
        <v>126</v>
      </c>
      <c r="CB116" s="899"/>
      <c r="CC116" s="899"/>
      <c r="CD116" s="899"/>
      <c r="CE116" s="899"/>
      <c r="CF116" s="960" t="s">
        <v>126</v>
      </c>
      <c r="CG116" s="961"/>
      <c r="CH116" s="961"/>
      <c r="CI116" s="961"/>
      <c r="CJ116" s="961"/>
      <c r="CK116" s="1016"/>
      <c r="CL116" s="903"/>
      <c r="CM116" s="906" t="s">
        <v>445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126</v>
      </c>
      <c r="DH116" s="862"/>
      <c r="DI116" s="862"/>
      <c r="DJ116" s="862"/>
      <c r="DK116" s="863"/>
      <c r="DL116" s="864" t="s">
        <v>426</v>
      </c>
      <c r="DM116" s="862"/>
      <c r="DN116" s="862"/>
      <c r="DO116" s="862"/>
      <c r="DP116" s="863"/>
      <c r="DQ116" s="864" t="s">
        <v>426</v>
      </c>
      <c r="DR116" s="862"/>
      <c r="DS116" s="862"/>
      <c r="DT116" s="862"/>
      <c r="DU116" s="863"/>
      <c r="DV116" s="909" t="s">
        <v>126</v>
      </c>
      <c r="DW116" s="910"/>
      <c r="DX116" s="910"/>
      <c r="DY116" s="910"/>
      <c r="DZ116" s="911"/>
    </row>
    <row r="117" spans="1:130" s="247" customFormat="1" ht="26.25" customHeight="1" x14ac:dyDescent="0.15">
      <c r="A117" s="986" t="s">
        <v>182</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446</v>
      </c>
      <c r="Z117" s="988"/>
      <c r="AA117" s="993">
        <v>827191</v>
      </c>
      <c r="AB117" s="994"/>
      <c r="AC117" s="994"/>
      <c r="AD117" s="994"/>
      <c r="AE117" s="995"/>
      <c r="AF117" s="996">
        <v>807694</v>
      </c>
      <c r="AG117" s="994"/>
      <c r="AH117" s="994"/>
      <c r="AI117" s="994"/>
      <c r="AJ117" s="995"/>
      <c r="AK117" s="996">
        <v>831599</v>
      </c>
      <c r="AL117" s="994"/>
      <c r="AM117" s="994"/>
      <c r="AN117" s="994"/>
      <c r="AO117" s="995"/>
      <c r="AP117" s="997"/>
      <c r="AQ117" s="998"/>
      <c r="AR117" s="998"/>
      <c r="AS117" s="998"/>
      <c r="AT117" s="999"/>
      <c r="AU117" s="1021"/>
      <c r="AV117" s="1022"/>
      <c r="AW117" s="1022"/>
      <c r="AX117" s="1022"/>
      <c r="AY117" s="1022"/>
      <c r="AZ117" s="948" t="s">
        <v>447</v>
      </c>
      <c r="BA117" s="949"/>
      <c r="BB117" s="949"/>
      <c r="BC117" s="949"/>
      <c r="BD117" s="949"/>
      <c r="BE117" s="949"/>
      <c r="BF117" s="949"/>
      <c r="BG117" s="949"/>
      <c r="BH117" s="949"/>
      <c r="BI117" s="949"/>
      <c r="BJ117" s="949"/>
      <c r="BK117" s="949"/>
      <c r="BL117" s="949"/>
      <c r="BM117" s="949"/>
      <c r="BN117" s="949"/>
      <c r="BO117" s="949"/>
      <c r="BP117" s="950"/>
      <c r="BQ117" s="898" t="s">
        <v>448</v>
      </c>
      <c r="BR117" s="899"/>
      <c r="BS117" s="899"/>
      <c r="BT117" s="899"/>
      <c r="BU117" s="899"/>
      <c r="BV117" s="899" t="s">
        <v>448</v>
      </c>
      <c r="BW117" s="899"/>
      <c r="BX117" s="899"/>
      <c r="BY117" s="899"/>
      <c r="BZ117" s="899"/>
      <c r="CA117" s="899" t="s">
        <v>448</v>
      </c>
      <c r="CB117" s="899"/>
      <c r="CC117" s="899"/>
      <c r="CD117" s="899"/>
      <c r="CE117" s="899"/>
      <c r="CF117" s="960" t="s">
        <v>448</v>
      </c>
      <c r="CG117" s="961"/>
      <c r="CH117" s="961"/>
      <c r="CI117" s="961"/>
      <c r="CJ117" s="961"/>
      <c r="CK117" s="1016"/>
      <c r="CL117" s="903"/>
      <c r="CM117" s="906" t="s">
        <v>449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448</v>
      </c>
      <c r="DH117" s="862"/>
      <c r="DI117" s="862"/>
      <c r="DJ117" s="862"/>
      <c r="DK117" s="863"/>
      <c r="DL117" s="864" t="s">
        <v>448</v>
      </c>
      <c r="DM117" s="862"/>
      <c r="DN117" s="862"/>
      <c r="DO117" s="862"/>
      <c r="DP117" s="863"/>
      <c r="DQ117" s="864" t="s">
        <v>448</v>
      </c>
      <c r="DR117" s="862"/>
      <c r="DS117" s="862"/>
      <c r="DT117" s="862"/>
      <c r="DU117" s="863"/>
      <c r="DV117" s="909" t="s">
        <v>448</v>
      </c>
      <c r="DW117" s="910"/>
      <c r="DX117" s="910"/>
      <c r="DY117" s="910"/>
      <c r="DZ117" s="911"/>
    </row>
    <row r="118" spans="1:130" s="247" customFormat="1" ht="26.25" customHeight="1" x14ac:dyDescent="0.15">
      <c r="A118" s="986" t="s">
        <v>421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419</v>
      </c>
      <c r="AB118" s="987"/>
      <c r="AC118" s="987"/>
      <c r="AD118" s="987"/>
      <c r="AE118" s="988"/>
      <c r="AF118" s="989" t="s">
        <v>301</v>
      </c>
      <c r="AG118" s="987"/>
      <c r="AH118" s="987"/>
      <c r="AI118" s="987"/>
      <c r="AJ118" s="988"/>
      <c r="AK118" s="989" t="s">
        <v>300</v>
      </c>
      <c r="AL118" s="987"/>
      <c r="AM118" s="987"/>
      <c r="AN118" s="987"/>
      <c r="AO118" s="988"/>
      <c r="AP118" s="990" t="s">
        <v>420</v>
      </c>
      <c r="AQ118" s="991"/>
      <c r="AR118" s="991"/>
      <c r="AS118" s="991"/>
      <c r="AT118" s="992"/>
      <c r="AU118" s="1021"/>
      <c r="AV118" s="1022"/>
      <c r="AW118" s="1022"/>
      <c r="AX118" s="1022"/>
      <c r="AY118" s="1022"/>
      <c r="AZ118" s="964" t="s">
        <v>450</v>
      </c>
      <c r="BA118" s="965"/>
      <c r="BB118" s="965"/>
      <c r="BC118" s="965"/>
      <c r="BD118" s="965"/>
      <c r="BE118" s="965"/>
      <c r="BF118" s="965"/>
      <c r="BG118" s="965"/>
      <c r="BH118" s="965"/>
      <c r="BI118" s="965"/>
      <c r="BJ118" s="965"/>
      <c r="BK118" s="965"/>
      <c r="BL118" s="965"/>
      <c r="BM118" s="965"/>
      <c r="BN118" s="965"/>
      <c r="BO118" s="965"/>
      <c r="BP118" s="966"/>
      <c r="BQ118" s="967" t="s">
        <v>451</v>
      </c>
      <c r="BR118" s="930"/>
      <c r="BS118" s="930"/>
      <c r="BT118" s="930"/>
      <c r="BU118" s="930"/>
      <c r="BV118" s="930" t="s">
        <v>451</v>
      </c>
      <c r="BW118" s="930"/>
      <c r="BX118" s="930"/>
      <c r="BY118" s="930"/>
      <c r="BZ118" s="930"/>
      <c r="CA118" s="930" t="s">
        <v>451</v>
      </c>
      <c r="CB118" s="930"/>
      <c r="CC118" s="930"/>
      <c r="CD118" s="930"/>
      <c r="CE118" s="930"/>
      <c r="CF118" s="960" t="s">
        <v>451</v>
      </c>
      <c r="CG118" s="961"/>
      <c r="CH118" s="961"/>
      <c r="CI118" s="961"/>
      <c r="CJ118" s="961"/>
      <c r="CK118" s="1016"/>
      <c r="CL118" s="903"/>
      <c r="CM118" s="906" t="s">
        <v>452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448</v>
      </c>
      <c r="DH118" s="862"/>
      <c r="DI118" s="862"/>
      <c r="DJ118" s="862"/>
      <c r="DK118" s="863"/>
      <c r="DL118" s="864" t="s">
        <v>448</v>
      </c>
      <c r="DM118" s="862"/>
      <c r="DN118" s="862"/>
      <c r="DO118" s="862"/>
      <c r="DP118" s="863"/>
      <c r="DQ118" s="864" t="s">
        <v>448</v>
      </c>
      <c r="DR118" s="862"/>
      <c r="DS118" s="862"/>
      <c r="DT118" s="862"/>
      <c r="DU118" s="863"/>
      <c r="DV118" s="909" t="s">
        <v>448</v>
      </c>
      <c r="DW118" s="910"/>
      <c r="DX118" s="910"/>
      <c r="DY118" s="910"/>
      <c r="DZ118" s="911"/>
    </row>
    <row r="119" spans="1:130" s="247" customFormat="1" ht="26.25" customHeight="1" x14ac:dyDescent="0.15">
      <c r="A119" s="900" t="s">
        <v>424</v>
      </c>
      <c r="B119" s="901"/>
      <c r="C119" s="976" t="s">
        <v>425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451</v>
      </c>
      <c r="AB119" s="980"/>
      <c r="AC119" s="980"/>
      <c r="AD119" s="980"/>
      <c r="AE119" s="981"/>
      <c r="AF119" s="982" t="s">
        <v>451</v>
      </c>
      <c r="AG119" s="980"/>
      <c r="AH119" s="980"/>
      <c r="AI119" s="980"/>
      <c r="AJ119" s="981"/>
      <c r="AK119" s="982" t="s">
        <v>451</v>
      </c>
      <c r="AL119" s="980"/>
      <c r="AM119" s="980"/>
      <c r="AN119" s="980"/>
      <c r="AO119" s="981"/>
      <c r="AP119" s="983" t="s">
        <v>451</v>
      </c>
      <c r="AQ119" s="984"/>
      <c r="AR119" s="984"/>
      <c r="AS119" s="984"/>
      <c r="AT119" s="985"/>
      <c r="AU119" s="1023"/>
      <c r="AV119" s="1024"/>
      <c r="AW119" s="1024"/>
      <c r="AX119" s="1024"/>
      <c r="AY119" s="1024"/>
      <c r="AZ119" s="278" t="s">
        <v>182</v>
      </c>
      <c r="BA119" s="278"/>
      <c r="BB119" s="278"/>
      <c r="BC119" s="278"/>
      <c r="BD119" s="278"/>
      <c r="BE119" s="278"/>
      <c r="BF119" s="278"/>
      <c r="BG119" s="278"/>
      <c r="BH119" s="278"/>
      <c r="BI119" s="278"/>
      <c r="BJ119" s="278"/>
      <c r="BK119" s="278"/>
      <c r="BL119" s="278"/>
      <c r="BM119" s="278"/>
      <c r="BN119" s="278"/>
      <c r="BO119" s="962" t="s">
        <v>453</v>
      </c>
      <c r="BP119" s="963"/>
      <c r="BQ119" s="967">
        <v>8541863</v>
      </c>
      <c r="BR119" s="930"/>
      <c r="BS119" s="930"/>
      <c r="BT119" s="930"/>
      <c r="BU119" s="930"/>
      <c r="BV119" s="930">
        <v>8261085</v>
      </c>
      <c r="BW119" s="930"/>
      <c r="BX119" s="930"/>
      <c r="BY119" s="930"/>
      <c r="BZ119" s="930"/>
      <c r="CA119" s="930">
        <v>8040327</v>
      </c>
      <c r="CB119" s="930"/>
      <c r="CC119" s="930"/>
      <c r="CD119" s="930"/>
      <c r="CE119" s="930"/>
      <c r="CF119" s="828"/>
      <c r="CG119" s="829"/>
      <c r="CH119" s="829"/>
      <c r="CI119" s="829"/>
      <c r="CJ119" s="919"/>
      <c r="CK119" s="1017"/>
      <c r="CL119" s="905"/>
      <c r="CM119" s="923" t="s">
        <v>454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451</v>
      </c>
      <c r="DH119" s="845"/>
      <c r="DI119" s="845"/>
      <c r="DJ119" s="845"/>
      <c r="DK119" s="846"/>
      <c r="DL119" s="847" t="s">
        <v>448</v>
      </c>
      <c r="DM119" s="845"/>
      <c r="DN119" s="845"/>
      <c r="DO119" s="845"/>
      <c r="DP119" s="846"/>
      <c r="DQ119" s="847" t="s">
        <v>448</v>
      </c>
      <c r="DR119" s="845"/>
      <c r="DS119" s="845"/>
      <c r="DT119" s="845"/>
      <c r="DU119" s="846"/>
      <c r="DV119" s="933" t="s">
        <v>448</v>
      </c>
      <c r="DW119" s="934"/>
      <c r="DX119" s="934"/>
      <c r="DY119" s="934"/>
      <c r="DZ119" s="935"/>
    </row>
    <row r="120" spans="1:130" s="247" customFormat="1" ht="26.25" customHeight="1" x14ac:dyDescent="0.15">
      <c r="A120" s="902"/>
      <c r="B120" s="903"/>
      <c r="C120" s="906" t="s">
        <v>429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448</v>
      </c>
      <c r="AB120" s="862"/>
      <c r="AC120" s="862"/>
      <c r="AD120" s="862"/>
      <c r="AE120" s="863"/>
      <c r="AF120" s="864" t="s">
        <v>451</v>
      </c>
      <c r="AG120" s="862"/>
      <c r="AH120" s="862"/>
      <c r="AI120" s="862"/>
      <c r="AJ120" s="863"/>
      <c r="AK120" s="864" t="s">
        <v>451</v>
      </c>
      <c r="AL120" s="862"/>
      <c r="AM120" s="862"/>
      <c r="AN120" s="862"/>
      <c r="AO120" s="863"/>
      <c r="AP120" s="909" t="s">
        <v>448</v>
      </c>
      <c r="AQ120" s="910"/>
      <c r="AR120" s="910"/>
      <c r="AS120" s="910"/>
      <c r="AT120" s="911"/>
      <c r="AU120" s="968" t="s">
        <v>455</v>
      </c>
      <c r="AV120" s="969"/>
      <c r="AW120" s="969"/>
      <c r="AX120" s="969"/>
      <c r="AY120" s="970"/>
      <c r="AZ120" s="945" t="s">
        <v>456</v>
      </c>
      <c r="BA120" s="890"/>
      <c r="BB120" s="890"/>
      <c r="BC120" s="890"/>
      <c r="BD120" s="890"/>
      <c r="BE120" s="890"/>
      <c r="BF120" s="890"/>
      <c r="BG120" s="890"/>
      <c r="BH120" s="890"/>
      <c r="BI120" s="890"/>
      <c r="BJ120" s="890"/>
      <c r="BK120" s="890"/>
      <c r="BL120" s="890"/>
      <c r="BM120" s="890"/>
      <c r="BN120" s="890"/>
      <c r="BO120" s="890"/>
      <c r="BP120" s="891"/>
      <c r="BQ120" s="946">
        <v>1628126</v>
      </c>
      <c r="BR120" s="927"/>
      <c r="BS120" s="927"/>
      <c r="BT120" s="927"/>
      <c r="BU120" s="927"/>
      <c r="BV120" s="927">
        <v>1684044</v>
      </c>
      <c r="BW120" s="927"/>
      <c r="BX120" s="927"/>
      <c r="BY120" s="927"/>
      <c r="BZ120" s="927"/>
      <c r="CA120" s="927">
        <v>2093316</v>
      </c>
      <c r="CB120" s="927"/>
      <c r="CC120" s="927"/>
      <c r="CD120" s="927"/>
      <c r="CE120" s="927"/>
      <c r="CF120" s="951">
        <v>75.8</v>
      </c>
      <c r="CG120" s="952"/>
      <c r="CH120" s="952"/>
      <c r="CI120" s="952"/>
      <c r="CJ120" s="952"/>
      <c r="CK120" s="953" t="s">
        <v>457</v>
      </c>
      <c r="CL120" s="937"/>
      <c r="CM120" s="937"/>
      <c r="CN120" s="937"/>
      <c r="CO120" s="938"/>
      <c r="CP120" s="957" t="s">
        <v>458</v>
      </c>
      <c r="CQ120" s="958"/>
      <c r="CR120" s="958"/>
      <c r="CS120" s="958"/>
      <c r="CT120" s="958"/>
      <c r="CU120" s="958"/>
      <c r="CV120" s="958"/>
      <c r="CW120" s="958"/>
      <c r="CX120" s="958"/>
      <c r="CY120" s="958"/>
      <c r="CZ120" s="958"/>
      <c r="DA120" s="958"/>
      <c r="DB120" s="958"/>
      <c r="DC120" s="958"/>
      <c r="DD120" s="958"/>
      <c r="DE120" s="958"/>
      <c r="DF120" s="959"/>
      <c r="DG120" s="946">
        <v>572650</v>
      </c>
      <c r="DH120" s="927"/>
      <c r="DI120" s="927"/>
      <c r="DJ120" s="927"/>
      <c r="DK120" s="927"/>
      <c r="DL120" s="927">
        <v>531369</v>
      </c>
      <c r="DM120" s="927"/>
      <c r="DN120" s="927"/>
      <c r="DO120" s="927"/>
      <c r="DP120" s="927"/>
      <c r="DQ120" s="927">
        <v>487592</v>
      </c>
      <c r="DR120" s="927"/>
      <c r="DS120" s="927"/>
      <c r="DT120" s="927"/>
      <c r="DU120" s="927"/>
      <c r="DV120" s="928">
        <v>17.7</v>
      </c>
      <c r="DW120" s="928"/>
      <c r="DX120" s="928"/>
      <c r="DY120" s="928"/>
      <c r="DZ120" s="929"/>
    </row>
    <row r="121" spans="1:130" s="247" customFormat="1" ht="26.25" customHeight="1" x14ac:dyDescent="0.15">
      <c r="A121" s="902"/>
      <c r="B121" s="903"/>
      <c r="C121" s="948" t="s">
        <v>459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448</v>
      </c>
      <c r="AB121" s="862"/>
      <c r="AC121" s="862"/>
      <c r="AD121" s="862"/>
      <c r="AE121" s="863"/>
      <c r="AF121" s="864" t="s">
        <v>448</v>
      </c>
      <c r="AG121" s="862"/>
      <c r="AH121" s="862"/>
      <c r="AI121" s="862"/>
      <c r="AJ121" s="863"/>
      <c r="AK121" s="864" t="s">
        <v>448</v>
      </c>
      <c r="AL121" s="862"/>
      <c r="AM121" s="862"/>
      <c r="AN121" s="862"/>
      <c r="AO121" s="863"/>
      <c r="AP121" s="909" t="s">
        <v>448</v>
      </c>
      <c r="AQ121" s="910"/>
      <c r="AR121" s="910"/>
      <c r="AS121" s="910"/>
      <c r="AT121" s="911"/>
      <c r="AU121" s="971"/>
      <c r="AV121" s="972"/>
      <c r="AW121" s="972"/>
      <c r="AX121" s="972"/>
      <c r="AY121" s="973"/>
      <c r="AZ121" s="897" t="s">
        <v>460</v>
      </c>
      <c r="BA121" s="832"/>
      <c r="BB121" s="832"/>
      <c r="BC121" s="832"/>
      <c r="BD121" s="832"/>
      <c r="BE121" s="832"/>
      <c r="BF121" s="832"/>
      <c r="BG121" s="832"/>
      <c r="BH121" s="832"/>
      <c r="BI121" s="832"/>
      <c r="BJ121" s="832"/>
      <c r="BK121" s="832"/>
      <c r="BL121" s="832"/>
      <c r="BM121" s="832"/>
      <c r="BN121" s="832"/>
      <c r="BO121" s="832"/>
      <c r="BP121" s="833"/>
      <c r="BQ121" s="898">
        <v>7411</v>
      </c>
      <c r="BR121" s="899"/>
      <c r="BS121" s="899"/>
      <c r="BT121" s="899"/>
      <c r="BU121" s="899"/>
      <c r="BV121" s="899">
        <v>4764</v>
      </c>
      <c r="BW121" s="899"/>
      <c r="BX121" s="899"/>
      <c r="BY121" s="899"/>
      <c r="BZ121" s="899"/>
      <c r="CA121" s="899">
        <v>2376</v>
      </c>
      <c r="CB121" s="899"/>
      <c r="CC121" s="899"/>
      <c r="CD121" s="899"/>
      <c r="CE121" s="899"/>
      <c r="CF121" s="960">
        <v>0.1</v>
      </c>
      <c r="CG121" s="961"/>
      <c r="CH121" s="961"/>
      <c r="CI121" s="961"/>
      <c r="CJ121" s="961"/>
      <c r="CK121" s="954"/>
      <c r="CL121" s="940"/>
      <c r="CM121" s="940"/>
      <c r="CN121" s="940"/>
      <c r="CO121" s="941"/>
      <c r="CP121" s="920" t="s">
        <v>461</v>
      </c>
      <c r="CQ121" s="921"/>
      <c r="CR121" s="921"/>
      <c r="CS121" s="921"/>
      <c r="CT121" s="921"/>
      <c r="CU121" s="921"/>
      <c r="CV121" s="921"/>
      <c r="CW121" s="921"/>
      <c r="CX121" s="921"/>
      <c r="CY121" s="921"/>
      <c r="CZ121" s="921"/>
      <c r="DA121" s="921"/>
      <c r="DB121" s="921"/>
      <c r="DC121" s="921"/>
      <c r="DD121" s="921"/>
      <c r="DE121" s="921"/>
      <c r="DF121" s="922"/>
      <c r="DG121" s="898">
        <v>59230</v>
      </c>
      <c r="DH121" s="899"/>
      <c r="DI121" s="899"/>
      <c r="DJ121" s="899"/>
      <c r="DK121" s="899"/>
      <c r="DL121" s="899">
        <v>60612</v>
      </c>
      <c r="DM121" s="899"/>
      <c r="DN121" s="899"/>
      <c r="DO121" s="899"/>
      <c r="DP121" s="899"/>
      <c r="DQ121" s="899">
        <v>61214</v>
      </c>
      <c r="DR121" s="899"/>
      <c r="DS121" s="899"/>
      <c r="DT121" s="899"/>
      <c r="DU121" s="899"/>
      <c r="DV121" s="876">
        <v>2.2000000000000002</v>
      </c>
      <c r="DW121" s="876"/>
      <c r="DX121" s="876"/>
      <c r="DY121" s="876"/>
      <c r="DZ121" s="877"/>
    </row>
    <row r="122" spans="1:130" s="247" customFormat="1" ht="26.25" customHeight="1" x14ac:dyDescent="0.15">
      <c r="A122" s="902"/>
      <c r="B122" s="903"/>
      <c r="C122" s="906" t="s">
        <v>439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451</v>
      </c>
      <c r="AB122" s="862"/>
      <c r="AC122" s="862"/>
      <c r="AD122" s="862"/>
      <c r="AE122" s="863"/>
      <c r="AF122" s="864" t="s">
        <v>448</v>
      </c>
      <c r="AG122" s="862"/>
      <c r="AH122" s="862"/>
      <c r="AI122" s="862"/>
      <c r="AJ122" s="863"/>
      <c r="AK122" s="864" t="s">
        <v>451</v>
      </c>
      <c r="AL122" s="862"/>
      <c r="AM122" s="862"/>
      <c r="AN122" s="862"/>
      <c r="AO122" s="863"/>
      <c r="AP122" s="909" t="s">
        <v>448</v>
      </c>
      <c r="AQ122" s="910"/>
      <c r="AR122" s="910"/>
      <c r="AS122" s="910"/>
      <c r="AT122" s="911"/>
      <c r="AU122" s="971"/>
      <c r="AV122" s="972"/>
      <c r="AW122" s="972"/>
      <c r="AX122" s="972"/>
      <c r="AY122" s="973"/>
      <c r="AZ122" s="964" t="s">
        <v>462</v>
      </c>
      <c r="BA122" s="965"/>
      <c r="BB122" s="965"/>
      <c r="BC122" s="965"/>
      <c r="BD122" s="965"/>
      <c r="BE122" s="965"/>
      <c r="BF122" s="965"/>
      <c r="BG122" s="965"/>
      <c r="BH122" s="965"/>
      <c r="BI122" s="965"/>
      <c r="BJ122" s="965"/>
      <c r="BK122" s="965"/>
      <c r="BL122" s="965"/>
      <c r="BM122" s="965"/>
      <c r="BN122" s="965"/>
      <c r="BO122" s="965"/>
      <c r="BP122" s="966"/>
      <c r="BQ122" s="967">
        <v>5074227</v>
      </c>
      <c r="BR122" s="930"/>
      <c r="BS122" s="930"/>
      <c r="BT122" s="930"/>
      <c r="BU122" s="930"/>
      <c r="BV122" s="930">
        <v>5126529</v>
      </c>
      <c r="BW122" s="930"/>
      <c r="BX122" s="930"/>
      <c r="BY122" s="930"/>
      <c r="BZ122" s="930"/>
      <c r="CA122" s="930">
        <v>4839686</v>
      </c>
      <c r="CB122" s="930"/>
      <c r="CC122" s="930"/>
      <c r="CD122" s="930"/>
      <c r="CE122" s="930"/>
      <c r="CF122" s="931">
        <v>175.3</v>
      </c>
      <c r="CG122" s="932"/>
      <c r="CH122" s="932"/>
      <c r="CI122" s="932"/>
      <c r="CJ122" s="932"/>
      <c r="CK122" s="954"/>
      <c r="CL122" s="940"/>
      <c r="CM122" s="940"/>
      <c r="CN122" s="940"/>
      <c r="CO122" s="941"/>
      <c r="CP122" s="920" t="s">
        <v>396</v>
      </c>
      <c r="CQ122" s="921"/>
      <c r="CR122" s="921"/>
      <c r="CS122" s="921"/>
      <c r="CT122" s="921"/>
      <c r="CU122" s="921"/>
      <c r="CV122" s="921"/>
      <c r="CW122" s="921"/>
      <c r="CX122" s="921"/>
      <c r="CY122" s="921"/>
      <c r="CZ122" s="921"/>
      <c r="DA122" s="921"/>
      <c r="DB122" s="921"/>
      <c r="DC122" s="921"/>
      <c r="DD122" s="921"/>
      <c r="DE122" s="921"/>
      <c r="DF122" s="922"/>
      <c r="DG122" s="898" t="s">
        <v>126</v>
      </c>
      <c r="DH122" s="899"/>
      <c r="DI122" s="899"/>
      <c r="DJ122" s="899"/>
      <c r="DK122" s="899"/>
      <c r="DL122" s="899" t="s">
        <v>126</v>
      </c>
      <c r="DM122" s="899"/>
      <c r="DN122" s="899"/>
      <c r="DO122" s="899"/>
      <c r="DP122" s="899"/>
      <c r="DQ122" s="899" t="s">
        <v>126</v>
      </c>
      <c r="DR122" s="899"/>
      <c r="DS122" s="899"/>
      <c r="DT122" s="899"/>
      <c r="DU122" s="899"/>
      <c r="DV122" s="876" t="s">
        <v>126</v>
      </c>
      <c r="DW122" s="876"/>
      <c r="DX122" s="876"/>
      <c r="DY122" s="876"/>
      <c r="DZ122" s="877"/>
    </row>
    <row r="123" spans="1:130" s="247" customFormat="1" ht="26.25" customHeight="1" x14ac:dyDescent="0.15">
      <c r="A123" s="902"/>
      <c r="B123" s="903"/>
      <c r="C123" s="906" t="s">
        <v>445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126</v>
      </c>
      <c r="AB123" s="862"/>
      <c r="AC123" s="862"/>
      <c r="AD123" s="862"/>
      <c r="AE123" s="863"/>
      <c r="AF123" s="864" t="s">
        <v>126</v>
      </c>
      <c r="AG123" s="862"/>
      <c r="AH123" s="862"/>
      <c r="AI123" s="862"/>
      <c r="AJ123" s="863"/>
      <c r="AK123" s="864" t="s">
        <v>126</v>
      </c>
      <c r="AL123" s="862"/>
      <c r="AM123" s="862"/>
      <c r="AN123" s="862"/>
      <c r="AO123" s="863"/>
      <c r="AP123" s="909" t="s">
        <v>126</v>
      </c>
      <c r="AQ123" s="910"/>
      <c r="AR123" s="910"/>
      <c r="AS123" s="910"/>
      <c r="AT123" s="911"/>
      <c r="AU123" s="974"/>
      <c r="AV123" s="975"/>
      <c r="AW123" s="975"/>
      <c r="AX123" s="975"/>
      <c r="AY123" s="975"/>
      <c r="AZ123" s="278" t="s">
        <v>182</v>
      </c>
      <c r="BA123" s="278"/>
      <c r="BB123" s="278"/>
      <c r="BC123" s="278"/>
      <c r="BD123" s="278"/>
      <c r="BE123" s="278"/>
      <c r="BF123" s="278"/>
      <c r="BG123" s="278"/>
      <c r="BH123" s="278"/>
      <c r="BI123" s="278"/>
      <c r="BJ123" s="278"/>
      <c r="BK123" s="278"/>
      <c r="BL123" s="278"/>
      <c r="BM123" s="278"/>
      <c r="BN123" s="278"/>
      <c r="BO123" s="962" t="s">
        <v>463</v>
      </c>
      <c r="BP123" s="963"/>
      <c r="BQ123" s="917">
        <v>6709764</v>
      </c>
      <c r="BR123" s="918"/>
      <c r="BS123" s="918"/>
      <c r="BT123" s="918"/>
      <c r="BU123" s="918"/>
      <c r="BV123" s="918">
        <v>6815337</v>
      </c>
      <c r="BW123" s="918"/>
      <c r="BX123" s="918"/>
      <c r="BY123" s="918"/>
      <c r="BZ123" s="918"/>
      <c r="CA123" s="918">
        <v>6935378</v>
      </c>
      <c r="CB123" s="918"/>
      <c r="CC123" s="918"/>
      <c r="CD123" s="918"/>
      <c r="CE123" s="918"/>
      <c r="CF123" s="828"/>
      <c r="CG123" s="829"/>
      <c r="CH123" s="829"/>
      <c r="CI123" s="829"/>
      <c r="CJ123" s="919"/>
      <c r="CK123" s="954"/>
      <c r="CL123" s="940"/>
      <c r="CM123" s="940"/>
      <c r="CN123" s="940"/>
      <c r="CO123" s="941"/>
      <c r="CP123" s="920" t="s">
        <v>464</v>
      </c>
      <c r="CQ123" s="921"/>
      <c r="CR123" s="921"/>
      <c r="CS123" s="921"/>
      <c r="CT123" s="921"/>
      <c r="CU123" s="921"/>
      <c r="CV123" s="921"/>
      <c r="CW123" s="921"/>
      <c r="CX123" s="921"/>
      <c r="CY123" s="921"/>
      <c r="CZ123" s="921"/>
      <c r="DA123" s="921"/>
      <c r="DB123" s="921"/>
      <c r="DC123" s="921"/>
      <c r="DD123" s="921"/>
      <c r="DE123" s="921"/>
      <c r="DF123" s="922"/>
      <c r="DG123" s="861" t="s">
        <v>465</v>
      </c>
      <c r="DH123" s="862"/>
      <c r="DI123" s="862"/>
      <c r="DJ123" s="862"/>
      <c r="DK123" s="863"/>
      <c r="DL123" s="864" t="s">
        <v>465</v>
      </c>
      <c r="DM123" s="862"/>
      <c r="DN123" s="862"/>
      <c r="DO123" s="862"/>
      <c r="DP123" s="863"/>
      <c r="DQ123" s="864" t="s">
        <v>465</v>
      </c>
      <c r="DR123" s="862"/>
      <c r="DS123" s="862"/>
      <c r="DT123" s="862"/>
      <c r="DU123" s="863"/>
      <c r="DV123" s="909" t="s">
        <v>465</v>
      </c>
      <c r="DW123" s="910"/>
      <c r="DX123" s="910"/>
      <c r="DY123" s="910"/>
      <c r="DZ123" s="911"/>
    </row>
    <row r="124" spans="1:130" s="247" customFormat="1" ht="26.25" customHeight="1" thickBot="1" x14ac:dyDescent="0.2">
      <c r="A124" s="902"/>
      <c r="B124" s="903"/>
      <c r="C124" s="906" t="s">
        <v>449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465</v>
      </c>
      <c r="AB124" s="862"/>
      <c r="AC124" s="862"/>
      <c r="AD124" s="862"/>
      <c r="AE124" s="863"/>
      <c r="AF124" s="864" t="s">
        <v>465</v>
      </c>
      <c r="AG124" s="862"/>
      <c r="AH124" s="862"/>
      <c r="AI124" s="862"/>
      <c r="AJ124" s="863"/>
      <c r="AK124" s="864" t="s">
        <v>465</v>
      </c>
      <c r="AL124" s="862"/>
      <c r="AM124" s="862"/>
      <c r="AN124" s="862"/>
      <c r="AO124" s="863"/>
      <c r="AP124" s="909" t="s">
        <v>465</v>
      </c>
      <c r="AQ124" s="910"/>
      <c r="AR124" s="910"/>
      <c r="AS124" s="910"/>
      <c r="AT124" s="911"/>
      <c r="AU124" s="912" t="s">
        <v>466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66.400000000000006</v>
      </c>
      <c r="BR124" s="916"/>
      <c r="BS124" s="916"/>
      <c r="BT124" s="916"/>
      <c r="BU124" s="916"/>
      <c r="BV124" s="916">
        <v>52.6</v>
      </c>
      <c r="BW124" s="916"/>
      <c r="BX124" s="916"/>
      <c r="BY124" s="916"/>
      <c r="BZ124" s="916"/>
      <c r="CA124" s="916">
        <v>40</v>
      </c>
      <c r="CB124" s="916"/>
      <c r="CC124" s="916"/>
      <c r="CD124" s="916"/>
      <c r="CE124" s="916"/>
      <c r="CF124" s="806"/>
      <c r="CG124" s="807"/>
      <c r="CH124" s="807"/>
      <c r="CI124" s="807"/>
      <c r="CJ124" s="947"/>
      <c r="CK124" s="955"/>
      <c r="CL124" s="955"/>
      <c r="CM124" s="955"/>
      <c r="CN124" s="955"/>
      <c r="CO124" s="956"/>
      <c r="CP124" s="920" t="s">
        <v>467</v>
      </c>
      <c r="CQ124" s="921"/>
      <c r="CR124" s="921"/>
      <c r="CS124" s="921"/>
      <c r="CT124" s="921"/>
      <c r="CU124" s="921"/>
      <c r="CV124" s="921"/>
      <c r="CW124" s="921"/>
      <c r="CX124" s="921"/>
      <c r="CY124" s="921"/>
      <c r="CZ124" s="921"/>
      <c r="DA124" s="921"/>
      <c r="DB124" s="921"/>
      <c r="DC124" s="921"/>
      <c r="DD124" s="921"/>
      <c r="DE124" s="921"/>
      <c r="DF124" s="922"/>
      <c r="DG124" s="844">
        <v>9220</v>
      </c>
      <c r="DH124" s="845"/>
      <c r="DI124" s="845"/>
      <c r="DJ124" s="845"/>
      <c r="DK124" s="846"/>
      <c r="DL124" s="847" t="s">
        <v>448</v>
      </c>
      <c r="DM124" s="845"/>
      <c r="DN124" s="845"/>
      <c r="DO124" s="845"/>
      <c r="DP124" s="846"/>
      <c r="DQ124" s="847" t="s">
        <v>448</v>
      </c>
      <c r="DR124" s="845"/>
      <c r="DS124" s="845"/>
      <c r="DT124" s="845"/>
      <c r="DU124" s="846"/>
      <c r="DV124" s="933" t="s">
        <v>448</v>
      </c>
      <c r="DW124" s="934"/>
      <c r="DX124" s="934"/>
      <c r="DY124" s="934"/>
      <c r="DZ124" s="935"/>
    </row>
    <row r="125" spans="1:130" s="247" customFormat="1" ht="26.25" customHeight="1" x14ac:dyDescent="0.15">
      <c r="A125" s="902"/>
      <c r="B125" s="903"/>
      <c r="C125" s="906" t="s">
        <v>452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468</v>
      </c>
      <c r="AB125" s="862"/>
      <c r="AC125" s="862"/>
      <c r="AD125" s="862"/>
      <c r="AE125" s="863"/>
      <c r="AF125" s="864" t="s">
        <v>448</v>
      </c>
      <c r="AG125" s="862"/>
      <c r="AH125" s="862"/>
      <c r="AI125" s="862"/>
      <c r="AJ125" s="863"/>
      <c r="AK125" s="864" t="s">
        <v>448</v>
      </c>
      <c r="AL125" s="862"/>
      <c r="AM125" s="862"/>
      <c r="AN125" s="862"/>
      <c r="AO125" s="863"/>
      <c r="AP125" s="909" t="s">
        <v>448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469</v>
      </c>
      <c r="CL125" s="937"/>
      <c r="CM125" s="937"/>
      <c r="CN125" s="937"/>
      <c r="CO125" s="938"/>
      <c r="CP125" s="945" t="s">
        <v>470</v>
      </c>
      <c r="CQ125" s="890"/>
      <c r="CR125" s="890"/>
      <c r="CS125" s="890"/>
      <c r="CT125" s="890"/>
      <c r="CU125" s="890"/>
      <c r="CV125" s="890"/>
      <c r="CW125" s="890"/>
      <c r="CX125" s="890"/>
      <c r="CY125" s="890"/>
      <c r="CZ125" s="890"/>
      <c r="DA125" s="890"/>
      <c r="DB125" s="890"/>
      <c r="DC125" s="890"/>
      <c r="DD125" s="890"/>
      <c r="DE125" s="890"/>
      <c r="DF125" s="891"/>
      <c r="DG125" s="946" t="s">
        <v>468</v>
      </c>
      <c r="DH125" s="927"/>
      <c r="DI125" s="927"/>
      <c r="DJ125" s="927"/>
      <c r="DK125" s="927"/>
      <c r="DL125" s="927" t="s">
        <v>448</v>
      </c>
      <c r="DM125" s="927"/>
      <c r="DN125" s="927"/>
      <c r="DO125" s="927"/>
      <c r="DP125" s="927"/>
      <c r="DQ125" s="927" t="s">
        <v>468</v>
      </c>
      <c r="DR125" s="927"/>
      <c r="DS125" s="927"/>
      <c r="DT125" s="927"/>
      <c r="DU125" s="927"/>
      <c r="DV125" s="928" t="s">
        <v>468</v>
      </c>
      <c r="DW125" s="928"/>
      <c r="DX125" s="928"/>
      <c r="DY125" s="928"/>
      <c r="DZ125" s="929"/>
    </row>
    <row r="126" spans="1:130" s="247" customFormat="1" ht="26.25" customHeight="1" thickBot="1" x14ac:dyDescent="0.2">
      <c r="A126" s="902"/>
      <c r="B126" s="903"/>
      <c r="C126" s="906" t="s">
        <v>454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468</v>
      </c>
      <c r="AB126" s="862"/>
      <c r="AC126" s="862"/>
      <c r="AD126" s="862"/>
      <c r="AE126" s="863"/>
      <c r="AF126" s="864" t="s">
        <v>448</v>
      </c>
      <c r="AG126" s="862"/>
      <c r="AH126" s="862"/>
      <c r="AI126" s="862"/>
      <c r="AJ126" s="863"/>
      <c r="AK126" s="864" t="s">
        <v>448</v>
      </c>
      <c r="AL126" s="862"/>
      <c r="AM126" s="862"/>
      <c r="AN126" s="862"/>
      <c r="AO126" s="863"/>
      <c r="AP126" s="909" t="s">
        <v>468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471</v>
      </c>
      <c r="CQ126" s="832"/>
      <c r="CR126" s="832"/>
      <c r="CS126" s="832"/>
      <c r="CT126" s="832"/>
      <c r="CU126" s="832"/>
      <c r="CV126" s="832"/>
      <c r="CW126" s="832"/>
      <c r="CX126" s="832"/>
      <c r="CY126" s="832"/>
      <c r="CZ126" s="832"/>
      <c r="DA126" s="832"/>
      <c r="DB126" s="832"/>
      <c r="DC126" s="832"/>
      <c r="DD126" s="832"/>
      <c r="DE126" s="832"/>
      <c r="DF126" s="833"/>
      <c r="DG126" s="898" t="s">
        <v>448</v>
      </c>
      <c r="DH126" s="899"/>
      <c r="DI126" s="899"/>
      <c r="DJ126" s="899"/>
      <c r="DK126" s="899"/>
      <c r="DL126" s="899" t="s">
        <v>448</v>
      </c>
      <c r="DM126" s="899"/>
      <c r="DN126" s="899"/>
      <c r="DO126" s="899"/>
      <c r="DP126" s="899"/>
      <c r="DQ126" s="899" t="s">
        <v>468</v>
      </c>
      <c r="DR126" s="899"/>
      <c r="DS126" s="899"/>
      <c r="DT126" s="899"/>
      <c r="DU126" s="899"/>
      <c r="DV126" s="876" t="s">
        <v>468</v>
      </c>
      <c r="DW126" s="876"/>
      <c r="DX126" s="876"/>
      <c r="DY126" s="876"/>
      <c r="DZ126" s="877"/>
    </row>
    <row r="127" spans="1:130" s="247" customFormat="1" ht="26.25" customHeight="1" x14ac:dyDescent="0.15">
      <c r="A127" s="904"/>
      <c r="B127" s="905"/>
      <c r="C127" s="923" t="s">
        <v>472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448</v>
      </c>
      <c r="AB127" s="862"/>
      <c r="AC127" s="862"/>
      <c r="AD127" s="862"/>
      <c r="AE127" s="863"/>
      <c r="AF127" s="864" t="s">
        <v>448</v>
      </c>
      <c r="AG127" s="862"/>
      <c r="AH127" s="862"/>
      <c r="AI127" s="862"/>
      <c r="AJ127" s="863"/>
      <c r="AK127" s="864" t="s">
        <v>468</v>
      </c>
      <c r="AL127" s="862"/>
      <c r="AM127" s="862"/>
      <c r="AN127" s="862"/>
      <c r="AO127" s="863"/>
      <c r="AP127" s="909" t="s">
        <v>448</v>
      </c>
      <c r="AQ127" s="910"/>
      <c r="AR127" s="910"/>
      <c r="AS127" s="910"/>
      <c r="AT127" s="911"/>
      <c r="AU127" s="283"/>
      <c r="AV127" s="283"/>
      <c r="AW127" s="283"/>
      <c r="AX127" s="926" t="s">
        <v>473</v>
      </c>
      <c r="AY127" s="894"/>
      <c r="AZ127" s="894"/>
      <c r="BA127" s="894"/>
      <c r="BB127" s="894"/>
      <c r="BC127" s="894"/>
      <c r="BD127" s="894"/>
      <c r="BE127" s="895"/>
      <c r="BF127" s="893" t="s">
        <v>474</v>
      </c>
      <c r="BG127" s="894"/>
      <c r="BH127" s="894"/>
      <c r="BI127" s="894"/>
      <c r="BJ127" s="894"/>
      <c r="BK127" s="894"/>
      <c r="BL127" s="895"/>
      <c r="BM127" s="893" t="s">
        <v>475</v>
      </c>
      <c r="BN127" s="894"/>
      <c r="BO127" s="894"/>
      <c r="BP127" s="894"/>
      <c r="BQ127" s="894"/>
      <c r="BR127" s="894"/>
      <c r="BS127" s="895"/>
      <c r="BT127" s="893" t="s">
        <v>476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477</v>
      </c>
      <c r="CQ127" s="832"/>
      <c r="CR127" s="832"/>
      <c r="CS127" s="832"/>
      <c r="CT127" s="832"/>
      <c r="CU127" s="832"/>
      <c r="CV127" s="832"/>
      <c r="CW127" s="832"/>
      <c r="CX127" s="832"/>
      <c r="CY127" s="832"/>
      <c r="CZ127" s="832"/>
      <c r="DA127" s="832"/>
      <c r="DB127" s="832"/>
      <c r="DC127" s="832"/>
      <c r="DD127" s="832"/>
      <c r="DE127" s="832"/>
      <c r="DF127" s="833"/>
      <c r="DG127" s="898" t="s">
        <v>468</v>
      </c>
      <c r="DH127" s="899"/>
      <c r="DI127" s="899"/>
      <c r="DJ127" s="899"/>
      <c r="DK127" s="899"/>
      <c r="DL127" s="899" t="s">
        <v>448</v>
      </c>
      <c r="DM127" s="899"/>
      <c r="DN127" s="899"/>
      <c r="DO127" s="899"/>
      <c r="DP127" s="899"/>
      <c r="DQ127" s="899" t="s">
        <v>448</v>
      </c>
      <c r="DR127" s="899"/>
      <c r="DS127" s="899"/>
      <c r="DT127" s="899"/>
      <c r="DU127" s="899"/>
      <c r="DV127" s="876" t="s">
        <v>468</v>
      </c>
      <c r="DW127" s="876"/>
      <c r="DX127" s="876"/>
      <c r="DY127" s="876"/>
      <c r="DZ127" s="877"/>
    </row>
    <row r="128" spans="1:130" s="247" customFormat="1" ht="26.25" customHeight="1" thickBot="1" x14ac:dyDescent="0.2">
      <c r="A128" s="878" t="s">
        <v>478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479</v>
      </c>
      <c r="X128" s="880"/>
      <c r="Y128" s="880"/>
      <c r="Z128" s="881"/>
      <c r="AA128" s="882">
        <v>2814</v>
      </c>
      <c r="AB128" s="883"/>
      <c r="AC128" s="883"/>
      <c r="AD128" s="883"/>
      <c r="AE128" s="884"/>
      <c r="AF128" s="885">
        <v>2814</v>
      </c>
      <c r="AG128" s="883"/>
      <c r="AH128" s="883"/>
      <c r="AI128" s="883"/>
      <c r="AJ128" s="884"/>
      <c r="AK128" s="885">
        <v>2814</v>
      </c>
      <c r="AL128" s="883"/>
      <c r="AM128" s="883"/>
      <c r="AN128" s="883"/>
      <c r="AO128" s="884"/>
      <c r="AP128" s="886"/>
      <c r="AQ128" s="887"/>
      <c r="AR128" s="887"/>
      <c r="AS128" s="887"/>
      <c r="AT128" s="888"/>
      <c r="AU128" s="283"/>
      <c r="AV128" s="283"/>
      <c r="AW128" s="283"/>
      <c r="AX128" s="889" t="s">
        <v>480</v>
      </c>
      <c r="AY128" s="890"/>
      <c r="AZ128" s="890"/>
      <c r="BA128" s="890"/>
      <c r="BB128" s="890"/>
      <c r="BC128" s="890"/>
      <c r="BD128" s="890"/>
      <c r="BE128" s="891"/>
      <c r="BF128" s="868" t="s">
        <v>481</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482</v>
      </c>
      <c r="CQ128" s="810"/>
      <c r="CR128" s="810"/>
      <c r="CS128" s="810"/>
      <c r="CT128" s="810"/>
      <c r="CU128" s="810"/>
      <c r="CV128" s="810"/>
      <c r="CW128" s="810"/>
      <c r="CX128" s="810"/>
      <c r="CY128" s="810"/>
      <c r="CZ128" s="810"/>
      <c r="DA128" s="810"/>
      <c r="DB128" s="810"/>
      <c r="DC128" s="810"/>
      <c r="DD128" s="810"/>
      <c r="DE128" s="810"/>
      <c r="DF128" s="811"/>
      <c r="DG128" s="872">
        <v>69500</v>
      </c>
      <c r="DH128" s="873"/>
      <c r="DI128" s="873"/>
      <c r="DJ128" s="873"/>
      <c r="DK128" s="873"/>
      <c r="DL128" s="873">
        <v>36930</v>
      </c>
      <c r="DM128" s="873"/>
      <c r="DN128" s="873"/>
      <c r="DO128" s="873"/>
      <c r="DP128" s="873"/>
      <c r="DQ128" s="873">
        <v>33871</v>
      </c>
      <c r="DR128" s="873"/>
      <c r="DS128" s="873"/>
      <c r="DT128" s="873"/>
      <c r="DU128" s="873"/>
      <c r="DV128" s="874">
        <v>1.2</v>
      </c>
      <c r="DW128" s="874"/>
      <c r="DX128" s="874"/>
      <c r="DY128" s="874"/>
      <c r="DZ128" s="875"/>
    </row>
    <row r="129" spans="1:131" s="247" customFormat="1" ht="26.25" customHeight="1" x14ac:dyDescent="0.15">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483</v>
      </c>
      <c r="X129" s="859"/>
      <c r="Y129" s="859"/>
      <c r="Z129" s="860"/>
      <c r="AA129" s="861">
        <v>3289857</v>
      </c>
      <c r="AB129" s="862"/>
      <c r="AC129" s="862"/>
      <c r="AD129" s="862"/>
      <c r="AE129" s="863"/>
      <c r="AF129" s="864">
        <v>3310751</v>
      </c>
      <c r="AG129" s="862"/>
      <c r="AH129" s="862"/>
      <c r="AI129" s="862"/>
      <c r="AJ129" s="863"/>
      <c r="AK129" s="864">
        <v>3341838</v>
      </c>
      <c r="AL129" s="862"/>
      <c r="AM129" s="862"/>
      <c r="AN129" s="862"/>
      <c r="AO129" s="863"/>
      <c r="AP129" s="865"/>
      <c r="AQ129" s="866"/>
      <c r="AR129" s="866"/>
      <c r="AS129" s="866"/>
      <c r="AT129" s="867"/>
      <c r="AU129" s="285"/>
      <c r="AV129" s="285"/>
      <c r="AW129" s="285"/>
      <c r="AX129" s="831" t="s">
        <v>484</v>
      </c>
      <c r="AY129" s="832"/>
      <c r="AZ129" s="832"/>
      <c r="BA129" s="832"/>
      <c r="BB129" s="832"/>
      <c r="BC129" s="832"/>
      <c r="BD129" s="832"/>
      <c r="BE129" s="833"/>
      <c r="BF129" s="851" t="s">
        <v>485</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487</v>
      </c>
      <c r="X130" s="859"/>
      <c r="Y130" s="859"/>
      <c r="Z130" s="860"/>
      <c r="AA130" s="861">
        <v>533149</v>
      </c>
      <c r="AB130" s="862"/>
      <c r="AC130" s="862"/>
      <c r="AD130" s="862"/>
      <c r="AE130" s="863"/>
      <c r="AF130" s="864">
        <v>566794</v>
      </c>
      <c r="AG130" s="862"/>
      <c r="AH130" s="862"/>
      <c r="AI130" s="862"/>
      <c r="AJ130" s="863"/>
      <c r="AK130" s="864">
        <v>581521</v>
      </c>
      <c r="AL130" s="862"/>
      <c r="AM130" s="862"/>
      <c r="AN130" s="862"/>
      <c r="AO130" s="863"/>
      <c r="AP130" s="865"/>
      <c r="AQ130" s="866"/>
      <c r="AR130" s="866"/>
      <c r="AS130" s="866"/>
      <c r="AT130" s="867"/>
      <c r="AU130" s="285"/>
      <c r="AV130" s="285"/>
      <c r="AW130" s="285"/>
      <c r="AX130" s="831" t="s">
        <v>488</v>
      </c>
      <c r="AY130" s="832"/>
      <c r="AZ130" s="832"/>
      <c r="BA130" s="832"/>
      <c r="BB130" s="832"/>
      <c r="BC130" s="832"/>
      <c r="BD130" s="832"/>
      <c r="BE130" s="833"/>
      <c r="BF130" s="834">
        <v>9.3000000000000007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489</v>
      </c>
      <c r="X131" s="842"/>
      <c r="Y131" s="842"/>
      <c r="Z131" s="843"/>
      <c r="AA131" s="844">
        <v>2756708</v>
      </c>
      <c r="AB131" s="845"/>
      <c r="AC131" s="845"/>
      <c r="AD131" s="845"/>
      <c r="AE131" s="846"/>
      <c r="AF131" s="847">
        <v>2743957</v>
      </c>
      <c r="AG131" s="845"/>
      <c r="AH131" s="845"/>
      <c r="AI131" s="845"/>
      <c r="AJ131" s="846"/>
      <c r="AK131" s="847">
        <v>2760317</v>
      </c>
      <c r="AL131" s="845"/>
      <c r="AM131" s="845"/>
      <c r="AN131" s="845"/>
      <c r="AO131" s="846"/>
      <c r="AP131" s="848"/>
      <c r="AQ131" s="849"/>
      <c r="AR131" s="849"/>
      <c r="AS131" s="849"/>
      <c r="AT131" s="850"/>
      <c r="AU131" s="285"/>
      <c r="AV131" s="285"/>
      <c r="AW131" s="285"/>
      <c r="AX131" s="809" t="s">
        <v>490</v>
      </c>
      <c r="AY131" s="810"/>
      <c r="AZ131" s="810"/>
      <c r="BA131" s="810"/>
      <c r="BB131" s="810"/>
      <c r="BC131" s="810"/>
      <c r="BD131" s="810"/>
      <c r="BE131" s="811"/>
      <c r="BF131" s="812">
        <v>40</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492</v>
      </c>
      <c r="W132" s="822"/>
      <c r="X132" s="822"/>
      <c r="Y132" s="822"/>
      <c r="Z132" s="823"/>
      <c r="AA132" s="824">
        <v>10.564339779999999</v>
      </c>
      <c r="AB132" s="825"/>
      <c r="AC132" s="825"/>
      <c r="AD132" s="825"/>
      <c r="AE132" s="826"/>
      <c r="AF132" s="827">
        <v>8.6767394679999992</v>
      </c>
      <c r="AG132" s="825"/>
      <c r="AH132" s="825"/>
      <c r="AI132" s="825"/>
      <c r="AJ132" s="826"/>
      <c r="AK132" s="827">
        <v>8.9578117299999995</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493</v>
      </c>
      <c r="W133" s="801"/>
      <c r="X133" s="801"/>
      <c r="Y133" s="801"/>
      <c r="Z133" s="802"/>
      <c r="AA133" s="803">
        <v>9.1999999999999993</v>
      </c>
      <c r="AB133" s="804"/>
      <c r="AC133" s="804"/>
      <c r="AD133" s="804"/>
      <c r="AE133" s="805"/>
      <c r="AF133" s="803">
        <v>9.1</v>
      </c>
      <c r="AG133" s="804"/>
      <c r="AH133" s="804"/>
      <c r="AI133" s="804"/>
      <c r="AJ133" s="805"/>
      <c r="AK133" s="803">
        <v>9.3000000000000007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D/vdYfjQM/YR1fSiYetq9BDs23GGoIjXXVKqkztPbEhUyme2awNcKHCe9uonKKRKVUlA34nsaPFpuMIbaHp+A==" saltValue="dSRURU8f/XaSyiyI64Nnq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9hXD1Ip4Lw18L7ILmPp7B1bQcC7k6T9bJzgV2P2rdqxfE8/8hZvHq33nmxm5Or6PokqgykjBCYlxFNtO+TDTA==" saltValue="ekiYcnUSB/zRk31A0vyLB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bUMv/Y1DcKsLYLsTpVqCwj7FRPGYKTeC0nN7crXMeRC181a8BFvscGFBM8rXzekrYCfV2blzidAjHKkx809rQ==" saltValue="wIArhjfbgpxL1H0AeHyuS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502</v>
      </c>
      <c r="AL9" s="1231"/>
      <c r="AM9" s="1231"/>
      <c r="AN9" s="1232"/>
      <c r="AO9" s="313">
        <v>922444</v>
      </c>
      <c r="AP9" s="313">
        <v>127674</v>
      </c>
      <c r="AQ9" s="314">
        <v>114878</v>
      </c>
      <c r="AR9" s="315">
        <v>11.1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503</v>
      </c>
      <c r="AL10" s="1231"/>
      <c r="AM10" s="1231"/>
      <c r="AN10" s="1232"/>
      <c r="AO10" s="316">
        <v>48382</v>
      </c>
      <c r="AP10" s="316">
        <v>6696</v>
      </c>
      <c r="AQ10" s="317">
        <v>13315</v>
      </c>
      <c r="AR10" s="318">
        <v>-49.7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504</v>
      </c>
      <c r="AL11" s="1231"/>
      <c r="AM11" s="1231"/>
      <c r="AN11" s="1232"/>
      <c r="AO11" s="316">
        <v>231755</v>
      </c>
      <c r="AP11" s="316">
        <v>32077</v>
      </c>
      <c r="AQ11" s="317">
        <v>14277</v>
      </c>
      <c r="AR11" s="318">
        <v>124.7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505</v>
      </c>
      <c r="AL12" s="1231"/>
      <c r="AM12" s="1231"/>
      <c r="AN12" s="1232"/>
      <c r="AO12" s="316">
        <v>134994</v>
      </c>
      <c r="AP12" s="316">
        <v>18684</v>
      </c>
      <c r="AQ12" s="317">
        <v>1942</v>
      </c>
      <c r="AR12" s="318">
        <v>862.1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506</v>
      </c>
      <c r="AL13" s="1231"/>
      <c r="AM13" s="1231"/>
      <c r="AN13" s="1232"/>
      <c r="AO13" s="316" t="s">
        <v>507</v>
      </c>
      <c r="AP13" s="316" t="s">
        <v>507</v>
      </c>
      <c r="AQ13" s="317" t="s">
        <v>507</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508</v>
      </c>
      <c r="AL14" s="1231"/>
      <c r="AM14" s="1231"/>
      <c r="AN14" s="1232"/>
      <c r="AO14" s="316">
        <v>43741</v>
      </c>
      <c r="AP14" s="316">
        <v>6054</v>
      </c>
      <c r="AQ14" s="317">
        <v>4702</v>
      </c>
      <c r="AR14" s="318">
        <v>28.8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509</v>
      </c>
      <c r="AL15" s="1231"/>
      <c r="AM15" s="1231"/>
      <c r="AN15" s="1232"/>
      <c r="AO15" s="316">
        <v>10441</v>
      </c>
      <c r="AP15" s="316">
        <v>1445</v>
      </c>
      <c r="AQ15" s="317">
        <v>3059</v>
      </c>
      <c r="AR15" s="318">
        <v>-52.8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510</v>
      </c>
      <c r="AL16" s="1234"/>
      <c r="AM16" s="1234"/>
      <c r="AN16" s="1235"/>
      <c r="AO16" s="316">
        <v>-77467</v>
      </c>
      <c r="AP16" s="316">
        <v>-10722</v>
      </c>
      <c r="AQ16" s="317">
        <v>-10160</v>
      </c>
      <c r="AR16" s="318">
        <v>5.5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182</v>
      </c>
      <c r="AL17" s="1234"/>
      <c r="AM17" s="1234"/>
      <c r="AN17" s="1235"/>
      <c r="AO17" s="316">
        <v>1314290</v>
      </c>
      <c r="AP17" s="316">
        <v>181909</v>
      </c>
      <c r="AQ17" s="317">
        <v>142011</v>
      </c>
      <c r="AR17" s="318">
        <v>28.1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515</v>
      </c>
      <c r="AL21" s="1228"/>
      <c r="AM21" s="1228"/>
      <c r="AN21" s="1229"/>
      <c r="AO21" s="328">
        <v>13.15</v>
      </c>
      <c r="AP21" s="329">
        <v>13.22</v>
      </c>
      <c r="AQ21" s="330">
        <v>-7.0000000000000007E-2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516</v>
      </c>
      <c r="AL22" s="1228"/>
      <c r="AM22" s="1228"/>
      <c r="AN22" s="1229"/>
      <c r="AO22" s="333">
        <v>97.9</v>
      </c>
      <c r="AP22" s="334">
        <v>95.9</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520</v>
      </c>
      <c r="AL32" s="1219"/>
      <c r="AM32" s="1219"/>
      <c r="AN32" s="1220"/>
      <c r="AO32" s="343">
        <v>660230</v>
      </c>
      <c r="AP32" s="343">
        <v>91381</v>
      </c>
      <c r="AQ32" s="344">
        <v>72897</v>
      </c>
      <c r="AR32" s="345">
        <v>25.4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521</v>
      </c>
      <c r="AL33" s="1219"/>
      <c r="AM33" s="1219"/>
      <c r="AN33" s="1220"/>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522</v>
      </c>
      <c r="AL34" s="1219"/>
      <c r="AM34" s="1219"/>
      <c r="AN34" s="1220"/>
      <c r="AO34" s="343" t="s">
        <v>507</v>
      </c>
      <c r="AP34" s="343" t="s">
        <v>507</v>
      </c>
      <c r="AQ34" s="344">
        <v>43</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523</v>
      </c>
      <c r="AL35" s="1219"/>
      <c r="AM35" s="1219"/>
      <c r="AN35" s="1220"/>
      <c r="AO35" s="343">
        <v>77962</v>
      </c>
      <c r="AP35" s="343">
        <v>10791</v>
      </c>
      <c r="AQ35" s="344">
        <v>23889</v>
      </c>
      <c r="AR35" s="345">
        <v>-54.8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524</v>
      </c>
      <c r="AL36" s="1219"/>
      <c r="AM36" s="1219"/>
      <c r="AN36" s="1220"/>
      <c r="AO36" s="343">
        <v>93407</v>
      </c>
      <c r="AP36" s="343">
        <v>12928</v>
      </c>
      <c r="AQ36" s="344">
        <v>3700</v>
      </c>
      <c r="AR36" s="345">
        <v>249.4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525</v>
      </c>
      <c r="AL37" s="1219"/>
      <c r="AM37" s="1219"/>
      <c r="AN37" s="1220"/>
      <c r="AO37" s="343" t="s">
        <v>507</v>
      </c>
      <c r="AP37" s="343" t="s">
        <v>507</v>
      </c>
      <c r="AQ37" s="344">
        <v>740</v>
      </c>
      <c r="AR37" s="345" t="s">
        <v>507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526</v>
      </c>
      <c r="AL38" s="1222"/>
      <c r="AM38" s="1222"/>
      <c r="AN38" s="1223"/>
      <c r="AO38" s="346" t="s">
        <v>507</v>
      </c>
      <c r="AP38" s="346" t="s">
        <v>507</v>
      </c>
      <c r="AQ38" s="347">
        <v>3</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527</v>
      </c>
      <c r="AL39" s="1222"/>
      <c r="AM39" s="1222"/>
      <c r="AN39" s="1223"/>
      <c r="AO39" s="343">
        <v>-2814</v>
      </c>
      <c r="AP39" s="343">
        <v>-389</v>
      </c>
      <c r="AQ39" s="344">
        <v>-2140</v>
      </c>
      <c r="AR39" s="345">
        <v>-81.8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528</v>
      </c>
      <c r="AL40" s="1219"/>
      <c r="AM40" s="1219"/>
      <c r="AN40" s="1220"/>
      <c r="AO40" s="343">
        <v>-581521</v>
      </c>
      <c r="AP40" s="343">
        <v>-80487</v>
      </c>
      <c r="AQ40" s="344">
        <v>-70880</v>
      </c>
      <c r="AR40" s="345">
        <v>13.6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293</v>
      </c>
      <c r="AL41" s="1225"/>
      <c r="AM41" s="1225"/>
      <c r="AN41" s="1226"/>
      <c r="AO41" s="343">
        <v>247264</v>
      </c>
      <c r="AP41" s="343">
        <v>34223</v>
      </c>
      <c r="AQ41" s="344">
        <v>28253</v>
      </c>
      <c r="AR41" s="345">
        <v>21.1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497</v>
      </c>
      <c r="AN49" s="1213" t="s">
        <v>532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837773</v>
      </c>
      <c r="AN51" s="365">
        <v>102895</v>
      </c>
      <c r="AO51" s="366">
        <v>4.7</v>
      </c>
      <c r="AP51" s="367">
        <v>128611</v>
      </c>
      <c r="AQ51" s="368">
        <v>0.1</v>
      </c>
      <c r="AR51" s="369">
        <v>4.5999999999999996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470281</v>
      </c>
      <c r="AN52" s="373">
        <v>57760</v>
      </c>
      <c r="AO52" s="374">
        <v>1.8</v>
      </c>
      <c r="AP52" s="375">
        <v>61552</v>
      </c>
      <c r="AQ52" s="376">
        <v>-1.9</v>
      </c>
      <c r="AR52" s="377">
        <v>3.7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962662</v>
      </c>
      <c r="AN53" s="365">
        <v>121933</v>
      </c>
      <c r="AO53" s="366">
        <v>18.5</v>
      </c>
      <c r="AP53" s="367">
        <v>138651</v>
      </c>
      <c r="AQ53" s="368">
        <v>7.8</v>
      </c>
      <c r="AR53" s="369">
        <v>10.7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405008</v>
      </c>
      <c r="AN54" s="373">
        <v>51299</v>
      </c>
      <c r="AO54" s="374">
        <v>-11.2</v>
      </c>
      <c r="AP54" s="375">
        <v>71211</v>
      </c>
      <c r="AQ54" s="376">
        <v>15.7</v>
      </c>
      <c r="AR54" s="377">
        <v>-26.9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1062025</v>
      </c>
      <c r="AN55" s="365">
        <v>139502</v>
      </c>
      <c r="AO55" s="366">
        <v>14.4</v>
      </c>
      <c r="AP55" s="367">
        <v>122882</v>
      </c>
      <c r="AQ55" s="368">
        <v>-11.4</v>
      </c>
      <c r="AR55" s="369">
        <v>25.8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398737</v>
      </c>
      <c r="AN56" s="373">
        <v>52376</v>
      </c>
      <c r="AO56" s="374">
        <v>2.1</v>
      </c>
      <c r="AP56" s="375">
        <v>65785</v>
      </c>
      <c r="AQ56" s="376">
        <v>-7.6</v>
      </c>
      <c r="AR56" s="377">
        <v>9.6999999999999993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749608</v>
      </c>
      <c r="AN57" s="365">
        <v>101216</v>
      </c>
      <c r="AO57" s="366">
        <v>-27.4</v>
      </c>
      <c r="AP57" s="367">
        <v>114790</v>
      </c>
      <c r="AQ57" s="368">
        <v>-6.6</v>
      </c>
      <c r="AR57" s="369">
        <v>-20.8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343331</v>
      </c>
      <c r="AN58" s="373">
        <v>46358</v>
      </c>
      <c r="AO58" s="374">
        <v>-11.5</v>
      </c>
      <c r="AP58" s="375">
        <v>55601</v>
      </c>
      <c r="AQ58" s="376">
        <v>-15.5</v>
      </c>
      <c r="AR58" s="377">
        <v>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482299</v>
      </c>
      <c r="AN59" s="365">
        <v>66754</v>
      </c>
      <c r="AO59" s="366">
        <v>-34</v>
      </c>
      <c r="AP59" s="367">
        <v>126262</v>
      </c>
      <c r="AQ59" s="368">
        <v>10</v>
      </c>
      <c r="AR59" s="369">
        <v>-44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253987</v>
      </c>
      <c r="AN60" s="373">
        <v>35154</v>
      </c>
      <c r="AO60" s="374">
        <v>-24.2</v>
      </c>
      <c r="AP60" s="375">
        <v>56769</v>
      </c>
      <c r="AQ60" s="376">
        <v>2.1</v>
      </c>
      <c r="AR60" s="377">
        <v>-26.3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818873</v>
      </c>
      <c r="AN61" s="380">
        <v>106460</v>
      </c>
      <c r="AO61" s="381">
        <v>-4.8</v>
      </c>
      <c r="AP61" s="382">
        <v>126239</v>
      </c>
      <c r="AQ61" s="383">
        <v>0</v>
      </c>
      <c r="AR61" s="369">
        <v>-4.8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374269</v>
      </c>
      <c r="AN62" s="373">
        <v>48589</v>
      </c>
      <c r="AO62" s="374">
        <v>-8.6</v>
      </c>
      <c r="AP62" s="375">
        <v>62184</v>
      </c>
      <c r="AQ62" s="376">
        <v>-1.4</v>
      </c>
      <c r="AR62" s="377">
        <v>-7.2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HQ+Qr4nMGCtHZKcw6QF/nW2T9qllzUDIAMHvaCXZqSGeiw2D6FcOw7/pWj2rBSQupES2tU5HC6WrwvO6Nx/Wg==" saltValue="gQTa9Kp86ylFNWJUNVE84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iWYxKeZUW9kGM7EO5W+Jx+gsDVXsv6dLj9v1Tk4ineadeiqCuI+B5C6XU+zxVlskKshhUxMb/bt7MVnBzftt/w==" saltValue="qfI688ZPzVtP3nqU1pctm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q/MIN+vF0dwdiyiePrQ/iyo/EMST7QCryEFahq7iwv+CM378bLLSz9Sw3e8M3p8/vNMC9WepXw6NkN6Z2nO3TA==" saltValue="8JEwW06QHMdEooozgqDCr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6" t="s">
        <v>3</v>
      </c>
      <c r="D47" s="1236"/>
      <c r="E47" s="1237"/>
      <c r="F47" s="11">
        <v>35.22</v>
      </c>
      <c r="G47" s="12">
        <v>36.68</v>
      </c>
      <c r="H47" s="12">
        <v>35.03</v>
      </c>
      <c r="I47" s="12">
        <v>35.049999999999997</v>
      </c>
      <c r="J47" s="13">
        <v>35.380000000000003</v>
      </c>
    </row>
    <row r="48" spans="2:10" ht="57.75" customHeight="1" x14ac:dyDescent="0.15">
      <c r="B48" s="14"/>
      <c r="C48" s="1238" t="s">
        <v>4</v>
      </c>
      <c r="D48" s="1238"/>
      <c r="E48" s="1239"/>
      <c r="F48" s="15">
        <v>2.2799999999999998</v>
      </c>
      <c r="G48" s="16">
        <v>1.77</v>
      </c>
      <c r="H48" s="16">
        <v>0.5</v>
      </c>
      <c r="I48" s="16">
        <v>2.2999999999999998</v>
      </c>
      <c r="J48" s="17">
        <v>2.15</v>
      </c>
    </row>
    <row r="49" spans="2:10" ht="57.75" customHeight="1" thickBot="1" x14ac:dyDescent="0.2">
      <c r="B49" s="18"/>
      <c r="C49" s="1240" t="s">
        <v>5</v>
      </c>
      <c r="D49" s="1240"/>
      <c r="E49" s="1241"/>
      <c r="F49" s="19">
        <v>2.5299999999999998</v>
      </c>
      <c r="G49" s="20" t="s">
        <v>553</v>
      </c>
      <c r="H49" s="20" t="s">
        <v>554</v>
      </c>
      <c r="I49" s="20">
        <v>2.39</v>
      </c>
      <c r="J49" s="21">
        <v>0.54</v>
      </c>
    </row>
    <row r="50" spans="2:10" ht="13.5" customHeight="1" x14ac:dyDescent="0.15"/>
  </sheetData>
  <sheetProtection algorithmName="SHA-512" hashValue="7HQZirMBmxK0ASzPwEjnnJlbwZjqxGA6x26EkjLtzaash37vSmimCTQ1+G/d0jaPlH8aUgaGM5rHbqhLwT7VQg==" saltValue="ZSef11n0a5hDTH/f2WP/P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005693</dc:creator>
  <cp:lastModifiedBy> </cp:lastModifiedBy>
  <cp:lastPrinted>2021-10-05T00:17:11Z</cp:lastPrinted>
  <dcterms:created xsi:type="dcterms:W3CDTF">2021-10-25T05:03:38Z</dcterms:created>
  <dcterms:modified xsi:type="dcterms:W3CDTF">2021-10-25T05:03:39Z</dcterms:modified>
</cp:coreProperties>
</file>