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cstb-n-fs01\組織\n1545\【理財係】\【00理財全般】\000100-共有\000341_財政状況資料集（H22決算から）\R01\04_県提出\R03.10提出用\"/>
    </mc:Choice>
  </mc:AlternateContent>
  <bookViews>
    <workbookView xWindow="-120" yWindow="-120" windowWidth="19560" windowHeight="11760" firstSheet="14" activeTab="1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6" r:id="rId14"/>
    <sheet name="施設類型別ストック情報分析表①" sheetId="17" r:id="rId15"/>
    <sheet name="施設類型別ストック情報分析表②" sheetId="18" r:id="rId16"/>
    <sheet name="データシート" sheetId="14" state="hidden" r:id="rId17"/>
  </sheets>
  <definedNames>
    <definedName name="Z_0D5DC542_D1C4_474D_AC9D_A3E90F027E14_.wvu.Cols" localSheetId="2" hidden="1">'各会計、関係団体の財政状況及び健全化判断比率'!$EB:$XFD</definedName>
    <definedName name="Z_0D5DC542_D1C4_474D_AC9D_A3E90F027E14_.wvu.Cols" localSheetId="12" hidden="1">基金残高に係る経年分析!$P:$XFD</definedName>
    <definedName name="Z_0D5DC542_D1C4_474D_AC9D_A3E90F027E14_.wvu.Cols" localSheetId="4" hidden="1">'経常経費分析表（経常収支比率の分析)'!$DM:$XFD</definedName>
    <definedName name="Z_0D5DC542_D1C4_474D_AC9D_A3E90F027E14_.wvu.Cols" localSheetId="5" hidden="1">'経常経費分析表（人件費・公債費・普通建設事業費の分析）'!$AU:$XFD</definedName>
    <definedName name="Z_0D5DC542_D1C4_474D_AC9D_A3E90F027E14_.wvu.Cols" localSheetId="3" hidden="1">財政比較分析表!$DQ:$XFD</definedName>
    <definedName name="Z_0D5DC542_D1C4_474D_AC9D_A3E90F027E14_.wvu.Cols" localSheetId="10" hidden="1">'実質公債費比率（分子）の構造'!$V:$XFD</definedName>
    <definedName name="Z_0D5DC542_D1C4_474D_AC9D_A3E90F027E14_.wvu.Cols" localSheetId="8" hidden="1">実質収支比率等に係る経年分析!$Q:$XFD</definedName>
    <definedName name="Z_0D5DC542_D1C4_474D_AC9D_A3E90F027E14_.wvu.Cols" localSheetId="11" hidden="1">'将来負担比率（分子）の構造'!$T:$XFD</definedName>
    <definedName name="Z_0D5DC542_D1C4_474D_AC9D_A3E90F027E14_.wvu.Cols" localSheetId="6" hidden="1">'性質別歳出決算分析表（住民一人当たりのコスト）'!$DV:$XFD</definedName>
    <definedName name="Z_0D5DC542_D1C4_474D_AC9D_A3E90F027E14_.wvu.Cols" localSheetId="0" hidden="1">総括表!$DP:$XFD</definedName>
    <definedName name="Z_0D5DC542_D1C4_474D_AC9D_A3E90F027E14_.wvu.Cols" localSheetId="1" hidden="1">普通会計の状況!$EN:$XFD</definedName>
    <definedName name="Z_0D5DC542_D1C4_474D_AC9D_A3E90F027E14_.wvu.Cols" localSheetId="7" hidden="1">'目的別歳出決算分析表（住民一人当たりのコスト）'!$DV:$XFD</definedName>
    <definedName name="Z_0D5DC542_D1C4_474D_AC9D_A3E90F027E14_.wvu.Cols" localSheetId="9" hidden="1">連結実質赤字比率に係る赤字・黒字の構成分析!$Q:$XFD</definedName>
    <definedName name="Z_0D5DC542_D1C4_474D_AC9D_A3E90F027E14_.wvu.Rows" localSheetId="2" hidden="1">'各会計、関係団体の財政状況及び健全化判断比率'!$137:$1048576,'各会計、関係団体の財政状況及び健全化判断比率'!$89:$101,'各会計、関係団体の財政状況及び健全化判断比率'!$135:$136</definedName>
    <definedName name="Z_0D5DC542_D1C4_474D_AC9D_A3E90F027E14_.wvu.Rows" localSheetId="12" hidden="1">基金残高に係る経年分析!$65:$1048576</definedName>
    <definedName name="Z_0D5DC542_D1C4_474D_AC9D_A3E90F027E14_.wvu.Rows" localSheetId="4" hidden="1">'経常経費分析表（経常収支比率の分析)'!$90:$1048576</definedName>
    <definedName name="Z_0D5DC542_D1C4_474D_AC9D_A3E90F027E14_.wvu.Rows" localSheetId="5" hidden="1">'経常経費分析表（人件費・公債費・普通建設事業費の分析）'!$75:$1048576,'経常経費分析表（人件費・公債費・普通建設事業費の分析）'!$67:$74</definedName>
    <definedName name="Z_0D5DC542_D1C4_474D_AC9D_A3E90F027E14_.wvu.Rows" localSheetId="3" hidden="1">財政比較分析表!$106:$1048576,財政比較分析表!$98:$105</definedName>
    <definedName name="Z_0D5DC542_D1C4_474D_AC9D_A3E90F027E14_.wvu.Rows" localSheetId="10" hidden="1">'実質公債費比率（分子）の構造'!$63:$1048576</definedName>
    <definedName name="Z_0D5DC542_D1C4_474D_AC9D_A3E90F027E14_.wvu.Rows" localSheetId="8" hidden="1">実質収支比率等に係る経年分析!$51:$1048576</definedName>
    <definedName name="Z_0D5DC542_D1C4_474D_AC9D_A3E90F027E14_.wvu.Rows" localSheetId="11" hidden="1">'将来負担比率（分子）の構造'!$87:$1048576,'将来負担比率（分子）の構造'!$56:$86</definedName>
    <definedName name="Z_0D5DC542_D1C4_474D_AC9D_A3E90F027E14_.wvu.Rows" localSheetId="6" hidden="1">'性質別歳出決算分析表（住民一人当たりのコスト）'!$122:$1048576,'性質別歳出決算分析表（住民一人当たりのコスト）'!$117:$121</definedName>
    <definedName name="Z_0D5DC542_D1C4_474D_AC9D_A3E90F027E14_.wvu.Rows" localSheetId="0" hidden="1">総括表!$57:$1048576</definedName>
    <definedName name="Z_0D5DC542_D1C4_474D_AC9D_A3E90F027E14_.wvu.Rows" localSheetId="1" hidden="1">普通会計の状況!$50:$1048576</definedName>
    <definedName name="Z_0D5DC542_D1C4_474D_AC9D_A3E90F027E14_.wvu.Rows" localSheetId="7" hidden="1">'目的別歳出決算分析表（住民一人当たりのコスト）'!$117:$1048576</definedName>
    <definedName name="Z_0D5DC542_D1C4_474D_AC9D_A3E90F027E14_.wvu.Rows" localSheetId="9" hidden="1">連結実質赤字比率に係る赤字・黒字の構成分析!$46:$1048576</definedName>
  </definedNames>
  <calcPr calcId="162913"/>
  <customWorkbookViews>
    <customWorkbookView name="Windows ユーザー - 個人用ビュー" guid="{0D5DC542-D1C4-474D-AC9D-A3E90F027E14}" mergeInterval="0" personalView="1" maximized="1" xWindow="-8" yWindow="-8" windowWidth="1320" windowHeight="784" activeSheetId="4"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 l="1"/>
  <c r="BG35" i="1"/>
  <c r="BG34" i="1"/>
  <c r="AO37"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E37" i="1"/>
  <c r="C37" i="1"/>
  <c r="C36" i="1"/>
  <c r="C34" i="1"/>
  <c r="C35" i="1" s="1"/>
  <c r="U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U37" i="1" s="1"/>
  <c r="AM34" i="1" l="1"/>
  <c r="AM35" i="1" l="1"/>
  <c r="AM36" i="1" s="1"/>
  <c r="AM37" i="1" s="1"/>
  <c r="BE34" i="1"/>
  <c r="BE35" i="1" s="1"/>
  <c r="BE36" i="1" s="1"/>
  <c r="BW34" i="1" l="1"/>
  <c r="BW35" i="1" s="1"/>
  <c r="BW36" i="1" s="1"/>
  <c r="BW37" i="1" s="1"/>
  <c r="CO34" i="1" l="1"/>
  <c r="CO35" i="1" s="1"/>
  <c r="CO36" i="1" s="1"/>
</calcChain>
</file>

<file path=xl/sharedStrings.xml><?xml version="1.0" encoding="utf-8"?>
<sst xmlns="http://schemas.openxmlformats.org/spreadsheetml/2006/main" count="1111" uniqueCount="620">
  <si>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</si>
  <si>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</si>
  <si>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</si>
  <si>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</si>
  <si>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</si>
  <si>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</si>
  <si>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</si>
  <si>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</si>
  <si>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</si>
  <si>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</si>
  <si>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</si>
  <si>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</si>
  <si>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</si>
  <si>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</si>
  <si>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</si>
  <si>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</si>
  <si>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</si>
  <si>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</si>
  <si>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</si>
  <si>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</si>
  <si>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</si>
  <si>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</si>
  <si>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</si>
  <si>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</si>
  <si>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</si>
  <si>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</si>
  <si>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</si>
  <si>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</si>
  <si>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</si>
  <si>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</si>
  <si>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</si>
  <si>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</si>
  <si>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</si>
  <si>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</si>
  <si>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</si>
  <si>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</si>
  <si>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</si>
  <si>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</si>
  <si>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</si>
  <si>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</si>
  <si>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</si>
  <si>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</si>
  <si>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</si>
  <si>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</si>
  <si>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</si>
  <si>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</si>
  <si>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</si>
  <si>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</si>
  <si>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</si>
  <si>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</si>
  <si>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</si>
  <si>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</si>
  <si>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</si>
  <si>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</si>
  <si>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</si>
  <si>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</si>
  <si>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</si>
  <si>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</si>
  <si>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</si>
  <si>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</si>
  <si>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</si>
  <si>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</si>
  <si>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</si>
  <si>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</si>
  <si>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</si>
  <si>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</si>
  <si>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</si>
  <si>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</si>
  <si>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</si>
  <si>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</si>
  <si>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</si>
  <si>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</si>
  <si>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</si>
  <si>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</si>
  <si>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</si>
  <si>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</si>
  <si>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</si>
  <si>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</si>
  <si>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</si>
  <si>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</si>
  <si>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</si>
  <si>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</si>
  <si>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</si>
  <si>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</si>
  <si>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</si>
  <si>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</si>
  <si>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</si>
  <si>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</si>
  <si>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</si>
  <si>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</si>
  <si>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</si>
  <si>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</si>
  <si>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</si>
  <si>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</si>
  <si>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</si>
  <si>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</si>
  <si>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</si>
  <si>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</si>
  <si>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</si>
  <si>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</si>
  <si>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</si>
  <si>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</si>
  <si>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</si>
  <si>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</si>
  <si>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</si>
  <si>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</si>
  <si>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</si>
  <si>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</si>
  <si>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</si>
  <si>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</si>
  <si>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</si>
  <si>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</si>
  <si>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</si>
  <si>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</si>
  <si>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</si>
  <si>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</si>
  <si>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</si>
  <si>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</si>
  <si>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</si>
  <si>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</si>
  <si>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</si>
  <si>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</si>
  <si>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</si>
  <si>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</si>
  <si>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</si>
  <si>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</si>
  <si>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</si>
  <si>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</si>
  <si>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</si>
  <si>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</si>
  <si>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</si>
  <si>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</si>
  <si>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</si>
  <si>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</si>
  <si>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</si>
  <si>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</si>
  <si>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</si>
  <si>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</si>
  <si>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</si>
  <si>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</si>
  <si>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</si>
  <si>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</si>
  <si>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</si>
  <si>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</si>
  <si>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</si>
  <si>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</si>
  <si>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</si>
  <si>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</si>
  <si>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</si>
  <si>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</si>
  <si>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</si>
  <si>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</si>
  <si>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</si>
  <si>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</si>
  <si>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</si>
  <si>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</si>
  <si>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</si>
  <si>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</si>
  <si>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</si>
  <si>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</si>
  <si>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</si>
  <si>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</si>
  <si>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</si>
  <si>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</si>
  <si>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</si>
  <si>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</si>
  <si>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</si>
  <si>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</si>
  <si>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</si>
  <si>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</si>
  <si>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</si>
  <si>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</si>
  <si>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</si>
  <si>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</si>
  <si>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</si>
  <si>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</si>
  <si>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</si>
  <si>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</si>
  <si>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</si>
  <si>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</si>
  <si>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</si>
  <si>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</si>
  <si>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</si>
  <si>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</si>
  <si>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</si>
  <si>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</si>
  <si>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</si>
  <si>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</si>
  <si>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</si>
  <si>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</si>
  <si>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</si>
  <si>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</si>
  <si>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</si>
  <si>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</si>
  <si>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</si>
  <si>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</si>
  <si>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</si>
  <si>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</si>
  <si>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</si>
  <si>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</si>
  <si>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</si>
  <si>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</si>
  <si>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</si>
  <si>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</si>
  <si>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</si>
  <si>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</si>
  <si>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</si>
  <si>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</si>
  <si>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</si>
  <si>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群馬県伊勢崎市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</si>
  <si>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</si>
  <si>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</si>
  <si>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</si>
  <si>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</si>
  <si>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</si>
  <si>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</si>
  <si>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</si>
  <si>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</si>
  <si>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</si>
  <si>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</si>
  <si>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</si>
  <si>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</si>
  <si>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</si>
  <si>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</si>
  <si>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</si>
  <si>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</si>
  <si>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</si>
  <si>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</si>
  <si>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</si>
  <si>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</si>
  <si>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</si>
  <si>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</si>
  <si>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</si>
  <si>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</si>
  <si>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</si>
  <si>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</si>
  <si>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</si>
  <si>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</si>
  <si>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</si>
  <si>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</si>
  <si>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</si>
  <si>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</si>
  <si>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</si>
  <si>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</si>
  <si>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</si>
  <si>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</si>
  <si>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</si>
  <si>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</si>
  <si>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</si>
  <si>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</si>
  <si>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</si>
  <si>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</si>
  <si>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</si>
  <si>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</si>
  <si>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</si>
  <si>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</si>
  <si>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</si>
  <si>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</si>
  <si>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</si>
  <si>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</si>
  <si>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</si>
  <si>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</si>
  <si>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</si>
  <si>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</si>
  <si>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</si>
  <si>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</si>
  <si>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</si>
  <si>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</si>
  <si>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</si>
  <si>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</si>
  <si>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</si>
  <si>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</si>
  <si>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</si>
  <si>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</si>
  <si>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</si>
  <si>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</si>
  <si>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</si>
  <si>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</si>
  <si>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</si>
  <si>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</si>
  <si>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</si>
  <si>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</si>
  <si>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</si>
  <si>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</si>
  <si>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</si>
  <si>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</si>
  <si>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</si>
  <si>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</si>
  <si>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</si>
  <si>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</si>
  <si>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</si>
  <si>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</si>
  <si>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</si>
  <si>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</si>
  <si>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</si>
  <si>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</si>
  <si>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</si>
  <si>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</si>
  <si>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</si>
  <si>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</si>
  <si>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</si>
  <si>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</si>
  <si>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</si>
  <si>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</si>
  <si>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</si>
  <si>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</si>
  <si>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</si>
  <si>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</si>
  <si>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</si>
  <si>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</si>
  <si>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</si>
  <si>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</si>
  <si>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</si>
  <si>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</si>
  <si>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</si>
  <si>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</si>
  <si>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</si>
  <si>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</si>
  <si>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</si>
  <si>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</si>
  <si>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</si>
  <si>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</si>
  <si>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</si>
  <si>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</si>
  <si>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</si>
  <si>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</si>
  <si>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</si>
  <si>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</si>
  <si>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</si>
  <si>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</si>
  <si>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</si>
  <si>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</si>
  <si>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</si>
  <si>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</si>
  <si>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</si>
  <si>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</si>
  <si>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</si>
  <si>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</si>
  <si>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</si>
  <si>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</si>
  <si>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</si>
  <si>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</si>
  <si>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</si>
  <si>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</si>
  <si>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</si>
  <si>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</si>
  <si>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</si>
  <si>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</si>
  <si>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</si>
  <si>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</si>
  <si>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</si>
  <si>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</si>
  <si>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</si>
  <si>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</si>
  <si>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</si>
  <si>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</si>
  <si>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</si>
  <si>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</si>
  <si>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</si>
  <si>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</si>
  <si>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</si>
  <si>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</si>
  <si>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</si>
  <si>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群馬県伊勢崎市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</si>
  <si>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</si>
  <si>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</si>
  <si>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</si>
  <si>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</si>
  <si>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</si>
  <si>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</si>
  <si>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</si>
  <si>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</si>
  <si>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</si>
  <si>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</si>
  <si>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</si>
  <si>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</si>
  <si>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</si>
  <si>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</si>
  <si>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</si>
  <si>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</si>
  <si>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</si>
  <si>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</si>
  <si>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</si>
  <si>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</si>
  <si>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</si>
  <si>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</si>
  <si>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</si>
  <si>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</si>
  <si>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</si>
  <si>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</si>
  <si>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</si>
  <si>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</si>
  <si>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</si>
  <si>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</si>
  <si>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</si>
  <si>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</si>
  <si>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</si>
  <si>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</si>
  <si>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</si>
  <si>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</si>
  <si>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</si>
  <si>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</si>
  <si>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</si>
  <si>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</si>
  <si>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</si>
  <si>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</si>
  <si>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</si>
  <si>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</si>
  <si>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法適用企業</t>
    <phoneticPr fontId="5"/>
  </si>
  <si>
    <t>訪問看護事業会計</t>
    <phoneticPr fontId="5"/>
  </si>
  <si>
    <t>法適用企業</t>
    <phoneticPr fontId="5"/>
  </si>
  <si>
    <t>下水道事業費特別会計</t>
    <phoneticPr fontId="5"/>
  </si>
  <si>
    <t>法非適用企業</t>
    <phoneticPr fontId="5"/>
  </si>
  <si>
    <t>農業集落排水事業費特別会計</t>
    <phoneticPr fontId="5"/>
  </si>
  <si>
    <t>法非適用企業</t>
    <phoneticPr fontId="5"/>
  </si>
  <si>
    <t>特定地域生活排水処理事業費特別会計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</si>
  <si>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</si>
  <si>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</si>
  <si>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</si>
  <si>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</si>
  <si>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</si>
  <si>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</si>
  <si>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</si>
  <si>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</si>
  <si>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</si>
  <si>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</si>
  <si>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</si>
  <si>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</si>
  <si>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</si>
  <si>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</si>
  <si>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</si>
  <si>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</si>
  <si>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</si>
  <si>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</si>
  <si>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</si>
  <si>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</si>
  <si>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</si>
  <si>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</si>
  <si>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</si>
  <si>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</si>
  <si>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</si>
  <si>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</si>
  <si>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</si>
  <si>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</si>
  <si>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</si>
  <si>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</si>
  <si>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</si>
  <si>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</si>
  <si>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</si>
  <si>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</si>
  <si>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</si>
  <si>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</si>
  <si>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</si>
  <si>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</si>
  <si>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</si>
  <si>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</si>
  <si>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</si>
  <si>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</si>
  <si>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</si>
  <si>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</si>
  <si>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</si>
  <si>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</si>
  <si>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</si>
  <si>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</si>
  <si>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</si>
  <si>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</si>
  <si>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</si>
  <si>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</si>
  <si>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</si>
  <si>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</si>
  <si>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</si>
  <si>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</si>
  <si>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</si>
  <si>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</si>
  <si>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</si>
  <si>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</si>
  <si>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</si>
  <si>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</si>
  <si>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</si>
  <si>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</si>
  <si>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</si>
  <si>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</si>
  <si>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</si>
  <si>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</si>
  <si>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</si>
  <si>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</si>
  <si>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</si>
  <si>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</si>
  <si>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</si>
  <si>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</si>
  <si>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</si>
  <si>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</si>
  <si>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</si>
  <si>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</si>
  <si>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</si>
  <si>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</si>
  <si>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</si>
  <si>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</si>
  <si>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</si>
  <si>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</si>
  <si>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</si>
  <si>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</si>
  <si>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</si>
  <si>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</si>
  <si>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</si>
  <si>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</si>
  <si>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</si>
  <si>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</si>
  <si>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</si>
  <si>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</si>
  <si>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</si>
  <si>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</si>
  <si>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</si>
  <si>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</si>
  <si>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</si>
  <si>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</si>
  <si>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</si>
  <si>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</si>
  <si>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</si>
  <si>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</si>
  <si>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</si>
  <si>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</si>
  <si>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</si>
  <si>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</si>
  <si>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</si>
  <si>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</si>
  <si>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</si>
  <si>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</si>
  <si>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</si>
  <si>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</si>
  <si>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</si>
  <si>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</si>
  <si>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</si>
  <si>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</si>
  <si>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</si>
  <si>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</si>
  <si>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</si>
  <si>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</si>
  <si>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</si>
  <si>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</si>
  <si>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</si>
  <si>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</si>
  <si>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</si>
  <si>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</si>
  <si>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</si>
  <si>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</si>
  <si>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</si>
  <si>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</si>
  <si>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</si>
  <si>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</si>
  <si>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</si>
  <si>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</si>
  <si>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</si>
  <si>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</si>
  <si>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</si>
  <si>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</si>
  <si>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</si>
  <si>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</si>
  <si>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</si>
  <si>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</si>
  <si>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</si>
  <si>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</si>
  <si>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</si>
  <si>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</si>
  <si>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</si>
  <si>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</si>
  <si>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</si>
  <si>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</si>
  <si>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0.35</t>
  </si>
  <si>
    <t>▲ 6.06</t>
  </si>
  <si>
    <t>▲ 3.95</t>
  </si>
  <si>
    <t>▲ 3.94</t>
  </si>
  <si>
    <t>▲ 1.26</t>
  </si>
  <si>
    <t>病院事業会計</t>
  </si>
  <si>
    <t>一般会計</t>
  </si>
  <si>
    <t>水道事業会計</t>
  </si>
  <si>
    <t>介護保険特別会計</t>
  </si>
  <si>
    <t>介護老人保健施設事業会計</t>
  </si>
  <si>
    <t>国民健康保険特別会計</t>
  </si>
  <si>
    <t>小型自動車競走事業費特別会計</t>
  </si>
  <si>
    <t>訪問看護事業会計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</si>
  <si>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</si>
  <si>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</si>
  <si>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</si>
  <si>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</si>
  <si>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</si>
  <si>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</si>
  <si>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</si>
  <si>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</si>
  <si>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</si>
  <si>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</si>
  <si>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</si>
  <si>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</si>
  <si>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</si>
  <si>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</si>
  <si>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</si>
  <si>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</si>
  <si>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さかい・ふるさと創生基金</t>
    <rPh sb="8" eb="10">
      <t>ソウセイ</t>
    </rPh>
    <rPh sb="10" eb="12">
      <t>キキン</t>
    </rPh>
    <phoneticPr fontId="2"/>
  </si>
  <si>
    <t>公共施設整備基金</t>
    <rPh sb="0" eb="2">
      <t>コウキョウ</t>
    </rPh>
    <rPh sb="2" eb="4">
      <t>シセツ</t>
    </rPh>
    <rPh sb="4" eb="6">
      <t>セイビ</t>
    </rPh>
    <rPh sb="6" eb="8">
      <t>キキン</t>
    </rPh>
    <phoneticPr fontId="5"/>
  </si>
  <si>
    <t>都市環境整備基金</t>
    <rPh sb="0" eb="2">
      <t>トシ</t>
    </rPh>
    <rPh sb="2" eb="4">
      <t>カンキョウ</t>
    </rPh>
    <rPh sb="4" eb="6">
      <t>セイビ</t>
    </rPh>
    <rPh sb="6" eb="8">
      <t>キキン</t>
    </rPh>
    <phoneticPr fontId="5"/>
  </si>
  <si>
    <t>都市計画事業基金</t>
    <rPh sb="0" eb="2">
      <t>トシ</t>
    </rPh>
    <rPh sb="2" eb="4">
      <t>ケイカク</t>
    </rPh>
    <rPh sb="4" eb="6">
      <t>ジギョウ</t>
    </rPh>
    <rPh sb="6" eb="8">
      <t>キキン</t>
    </rPh>
    <phoneticPr fontId="5"/>
  </si>
  <si>
    <t>市民のもり等建設基金</t>
    <rPh sb="0" eb="2">
      <t>シミン</t>
    </rPh>
    <rPh sb="5" eb="6">
      <t>トウ</t>
    </rPh>
    <rPh sb="6" eb="8">
      <t>ケンセツ</t>
    </rPh>
    <rPh sb="8" eb="10">
      <t>キキン</t>
    </rPh>
    <phoneticPr fontId="5"/>
  </si>
  <si>
    <t>奨学資金基金</t>
    <rPh sb="0" eb="2">
      <t>ショウガク</t>
    </rPh>
    <rPh sb="2" eb="4">
      <t>シキン</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</si>
  <si>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</si>
  <si>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</si>
  <si>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</si>
  <si>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</si>
  <si>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</si>
  <si>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</si>
  <si>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</si>
  <si>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</si>
  <si>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</si>
  <si>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</si>
  <si>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</si>
  <si>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</si>
  <si>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</si>
  <si>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</si>
  <si>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</si>
  <si>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類似団体においては、将来負担比率が19.0%、実質公債費比率が3.6%となっています。一方で、伊勢崎市では、将来負担比率が41.9%、実質公債費比率が4.9%となっており、いずれも類似団体に比して高い水準となっています。実質公債費比率は平成27年以降継続して低下傾向にあり、当年度は公営企業全体の準元利償還金の減少により、公営企業の償還に充てたと認められる繰出金が減少したこと、また、標準税収入額の増加により、標準財政規模が増加したことにより、実質公債費比率は0.1ポイント改善しました。今後も現状の水準を維持していくため、住民ニーズの把握を的確にし、事業の選択により地方債の発行に頼らない財政運営に努めます。</t>
    <rPh sb="1" eb="3">
      <t>ルイジ</t>
    </rPh>
    <rPh sb="3" eb="5">
      <t>ダンタイ</t>
    </rPh>
    <rPh sb="11" eb="13">
      <t>ショウライ</t>
    </rPh>
    <rPh sb="13" eb="15">
      <t>フタン</t>
    </rPh>
    <rPh sb="15" eb="17">
      <t>ヒリツ</t>
    </rPh>
    <rPh sb="24" eb="26">
      <t>ジッシツ</t>
    </rPh>
    <rPh sb="26" eb="29">
      <t>コウサイヒ</t>
    </rPh>
    <rPh sb="29" eb="31">
      <t>ヒリツ</t>
    </rPh>
    <rPh sb="44" eb="46">
      <t>イッポウ</t>
    </rPh>
    <rPh sb="48" eb="52">
      <t>イセサキシ</t>
    </rPh>
    <rPh sb="68" eb="70">
      <t>ジッシツ</t>
    </rPh>
    <rPh sb="70" eb="72">
      <t>コウサイ</t>
    </rPh>
    <rPh sb="72" eb="73">
      <t>ヒ</t>
    </rPh>
    <rPh sb="91" eb="93">
      <t>ルイジ</t>
    </rPh>
    <rPh sb="93" eb="95">
      <t>ダンタイ</t>
    </rPh>
    <rPh sb="96" eb="97">
      <t>ヒ</t>
    </rPh>
    <rPh sb="99" eb="100">
      <t>タカ</t>
    </rPh>
    <rPh sb="101" eb="103">
      <t>スイジュン</t>
    </rPh>
    <rPh sb="111" eb="113">
      <t>ジッシツ</t>
    </rPh>
    <rPh sb="113" eb="116">
      <t>コウサイヒ</t>
    </rPh>
    <rPh sb="116" eb="118">
      <t>ヒリツ</t>
    </rPh>
    <rPh sb="119" eb="121">
      <t>ヘイセイ</t>
    </rPh>
    <rPh sb="123" eb="124">
      <t>ネン</t>
    </rPh>
    <rPh sb="124" eb="126">
      <t>イコウ</t>
    </rPh>
    <rPh sb="126" eb="128">
      <t>ケイゾク</t>
    </rPh>
    <rPh sb="130" eb="132">
      <t>テイカ</t>
    </rPh>
    <rPh sb="132" eb="134">
      <t>ケイコウ</t>
    </rPh>
    <rPh sb="138" eb="141">
      <t>トウネンド</t>
    </rPh>
    <rPh sb="179" eb="181">
      <t>クリダ</t>
    </rPh>
    <phoneticPr fontId="2"/>
  </si>
  <si>
    <t>　類似団体においては、将来負担比率が19.0%、有形固定資産減価償却率が61.3%となっています。一方で、当市では、将来負担比率が41.9%、有形固定資産減価償却率が64.1%となっており、いずれも類似団体に比して高い水準となっています。これは、現時点においても将来世代の負担が大きい中で、比較的老朽化した有形固定資産を多く抱えていることを示していると考えられます。
個別施設計画に基づいた中長期的視点に立ち、施設規模の適正化を図ります。</t>
    <rPh sb="1" eb="3">
      <t>ルイジ</t>
    </rPh>
    <rPh sb="3" eb="5">
      <t>ダンタイ</t>
    </rPh>
    <rPh sb="11" eb="13">
      <t>ショウライ</t>
    </rPh>
    <rPh sb="13" eb="15">
      <t>フタン</t>
    </rPh>
    <rPh sb="15" eb="17">
      <t>ヒリツ</t>
    </rPh>
    <rPh sb="24" eb="26">
      <t>ユウケイ</t>
    </rPh>
    <rPh sb="26" eb="28">
      <t>コテイ</t>
    </rPh>
    <rPh sb="28" eb="30">
      <t>シサン</t>
    </rPh>
    <rPh sb="30" eb="32">
      <t>ゲンカ</t>
    </rPh>
    <rPh sb="32" eb="34">
      <t>ショウキャク</t>
    </rPh>
    <rPh sb="34" eb="35">
      <t>リツ</t>
    </rPh>
    <rPh sb="49" eb="51">
      <t>イッポウ</t>
    </rPh>
    <rPh sb="99" eb="101">
      <t>ルイジ</t>
    </rPh>
    <rPh sb="101" eb="103">
      <t>ダンタイ</t>
    </rPh>
    <rPh sb="104" eb="105">
      <t>ヒ</t>
    </rPh>
    <rPh sb="107" eb="108">
      <t>タカ</t>
    </rPh>
    <rPh sb="109" eb="111">
      <t>スイジュン</t>
    </rPh>
    <rPh sb="123" eb="126">
      <t>ゲンジテン</t>
    </rPh>
    <rPh sb="131" eb="133">
      <t>ショウライ</t>
    </rPh>
    <rPh sb="133" eb="135">
      <t>セダイ</t>
    </rPh>
    <rPh sb="136" eb="138">
      <t>フタン</t>
    </rPh>
    <rPh sb="139" eb="140">
      <t>オオ</t>
    </rPh>
    <rPh sb="142" eb="143">
      <t>ナカ</t>
    </rPh>
    <rPh sb="145" eb="148">
      <t>ヒカクテキ</t>
    </rPh>
    <rPh sb="148" eb="151">
      <t>ロウキュウカ</t>
    </rPh>
    <rPh sb="153" eb="159">
      <t>ユウケイコテイシサン</t>
    </rPh>
    <rPh sb="160" eb="161">
      <t>オオ</t>
    </rPh>
    <rPh sb="162" eb="163">
      <t>カカ</t>
    </rPh>
    <rPh sb="170" eb="171">
      <t>シメ</t>
    </rPh>
    <rPh sb="176" eb="177">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</si>
</sst>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8A9D-4F73-A4B1-57E0C2DA6B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68920</c:v>
                </c:pt>
                <c:pt idx="1">
                  <c:v>44262</c:v>
                </c:pt>
                <c:pt idx="2">
                  <c:v>40666</c:v>
                </c:pt>
                <c:pt idx="3">
                  <c:v>54621</c:v>
                </c:pt>
                <c:pt idx="4">
                  <c:v>48134</c:v>
                </c:pt>
              </c:numCache>
            </c:numRef>
          </c:val>
          <c:smooth val="0"/>
          <c:extLst>
            <c:ext xmlns:c16="http://schemas.microsoft.com/office/drawing/2014/chart" uri="{C3380CC4-5D6E-409C-BE32-E72D297353CC}">
              <c16:uniqueId val="{00000001-8A9D-4F73-A4B1-57E0C2DA6B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6.22</c:v>
                </c:pt>
                <c:pt idx="1">
                  <c:v>4.68</c:v>
                </c:pt>
                <c:pt idx="2">
                  <c:v>5.42</c:v>
                </c:pt>
                <c:pt idx="3">
                  <c:v>5.38</c:v>
                </c:pt>
                <c:pt idx="4">
                  <c:v>5.94</c:v>
                </c:pt>
              </c:numCache>
            </c:numRef>
          </c:val>
          <c:extLst>
            <c:ext xmlns:c16="http://schemas.microsoft.com/office/drawing/2014/chart" uri="{C3380CC4-5D6E-409C-BE32-E72D297353CC}">
              <c16:uniqueId val="{00000000-821D-49CE-A464-0A5CCB5F82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16.05</c:v>
                </c:pt>
                <c:pt idx="1">
                  <c:v>14.54</c:v>
                </c:pt>
                <c:pt idx="2">
                  <c:v>12.17</c:v>
                </c:pt>
                <c:pt idx="3">
                  <c:v>11.2</c:v>
                </c:pt>
                <c:pt idx="4">
                  <c:v>12.27</c:v>
                </c:pt>
              </c:numCache>
            </c:numRef>
          </c:val>
          <c:extLst>
            <c:ext xmlns:c16="http://schemas.microsoft.com/office/drawing/2014/chart" uri="{C3380CC4-5D6E-409C-BE32-E72D297353CC}">
              <c16:uniqueId val="{00000001-821D-49CE-A464-0A5CCB5F82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-0.35</c:v>
                </c:pt>
                <c:pt idx="1">
                  <c:v>-6.06</c:v>
                </c:pt>
                <c:pt idx="2">
                  <c:v>-3.95</c:v>
                </c:pt>
                <c:pt idx="3">
                  <c:v>-3.94</c:v>
                </c:pt>
                <c:pt idx="4">
                  <c:v>-1.26</c:v>
                </c:pt>
              </c:numCache>
            </c:numRef>
          </c:val>
          <c:smooth val="0"/>
          <c:extLst>
            <c:ext xmlns:c16="http://schemas.microsoft.com/office/drawing/2014/chart" uri="{C3380CC4-5D6E-409C-BE32-E72D297353CC}">
              <c16:uniqueId val="{00000002-821D-49CE-A464-0A5CCB5F82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0.31</c:v>
                </c:pt>
                <c:pt idx="2">
                  <c:v>#N/A</c:v>
                </c:pt>
                <c:pt idx="3">
                  <c:v>0.34</c:v>
                </c:pt>
                <c:pt idx="4">
                  <c:v>#N/A</c:v>
                </c:pt>
                <c:pt idx="5">
                  <c:v>0.35</c:v>
                </c:pt>
                <c:pt idx="6">
                  <c:v>#N/A</c:v>
                </c:pt>
                <c:pt idx="7">
                  <c:v>0.35</c:v>
                </c:pt>
                <c:pt idx="8">
                  <c:v>#N/A</c:v>
                </c:pt>
                <c:pt idx="9">
                  <c:v>0.35</c:v>
                </c:pt>
              </c:numCache>
            </c:numRef>
          </c:val>
          <c:extLst>
            <c:ext xmlns:c16="http://schemas.microsoft.com/office/drawing/2014/chart" uri="{C3380CC4-5D6E-409C-BE32-E72D297353CC}">
              <c16:uniqueId val="{00000000-4858-4552-9395-CBDDDD455E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58-4552-9395-CBDDDD455E67}"/>
            </c:ext>
          </c:extLst>
        </c:ser>
        <c:ser>
          <c:idx val="2"/>
          <c:order val="2"/>
          <c:tx>
            <c:strRef>
              <c:f>データシート!$A$29</c:f>
              <c:strCache>
                <c:ptCount val="1"/>
                <c:pt idx="0">
                  <c:v>訪問看護事業会計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0.21</c:v>
                </c:pt>
                <c:pt idx="2">
                  <c:v>#N/A</c:v>
                </c:pt>
                <c:pt idx="3">
                  <c:v>0.22</c:v>
                </c:pt>
                <c:pt idx="4">
                  <c:v>#N/A</c:v>
                </c:pt>
                <c:pt idx="5">
                  <c:v>0.22</c:v>
                </c:pt>
                <c:pt idx="6">
                  <c:v>#N/A</c:v>
                </c:pt>
                <c:pt idx="7">
                  <c:v>0.23</c:v>
                </c:pt>
                <c:pt idx="8">
                  <c:v>#N/A</c:v>
                </c:pt>
                <c:pt idx="9">
                  <c:v>0.23</c:v>
                </c:pt>
              </c:numCache>
            </c:numRef>
          </c:val>
          <c:extLst>
            <c:ext xmlns:c16="http://schemas.microsoft.com/office/drawing/2014/chart" uri="{C3380CC4-5D6E-409C-BE32-E72D297353CC}">
              <c16:uniqueId val="{00000002-4858-4552-9395-CBDDDD455E67}"/>
            </c:ext>
          </c:extLst>
        </c:ser>
        <c:ser>
          <c:idx val="3"/>
          <c:order val="3"/>
          <c:tx>
            <c:strRef>
              <c:f>データシート!$A$30</c:f>
              <c:strCache>
                <c:ptCount val="1"/>
                <c:pt idx="0">
                  <c:v>小型自動車競走事業費特別会計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0.47</c:v>
                </c:pt>
                <c:pt idx="4">
                  <c:v>#N/A</c:v>
                </c:pt>
                <c:pt idx="5">
                  <c:v>0.68</c:v>
                </c:pt>
                <c:pt idx="6">
                  <c:v>#N/A</c:v>
                </c:pt>
                <c:pt idx="7">
                  <c:v>0.91</c:v>
                </c:pt>
                <c:pt idx="8">
                  <c:v>#N/A</c:v>
                </c:pt>
                <c:pt idx="9">
                  <c:v>0.41</c:v>
                </c:pt>
              </c:numCache>
            </c:numRef>
          </c:val>
          <c:extLst>
            <c:ext xmlns:c16="http://schemas.microsoft.com/office/drawing/2014/chart" uri="{C3380CC4-5D6E-409C-BE32-E72D297353CC}">
              <c16:uniqueId val="{00000003-4858-4552-9395-CBDDDD455E6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1.59</c:v>
                </c:pt>
                <c:pt idx="4">
                  <c:v>#N/A</c:v>
                </c:pt>
                <c:pt idx="5">
                  <c:v>1.73</c:v>
                </c:pt>
                <c:pt idx="6">
                  <c:v>#N/A</c:v>
                </c:pt>
                <c:pt idx="7">
                  <c:v>0.54</c:v>
                </c:pt>
                <c:pt idx="8">
                  <c:v>#N/A</c:v>
                </c:pt>
                <c:pt idx="9">
                  <c:v>0.57999999999999996</c:v>
                </c:pt>
              </c:numCache>
            </c:numRef>
          </c:val>
          <c:extLst>
            <c:ext xmlns:c16="http://schemas.microsoft.com/office/drawing/2014/chart" uri="{C3380CC4-5D6E-409C-BE32-E72D297353CC}">
              <c16:uniqueId val="{00000004-4858-4552-9395-CBDDDD455E67}"/>
            </c:ext>
          </c:extLst>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0.55000000000000004</c:v>
                </c:pt>
                <c:pt idx="2">
                  <c:v>#N/A</c:v>
                </c:pt>
                <c:pt idx="3">
                  <c:v>0.57999999999999996</c:v>
                </c:pt>
                <c:pt idx="4">
                  <c:v>#N/A</c:v>
                </c:pt>
                <c:pt idx="5">
                  <c:v>0.6</c:v>
                </c:pt>
                <c:pt idx="6">
                  <c:v>#N/A</c:v>
                </c:pt>
                <c:pt idx="7">
                  <c:v>0.61</c:v>
                </c:pt>
                <c:pt idx="8">
                  <c:v>#N/A</c:v>
                </c:pt>
                <c:pt idx="9">
                  <c:v>0.63</c:v>
                </c:pt>
              </c:numCache>
            </c:numRef>
          </c:val>
          <c:extLst>
            <c:ext xmlns:c16="http://schemas.microsoft.com/office/drawing/2014/chart" uri="{C3380CC4-5D6E-409C-BE32-E72D297353CC}">
              <c16:uniqueId val="{00000005-4858-4552-9395-CBDDDD455E6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1.68</c:v>
                </c:pt>
                <c:pt idx="4">
                  <c:v>#N/A</c:v>
                </c:pt>
                <c:pt idx="5">
                  <c:v>1.39</c:v>
                </c:pt>
                <c:pt idx="6">
                  <c:v>#N/A</c:v>
                </c:pt>
                <c:pt idx="7">
                  <c:v>1.23</c:v>
                </c:pt>
                <c:pt idx="8">
                  <c:v>#N/A</c:v>
                </c:pt>
                <c:pt idx="9">
                  <c:v>1.02</c:v>
                </c:pt>
              </c:numCache>
            </c:numRef>
          </c:val>
          <c:extLst>
            <c:ext xmlns:c16="http://schemas.microsoft.com/office/drawing/2014/chart" uri="{C3380CC4-5D6E-409C-BE32-E72D297353CC}">
              <c16:uniqueId val="{00000006-4858-4552-9395-CBDDDD455E6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4.16</c:v>
                </c:pt>
                <c:pt idx="2">
                  <c:v>#N/A</c:v>
                </c:pt>
                <c:pt idx="3">
                  <c:v>7.06</c:v>
                </c:pt>
                <c:pt idx="4">
                  <c:v>#N/A</c:v>
                </c:pt>
                <c:pt idx="5">
                  <c:v>6.87</c:v>
                </c:pt>
                <c:pt idx="6">
                  <c:v>#N/A</c:v>
                </c:pt>
                <c:pt idx="7">
                  <c:v>6.46</c:v>
                </c:pt>
                <c:pt idx="8">
                  <c:v>#N/A</c:v>
                </c:pt>
                <c:pt idx="9">
                  <c:v>5.76</c:v>
                </c:pt>
              </c:numCache>
            </c:numRef>
          </c:val>
          <c:extLst>
            <c:ext xmlns:c16="http://schemas.microsoft.com/office/drawing/2014/chart" uri="{C3380CC4-5D6E-409C-BE32-E72D297353CC}">
              <c16:uniqueId val="{00000007-4858-4552-9395-CBDDDD455E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6.15</c:v>
                </c:pt>
                <c:pt idx="2">
                  <c:v>#N/A</c:v>
                </c:pt>
                <c:pt idx="3">
                  <c:v>4.62</c:v>
                </c:pt>
                <c:pt idx="4">
                  <c:v>#N/A</c:v>
                </c:pt>
                <c:pt idx="5">
                  <c:v>5.36</c:v>
                </c:pt>
                <c:pt idx="6">
                  <c:v>#N/A</c:v>
                </c:pt>
                <c:pt idx="7">
                  <c:v>5.27</c:v>
                </c:pt>
                <c:pt idx="8">
                  <c:v>#N/A</c:v>
                </c:pt>
                <c:pt idx="9">
                  <c:v>5.83</c:v>
                </c:pt>
              </c:numCache>
            </c:numRef>
          </c:val>
          <c:extLst>
            <c:ext xmlns:c16="http://schemas.microsoft.com/office/drawing/2014/chart" uri="{C3380CC4-5D6E-409C-BE32-E72D297353CC}">
              <c16:uniqueId val="{00000008-4858-4552-9395-CBDDDD455E6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18.34</c:v>
                </c:pt>
                <c:pt idx="2">
                  <c:v>#N/A</c:v>
                </c:pt>
                <c:pt idx="3">
                  <c:v>18.93</c:v>
                </c:pt>
                <c:pt idx="4">
                  <c:v>#N/A</c:v>
                </c:pt>
                <c:pt idx="5">
                  <c:v>17.64</c:v>
                </c:pt>
                <c:pt idx="6">
                  <c:v>#N/A</c:v>
                </c:pt>
                <c:pt idx="7">
                  <c:v>17.010000000000002</c:v>
                </c:pt>
                <c:pt idx="8">
                  <c:v>#N/A</c:v>
                </c:pt>
                <c:pt idx="9">
                  <c:v>16.52</c:v>
                </c:pt>
              </c:numCache>
            </c:numRef>
          </c:val>
          <c:extLst>
            <c:ext xmlns:c16="http://schemas.microsoft.com/office/drawing/2014/chart" uri="{C3380CC4-5D6E-409C-BE32-E72D297353CC}">
              <c16:uniqueId val="{00000009-4858-4552-9395-CBDDDD455E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7047</c:v>
                </c:pt>
                <c:pt idx="5">
                  <c:v>7379</c:v>
                </c:pt>
                <c:pt idx="8">
                  <c:v>7415</c:v>
                </c:pt>
                <c:pt idx="11">
                  <c:v>7490</c:v>
                </c:pt>
                <c:pt idx="14">
                  <c:v>7404</c:v>
                </c:pt>
              </c:numCache>
            </c:numRef>
          </c:val>
          <c:extLst>
            <c:ext xmlns:c16="http://schemas.microsoft.com/office/drawing/2014/chart" uri="{C3380CC4-5D6E-409C-BE32-E72D297353CC}">
              <c16:uniqueId val="{00000000-3C14-4431-8BA9-2960BDCD3D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14-4431-8BA9-2960BDCD3D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11</c:v>
                </c:pt>
                <c:pt idx="6">
                  <c:v>11</c:v>
                </c:pt>
                <c:pt idx="9">
                  <c:v>1</c:v>
                </c:pt>
                <c:pt idx="12">
                  <c:v>1</c:v>
                </c:pt>
              </c:numCache>
            </c:numRef>
          </c:val>
          <c:extLst>
            <c:ext xmlns:c16="http://schemas.microsoft.com/office/drawing/2014/chart" uri="{C3380CC4-5D6E-409C-BE32-E72D297353CC}">
              <c16:uniqueId val="{00000002-3C14-4431-8BA9-2960BDCD3D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14-4431-8BA9-2960BDCD3D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2248</c:v>
                </c:pt>
                <c:pt idx="3">
                  <c:v>2275</c:v>
                </c:pt>
                <c:pt idx="6">
                  <c:v>2092</c:v>
                </c:pt>
                <c:pt idx="9">
                  <c:v>2052</c:v>
                </c:pt>
                <c:pt idx="12">
                  <c:v>1985</c:v>
                </c:pt>
              </c:numCache>
            </c:numRef>
          </c:val>
          <c:extLst>
            <c:ext xmlns:c16="http://schemas.microsoft.com/office/drawing/2014/chart" uri="{C3380CC4-5D6E-409C-BE32-E72D297353CC}">
              <c16:uniqueId val="{00000004-3C14-4431-8BA9-2960BDCD3D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14-4431-8BA9-2960BDCD3D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14-4431-8BA9-2960BDCD3D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6751</c:v>
                </c:pt>
                <c:pt idx="3">
                  <c:v>7028</c:v>
                </c:pt>
                <c:pt idx="6">
                  <c:v>7081</c:v>
                </c:pt>
                <c:pt idx="9">
                  <c:v>7209</c:v>
                </c:pt>
                <c:pt idx="12">
                  <c:v>7229</c:v>
                </c:pt>
              </c:numCache>
            </c:numRef>
          </c:val>
          <c:extLst>
            <c:ext xmlns:c16="http://schemas.microsoft.com/office/drawing/2014/chart" uri="{C3380CC4-5D6E-409C-BE32-E72D297353CC}">
              <c16:uniqueId val="{00000007-3C14-4431-8BA9-2960BDCD3D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1966</c:v>
                </c:pt>
                <c:pt idx="2">
                  <c:v>#N/A</c:v>
                </c:pt>
                <c:pt idx="3">
                  <c:v>#N/A</c:v>
                </c:pt>
                <c:pt idx="4">
                  <c:v>1935</c:v>
                </c:pt>
                <c:pt idx="5">
                  <c:v>#N/A</c:v>
                </c:pt>
                <c:pt idx="6">
                  <c:v>#N/A</c:v>
                </c:pt>
                <c:pt idx="7">
                  <c:v>1769</c:v>
                </c:pt>
                <c:pt idx="8">
                  <c:v>#N/A</c:v>
                </c:pt>
                <c:pt idx="9">
                  <c:v>#N/A</c:v>
                </c:pt>
                <c:pt idx="10">
                  <c:v>1772</c:v>
                </c:pt>
                <c:pt idx="11">
                  <c:v>#N/A</c:v>
                </c:pt>
                <c:pt idx="12">
                  <c:v>#N/A</c:v>
                </c:pt>
                <c:pt idx="13">
                  <c:v>1811</c:v>
                </c:pt>
                <c:pt idx="14">
                  <c:v>#N/A</c:v>
                </c:pt>
              </c:numCache>
            </c:numRef>
          </c:val>
          <c:smooth val="0"/>
          <c:extLst>
            <c:ext xmlns:c16="http://schemas.microsoft.com/office/drawing/2014/chart" uri="{C3380CC4-5D6E-409C-BE32-E72D297353CC}">
              <c16:uniqueId val="{00000008-3C14-4431-8BA9-2960BDCD3D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69408</c:v>
                </c:pt>
                <c:pt idx="5">
                  <c:v>68721</c:v>
                </c:pt>
                <c:pt idx="8">
                  <c:v>68014</c:v>
                </c:pt>
                <c:pt idx="11">
                  <c:v>69096</c:v>
                </c:pt>
                <c:pt idx="14">
                  <c:v>68991</c:v>
                </c:pt>
              </c:numCache>
            </c:numRef>
          </c:val>
          <c:extLst>
            <c:ext xmlns:c16="http://schemas.microsoft.com/office/drawing/2014/chart" uri="{C3380CC4-5D6E-409C-BE32-E72D297353CC}">
              <c16:uniqueId val="{00000000-0658-40F4-B3F7-7A46E5E340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7210</c:v>
                </c:pt>
                <c:pt idx="5">
                  <c:v>6896</c:v>
                </c:pt>
                <c:pt idx="8">
                  <c:v>6569</c:v>
                </c:pt>
                <c:pt idx="11">
                  <c:v>6960</c:v>
                </c:pt>
                <c:pt idx="14">
                  <c:v>6851</c:v>
                </c:pt>
              </c:numCache>
            </c:numRef>
          </c:val>
          <c:extLst>
            <c:ext xmlns:c16="http://schemas.microsoft.com/office/drawing/2014/chart" uri="{C3380CC4-5D6E-409C-BE32-E72D297353CC}">
              <c16:uniqueId val="{00000001-0658-40F4-B3F7-7A46E5E340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14531</c:v>
                </c:pt>
                <c:pt idx="5">
                  <c:v>13142</c:v>
                </c:pt>
                <c:pt idx="8">
                  <c:v>12446</c:v>
                </c:pt>
                <c:pt idx="11">
                  <c:v>12525</c:v>
                </c:pt>
                <c:pt idx="14">
                  <c:v>11500</c:v>
                </c:pt>
              </c:numCache>
            </c:numRef>
          </c:val>
          <c:extLst>
            <c:ext xmlns:c16="http://schemas.microsoft.com/office/drawing/2014/chart" uri="{C3380CC4-5D6E-409C-BE32-E72D297353CC}">
              <c16:uniqueId val="{00000002-0658-40F4-B3F7-7A46E5E340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58-40F4-B3F7-7A46E5E340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58-40F4-B3F7-7A46E5E340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156</c:v>
                </c:pt>
                <c:pt idx="3">
                  <c:v>117</c:v>
                </c:pt>
                <c:pt idx="6">
                  <c:v>48</c:v>
                </c:pt>
                <c:pt idx="9">
                  <c:v>101</c:v>
                </c:pt>
                <c:pt idx="12">
                  <c:v>119</c:v>
                </c:pt>
              </c:numCache>
            </c:numRef>
          </c:val>
          <c:extLst>
            <c:ext xmlns:c16="http://schemas.microsoft.com/office/drawing/2014/chart" uri="{C3380CC4-5D6E-409C-BE32-E72D297353CC}">
              <c16:uniqueId val="{00000005-0658-40F4-B3F7-7A46E5E340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10503</c:v>
                </c:pt>
                <c:pt idx="3">
                  <c:v>10571</c:v>
                </c:pt>
                <c:pt idx="6">
                  <c:v>10319</c:v>
                </c:pt>
                <c:pt idx="9">
                  <c:v>10448</c:v>
                </c:pt>
                <c:pt idx="12">
                  <c:v>10599</c:v>
                </c:pt>
              </c:numCache>
            </c:numRef>
          </c:val>
          <c:extLst>
            <c:ext xmlns:c16="http://schemas.microsoft.com/office/drawing/2014/chart" uri="{C3380CC4-5D6E-409C-BE32-E72D297353CC}">
              <c16:uniqueId val="{00000006-0658-40F4-B3F7-7A46E5E340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658-40F4-B3F7-7A46E5E340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24315</c:v>
                </c:pt>
                <c:pt idx="3">
                  <c:v>23292</c:v>
                </c:pt>
                <c:pt idx="6">
                  <c:v>22582</c:v>
                </c:pt>
                <c:pt idx="9">
                  <c:v>21922</c:v>
                </c:pt>
                <c:pt idx="12">
                  <c:v>20863</c:v>
                </c:pt>
              </c:numCache>
            </c:numRef>
          </c:val>
          <c:extLst>
            <c:ext xmlns:c16="http://schemas.microsoft.com/office/drawing/2014/chart" uri="{C3380CC4-5D6E-409C-BE32-E72D297353CC}">
              <c16:uniqueId val="{00000008-0658-40F4-B3F7-7A46E5E340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c:v>
                </c:pt>
                <c:pt idx="3">
                  <c:v>19</c:v>
                </c:pt>
                <c:pt idx="6">
                  <c:v>8</c:v>
                </c:pt>
                <c:pt idx="9">
                  <c:v>8</c:v>
                </c:pt>
                <c:pt idx="12">
                  <c:v>7</c:v>
                </c:pt>
              </c:numCache>
            </c:numRef>
          </c:val>
          <c:extLst>
            <c:ext xmlns:c16="http://schemas.microsoft.com/office/drawing/2014/chart" uri="{C3380CC4-5D6E-409C-BE32-E72D297353CC}">
              <c16:uniqueId val="{00000009-0658-40F4-B3F7-7A46E5E340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69359</c:v>
                </c:pt>
                <c:pt idx="3">
                  <c:v>68898</c:v>
                </c:pt>
                <c:pt idx="6">
                  <c:v>68319</c:v>
                </c:pt>
                <c:pt idx="9">
                  <c:v>70397</c:v>
                </c:pt>
                <c:pt idx="12">
                  <c:v>70802</c:v>
                </c:pt>
              </c:numCache>
            </c:numRef>
          </c:val>
          <c:extLst>
            <c:ext xmlns:c16="http://schemas.microsoft.com/office/drawing/2014/chart" uri="{C3380CC4-5D6E-409C-BE32-E72D297353CC}">
              <c16:uniqueId val="{0000000A-0658-40F4-B3F7-7A46E5E340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13214</c:v>
                </c:pt>
                <c:pt idx="2">
                  <c:v>#N/A</c:v>
                </c:pt>
                <c:pt idx="3">
                  <c:v>#N/A</c:v>
                </c:pt>
                <c:pt idx="4">
                  <c:v>14138</c:v>
                </c:pt>
                <c:pt idx="5">
                  <c:v>#N/A</c:v>
                </c:pt>
                <c:pt idx="6">
                  <c:v>#N/A</c:v>
                </c:pt>
                <c:pt idx="7">
                  <c:v>14247</c:v>
                </c:pt>
                <c:pt idx="8">
                  <c:v>#N/A</c:v>
                </c:pt>
                <c:pt idx="9">
                  <c:v>#N/A</c:v>
                </c:pt>
                <c:pt idx="10">
                  <c:v>14294</c:v>
                </c:pt>
                <c:pt idx="11">
                  <c:v>#N/A</c:v>
                </c:pt>
                <c:pt idx="12">
                  <c:v>#N/A</c:v>
                </c:pt>
                <c:pt idx="13">
                  <c:v>15048</c:v>
                </c:pt>
                <c:pt idx="14">
                  <c:v>#N/A</c:v>
                </c:pt>
              </c:numCache>
            </c:numRef>
          </c:val>
          <c:smooth val="0"/>
          <c:extLst>
            <c:ext xmlns:c16="http://schemas.microsoft.com/office/drawing/2014/chart" uri="{C3380CC4-5D6E-409C-BE32-E72D297353CC}">
              <c16:uniqueId val="{0000000B-0658-40F4-B3F7-7A46E5E340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5147</c:v>
                </c:pt>
                <c:pt idx="1">
                  <c:v>4769</c:v>
                </c:pt>
                <c:pt idx="2">
                  <c:v>5207</c:v>
                </c:pt>
              </c:numCache>
            </c:numRef>
          </c:val>
          <c:extLst>
            <c:ext xmlns:c16="http://schemas.microsoft.com/office/drawing/2014/chart" uri="{C3380CC4-5D6E-409C-BE32-E72D297353CC}">
              <c16:uniqueId val="{00000000-0297-4582-8311-B11506E0DB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1035</c:v>
                </c:pt>
                <c:pt idx="1">
                  <c:v>1036</c:v>
                </c:pt>
                <c:pt idx="2">
                  <c:v>36</c:v>
                </c:pt>
              </c:numCache>
            </c:numRef>
          </c:val>
          <c:extLst>
            <c:ext xmlns:c16="http://schemas.microsoft.com/office/drawing/2014/chart" uri="{C3380CC4-5D6E-409C-BE32-E72D297353CC}">
              <c16:uniqueId val="{00000001-0297-4582-8311-B11506E0DB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3430</c:v>
                </c:pt>
                <c:pt idx="1">
                  <c:v>3075</c:v>
                </c:pt>
                <c:pt idx="2">
                  <c:v>2369</c:v>
                </c:pt>
              </c:numCache>
            </c:numRef>
          </c:val>
          <c:extLst>
            <c:ext xmlns:c16="http://schemas.microsoft.com/office/drawing/2014/chart" uri="{C3380CC4-5D6E-409C-BE32-E72D297353CC}">
              <c16:uniqueId val="{00000002-0297-4582-8311-B11506E0DB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{D68E73F2-6E50-40C4-AB41-5C90A16E711B}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57D-47D9-BD51-EDBF31D2D0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{FB7E1105-5C1E-4029-8A42-99303E55C39C}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7D-47D9-BD51-EDBF31D2D0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{90EFEB2A-1CC5-4B25-8745-D6CDAD2336FC}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7D-47D9-BD51-EDBF31D2D0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{9958797A-B75D-4A01-842C-C92789B9CC19}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7D-47D9-BD51-EDBF31D2D0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{B3FE2084-F24D-4DFB-AC0E-479516DE99A2}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7D-47D9-BD51-EDBF31D2D06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{C649F07E-4AB9-4904-BED5-C77DC06B0EE8}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57D-47D9-BD51-EDBF31D2D06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{AEB99B0C-4F8D-42EE-AEC1-C69B2CC70E1A}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57D-47D9-BD51-EDBF31D2D06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{1AF70570-0F41-4871-B3D1-29EBE3C2AE66}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57D-47D9-BD51-EDBF31D2D06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{6216FA43-48E6-4091-BFF3-160AAAB2B855}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57D-47D9-BD51-EDBF31D2D0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63.2</c:v>
                </c:pt>
                <c:pt idx="24">
                  <c:v>63.5</c:v>
                </c:pt>
                <c:pt idx="32">
                  <c:v>64.099999999999994</c:v>
                </c:pt>
              </c:numCache>
            </c:numRef>
          </c:xVal>
          <c:yVal>
            <c:numRef>
              <c:f>公会計指標分析・財政指標組合せ分析表!$BP$51:$DC$51</c:f>
              <c:numCache>
                <c:formatCode>#,##0.0;"▲ "#,##0.0</c:formatCode>
                <c:ptCount val="40"/>
                <c:pt idx="8">
                  <c:v>39.5</c:v>
                </c:pt>
                <c:pt idx="16">
                  <c:v>39.700000000000003</c:v>
                </c:pt>
                <c:pt idx="24">
                  <c:v>39.700000000000003</c:v>
                </c:pt>
                <c:pt idx="32">
                  <c:v>41.9</c:v>
                </c:pt>
              </c:numCache>
            </c:numRef>
          </c:yVal>
          <c:smooth val="0"/>
          <c:extLst>
            <c:ext xmlns:c16="http://schemas.microsoft.com/office/drawing/2014/chart" uri="{C3380CC4-5D6E-409C-BE32-E72D297353CC}">
              <c16:uniqueId val="{00000009-957D-47D9-BD51-EDBF31D2D0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{37D63F5F-2CA1-4FDE-B8BC-EBB99C96F03E}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57D-47D9-BD51-EDBF31D2D0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{03F423B0-730D-4C89-BEA9-2854914EDA57}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7D-47D9-BD51-EDBF31D2D0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{785AF5C8-AF13-463A-8FD4-7A5D7916ED6D}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7D-47D9-BD51-EDBF31D2D0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{EF7FAB39-CDB9-47D5-A87C-81DB0ED7673A}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7D-47D9-BD51-EDBF31D2D0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{FA15F3C7-81AB-4F6D-9058-0C267DBA17E8}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7D-47D9-BD51-EDBF31D2D06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{5F6D8EA7-33D9-4CC1-9AF0-928D935BC96A}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57D-47D9-BD51-EDBF31D2D06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{E5EDE5C2-0C0F-46C2-946D-6AEEB28EAD1C}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57D-47D9-BD51-EDBF31D2D06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{BF0E72F6-376A-4263-95DE-A9D6F6FD16C7}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57D-47D9-BD51-EDBF31D2D06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{D414A94E-8AE2-4DB8-ACA3-D45E4EB7DB54}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57D-47D9-BD51-EDBF31D2D0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957D-47D9-BD51-EDBF31D2D062}"/>
            </c:ext>
          </c:extLst>
        </c:ser>
        <c:dLbls>
          <c:showLegendKey val="0"/>
          <c:showVal val="1"/>
          <c:showCatName val="0"/>
          <c:showSerName val="0"/>
          <c:showPercent val="0"/>
          <c:showBubbleSize val="0"/>
        </c:dLbls>
        <c:axId val="46179840"/>
        <c:axId val="46181760"/>
      </c:scatterChart>
      <c:valAx>
        <c:axId val="46179840"/>
        <c:scaling>
          <c:orientation val="minMax"/>
          <c:max val="64.69999999999998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{F3BDDA7B-F9FB-4729-89DD-085A3291E923}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66E-4551-9A13-D132AC6E90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{6C94958F-9614-4F34-9E4A-3A85F9889AF8}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6E-4551-9A13-D132AC6E90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{834CC8E4-AD84-4180-8131-1F603FDC7B73}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6E-4551-9A13-D132AC6E90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{355556EA-4B71-4DA1-97D1-1CCF49CB7513}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6E-4551-9A13-D132AC6E90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{DB3B9DCA-A3C4-4DBB-B136-B39DBFFE7EC8}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6E-4551-9A13-D132AC6E904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{1A3C3ED3-5DD3-40D0-A84F-46AD93E8AD8D}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66E-4551-9A13-D132AC6E904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{73879244-D3E0-4B2F-8309-44166AA7EF1A}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66E-4551-9A13-D132AC6E904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{2E28EE57-FB2A-4D98-A5AC-BAE084A5366E}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66E-4551-9A13-D132AC6E904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{5211BA26-5A14-4B47-BE4F-99294A8C6127}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66E-4551-9A13-D132AC6E90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5.7</c:v>
                </c:pt>
                <c:pt idx="16">
                  <c:v>5.2</c:v>
                </c:pt>
                <c:pt idx="24">
                  <c:v>5</c:v>
                </c:pt>
                <c:pt idx="32">
                  <c:v>4.9000000000000004</c:v>
                </c:pt>
              </c:numCache>
            </c:numRef>
          </c:xVal>
          <c:yVal>
            <c:numRef>
              <c:f>公会計指標分析・財政指標組合せ分析表!$BP$73:$DC$73</c:f>
              <c:numCache>
                <c:formatCode>#,##0.0;"▲ "#,##0.0</c:formatCode>
                <c:ptCount val="40"/>
                <c:pt idx="0">
                  <c:v>36.799999999999997</c:v>
                </c:pt>
                <c:pt idx="8">
                  <c:v>39.5</c:v>
                </c:pt>
                <c:pt idx="16">
                  <c:v>39.700000000000003</c:v>
                </c:pt>
                <c:pt idx="24">
                  <c:v>39.700000000000003</c:v>
                </c:pt>
                <c:pt idx="32">
                  <c:v>41.9</c:v>
                </c:pt>
              </c:numCache>
            </c:numRef>
          </c:yVal>
          <c:smooth val="0"/>
          <c:extLst>
            <c:ext xmlns:c16="http://schemas.microsoft.com/office/drawing/2014/chart" uri="{C3380CC4-5D6E-409C-BE32-E72D297353CC}">
              <c16:uniqueId val="{00000009-D66E-4551-9A13-D132AC6E90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{E11775FA-2EF9-4DEF-B1F2-204330FE66CA}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66E-4551-9A13-D132AC6E90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{3FD62EB6-C4A0-4FD1-BCA7-30ADAFB6254C}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6E-4551-9A13-D132AC6E90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{CC33D523-CCE8-432D-A0BF-452A43F101EF}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6E-4551-9A13-D132AC6E90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{2678660F-2C23-4773-BCAE-D69A1A935E49}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6E-4551-9A13-D132AC6E90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{089BB92C-04DF-40FE-BD02-D8F06D4A1114}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6E-4551-9A13-D132AC6E904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{9596615A-BFA5-4D57-AE57-27CCB8639E3E}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66E-4551-9A13-D132AC6E904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{313BB007-896D-492A-A056-3753F4084F7F}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66E-4551-9A13-D132AC6E904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{6911A435-7300-4B64-8959-20A34DC602DD}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66E-4551-9A13-D132AC6E904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{A4B4AA7D-69A8-4859-BB45-19A8C85211D8}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66E-4551-9A13-D132AC6E90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D66E-4551-9A13-D132AC6E9049}"/>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百万円の減少になりました。これは元利償還金が平成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年度借入の廃棄物処理施設等整備事業債などの償還開始により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百万円増加し、公営企業債の元利償還金に対する繰入金が、公共下水道事業及び農業集落排水処理事業への繰出金の減少により、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算入公債費等（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百万円の減少になりました。これは事業費補正により基準財政需要額に算入された公債費が減少したことなどによるものです。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以上の要因により、分子全体としては（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）の差し引きにより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減債基金積み立て状況等は、満期一括償還地方債の借入れを行っていないため、基金への積み立ては行っていません。</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百万円の減少になりました。これは文化会館改修事業債などの発行により、一般会計等に係る地方債の現在高は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百万円増加した一方で、公営企業債等繰入見込額が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1,059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百万円減少したことによるものです。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1,239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百万円の減少になりました。これは元金償還のため減債基金を取り崩したことなどにより、充当可能基金が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百万円減少したことによるものです。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以上の要因により、分子全体としては（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）の差し引きにより、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基金全体の令和元年度末現在高は、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百万円減少した。減額した主な要因としては、元金償還のために減債基金を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百万円取り崩したことや、一般廃棄物最終処分のための第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期最終処分場や文化会館大規模改修などの大型施設整備により公共施設整備基金を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百万円取り崩したことなどによるものです。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財政調整基金については、財政運営の安定化の観点から、予算額の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の保有高を目標にしていく。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る。特に、公共施設整備基金については、公共施設の個別施設計画や総合計画実施計画の見直しの中で、今後整備等に必要となる金額を積み立て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その他特定目的基金としては、令和元年度末時点において、全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基金保有しており各基金条例でその目的を定めている。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その他特定目的基金の令和元年度末残高は、積立額が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百万円になった。減額した主な要因としては、合併浄化槽の設置や区画整理事業により住環境を整備するために、都市環境整備基金を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百万円取り崩したことと、一般廃棄物最終処分のための第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期最終処分場や文化会館大規模改修などの大型施設を整備するために、公共施設整備基金を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各基金については、それぞれ設置された目的があり、各基金の目的が達成されるまでは、存続させていく必要があるものと考えています。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今後の方針につきましては、公共施設整備基金や都市環境整備基金につきまして、個別施設計画や総合計画実施計画の見直しの中で、歳入の状況や公共施設等への更新に投入できる財源の状況等とのバランスを考慮しながら、計画的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財政調整基金の令和元年度末現在高は、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百万円増加した。増加した主な要因としては、自主財源の根幹をなす市税が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百万円の増額したこと、及び公共施設整備基金をはじめとした他の基金を活用したことにより、財政調整基金の取り崩しが例年に比べて少なかったことにより増加した。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財政調整機能や、税収減など予期しない収入減や、不時の支出増加等に備える機能をあわせ持つもので、財政運営上重要度の高い基金である。基金残高の確保については、効率的な執行及び経費節減等を基本としながら、事業の選択と集中に努めるとともに、市税収入の増加につながるような企業誘致や区画整理等の住環境整備による人口増対策など、歳入確保に向けた取り組みを行うことにより、基金取り崩しの抑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減債基金の令和元年度末現在高は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百万円減少した。これは、厳しい財政状況を踏まえて財源を確保するため、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百万円取り崩して、元金償還の償還財源としたことによるものです。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公債費の増加等により繰上償還を行う必要が出てきた場合には、その財源として活用することで、健全な財政運営に努める。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213,366
200,210
139.44
79,146,272
76,479,191
2,519,138
42,428,578
70,801,808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類似団体では前年度に比して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ポイント上昇であったのに対し、当市では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ポイントの上昇であり、その伸びは緩やかとなっています。これは、既存の施設の減価償却が進捗する一方で、当年度に文化会館の改修工事が完了したことによるものと考えられます。平成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年度までは概ね類似団体と同水準でしたが、固定資産台帳の精緻化を行った結果、平成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年度以降類似団体と比べて高い水準となっています。個別施設計画に基づいた中長期的視点に立ち、施設規模の適正化を図ります。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27813</xdr:rowOff>
    </xdr:from>
    <xdr:to>
      <xdr:col>23</xdr:col>
      <xdr:colOff>136525</xdr:colOff>
      <xdr:row>30</xdr:row>
      <xdr:rowOff>129413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6240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92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78613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6773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160401</xdr:rowOff>
    </xdr:from>
    <xdr:to>
      <xdr:col>15</xdr:col>
      <xdr:colOff>187325</xdr:colOff>
      <xdr:row>30</xdr:row>
      <xdr:rowOff>90551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39751</xdr:rowOff>
    </xdr:from>
    <xdr:to>
      <xdr:col>19</xdr:col>
      <xdr:colOff>136525</xdr:colOff>
      <xdr:row>30</xdr:row>
      <xdr:rowOff>52705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5477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72771</xdr:rowOff>
    </xdr:from>
    <xdr:to>
      <xdr:col>11</xdr:col>
      <xdr:colOff>187325</xdr:colOff>
      <xdr:row>29</xdr:row>
      <xdr:rowOff>2921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123571</xdr:rowOff>
    </xdr:from>
    <xdr:to>
      <xdr:col>15</xdr:col>
      <xdr:colOff>136525</xdr:colOff>
      <xdr:row>30</xdr:row>
      <xdr:rowOff>39751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695696"/>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19448</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324744"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810.8</a:t>
          </a:r>
          <a:r>
            <a:rPr kumimoji="1" lang="ja-JP" altLang="en-US" sz="1100">
              <a:latin typeface="ＭＳ Ｐゴシック" panose="020B0600070205080204" pitchFamily="50" charset="-128"/>
              <a:ea typeface="ＭＳ Ｐゴシック" panose="020B0600070205080204" pitchFamily="50" charset="-128"/>
            </a:rPr>
            <a:t>％であり、類似団体平均を上回っています。また、前年度に比して</a:t>
          </a:r>
          <a:r>
            <a:rPr kumimoji="1" lang="en-US" altLang="ja-JP" sz="1100">
              <a:latin typeface="ＭＳ Ｐゴシック" panose="020B0600070205080204" pitchFamily="50" charset="-128"/>
              <a:ea typeface="ＭＳ Ｐゴシック" panose="020B0600070205080204" pitchFamily="50" charset="-128"/>
            </a:rPr>
            <a:t>16.8</a:t>
          </a:r>
          <a:r>
            <a:rPr kumimoji="1" lang="ja-JP" altLang="en-US" sz="1100">
              <a:latin typeface="ＭＳ Ｐゴシック" panose="020B0600070205080204" pitchFamily="50" charset="-128"/>
              <a:ea typeface="ＭＳ Ｐゴシック" panose="020B0600070205080204" pitchFamily="50" charset="-128"/>
            </a:rPr>
            <a:t>ポイントの減少となっていますが、これは前年度に新第一給食調理場建設に伴い地方債現在高が増加した一方で、当年度では当該事業に係る地方債の元金償還が進捗するなど、債務の償還額が債務の発行額を上回ったことによるものです。今後とも、地方債の計画的な発行に努め、健全な財政運営を図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66094</xdr:rowOff>
    </xdr:from>
    <xdr:to>
      <xdr:col>76</xdr:col>
      <xdr:colOff>73025</xdr:colOff>
      <xdr:row>31</xdr:row>
      <xdr:rowOff>167694</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615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44521</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613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92003</xdr:rowOff>
    </xdr:from>
    <xdr:to>
      <xdr:col>72</xdr:col>
      <xdr:colOff>123825</xdr:colOff>
      <xdr:row>32</xdr:row>
      <xdr:rowOff>22153</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116894</xdr:rowOff>
    </xdr:from>
    <xdr:to>
      <xdr:col>76</xdr:col>
      <xdr:colOff>22225</xdr:colOff>
      <xdr:row>31</xdr:row>
      <xdr:rowOff>142803</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203369"/>
          <a:ext cx="711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21835</xdr:rowOff>
    </xdr:from>
    <xdr:to>
      <xdr:col>68</xdr:col>
      <xdr:colOff>123825</xdr:colOff>
      <xdr:row>31</xdr:row>
      <xdr:rowOff>123435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6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72635</xdr:rowOff>
    </xdr:from>
    <xdr:to>
      <xdr:col>72</xdr:col>
      <xdr:colOff>73025</xdr:colOff>
      <xdr:row>31</xdr:row>
      <xdr:rowOff>142803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3322300" y="6159110"/>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75347</xdr:rowOff>
    </xdr:from>
    <xdr:to>
      <xdr:col>64</xdr:col>
      <xdr:colOff>123825</xdr:colOff>
      <xdr:row>32</xdr:row>
      <xdr:rowOff>5497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61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72635</xdr:rowOff>
    </xdr:from>
    <xdr:to>
      <xdr:col>68</xdr:col>
      <xdr:colOff>73025</xdr:colOff>
      <xdr:row>31</xdr:row>
      <xdr:rowOff>126147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560300" y="6159110"/>
          <a:ext cx="762000" cy="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32167</xdr:rowOff>
    </xdr:from>
    <xdr:to>
      <xdr:col>60</xdr:col>
      <xdr:colOff>123825</xdr:colOff>
      <xdr:row>31</xdr:row>
      <xdr:rowOff>133767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61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82967</xdr:rowOff>
    </xdr:from>
    <xdr:to>
      <xdr:col>64</xdr:col>
      <xdr:colOff>73025</xdr:colOff>
      <xdr:row>31</xdr:row>
      <xdr:rowOff>126147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61694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13280</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62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114562</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62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168074</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62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124894</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62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213,366
200,210
139.44
79,146,272
76,479,191
2,519,138
42,428,578
70,801,808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116205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027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87630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7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38</xdr:row>
      <xdr:rowOff>59055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7984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104777</xdr:rowOff>
    </xdr:from>
    <xdr:ext cx="469744"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7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119858</xdr:rowOff>
    </xdr:from>
    <xdr:to>
      <xdr:col>55</xdr:col>
      <xdr:colOff>50800</xdr:colOff>
      <xdr:row>39</xdr:row>
      <xdr:rowOff>50008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6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142735</xdr:rowOff>
    </xdr:from>
    <xdr:ext cx="534377"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4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120589</xdr:rowOff>
    </xdr:from>
    <xdr:to>
      <xdr:col>50</xdr:col>
      <xdr:colOff>165100</xdr:colOff>
      <xdr:row>39</xdr:row>
      <xdr:rowOff>50739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66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170658</xdr:rowOff>
    </xdr:from>
    <xdr:to>
      <xdr:col>55</xdr:col>
      <xdr:colOff>0</xdr:colOff>
      <xdr:row>38</xdr:row>
      <xdr:rowOff>171389</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668575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119035</xdr:rowOff>
    </xdr:from>
    <xdr:to>
      <xdr:col>46</xdr:col>
      <xdr:colOff>38100</xdr:colOff>
      <xdr:row>39</xdr:row>
      <xdr:rowOff>49185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66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169835</xdr:rowOff>
    </xdr:from>
    <xdr:to>
      <xdr:col>50</xdr:col>
      <xdr:colOff>114300</xdr:colOff>
      <xdr:row>38</xdr:row>
      <xdr:rowOff>171389</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8750300" y="6684935"/>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117297</xdr:rowOff>
    </xdr:from>
    <xdr:to>
      <xdr:col>41</xdr:col>
      <xdr:colOff>101600</xdr:colOff>
      <xdr:row>39</xdr:row>
      <xdr:rowOff>47447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66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168097</xdr:rowOff>
    </xdr:from>
    <xdr:to>
      <xdr:col>45</xdr:col>
      <xdr:colOff>177800</xdr:colOff>
      <xdr:row>38</xdr:row>
      <xdr:rowOff>169835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861300" y="668319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47855</xdr:rowOff>
    </xdr:from>
    <xdr:ext cx="469744"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917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64132</xdr:rowOff>
    </xdr:from>
    <xdr:ext cx="469744"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515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86717</xdr:rowOff>
    </xdr:from>
    <xdr:ext cx="469744"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626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67266</xdr:rowOff>
    </xdr:from>
    <xdr:ext cx="534377"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59411"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65712</xdr:rowOff>
    </xdr:from>
    <xdr:ext cx="534377"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483111" y="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63974</xdr:rowOff>
    </xdr:from>
    <xdr:ext cx="534377"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594111" y="64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6350</xdr:rowOff>
    </xdr:from>
    <xdr:to>
      <xdr:col>24</xdr:col>
      <xdr:colOff>114300</xdr:colOff>
      <xdr:row>56</xdr:row>
      <xdr:rowOff>107950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130827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67310</xdr:rowOff>
    </xdr:from>
    <xdr:to>
      <xdr:col>20</xdr:col>
      <xdr:colOff>38100</xdr:colOff>
      <xdr:row>57</xdr:row>
      <xdr:rowOff>168910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57150</xdr:rowOff>
    </xdr:from>
    <xdr:to>
      <xdr:col>24</xdr:col>
      <xdr:colOff>63500</xdr:colOff>
      <xdr:row>57</xdr:row>
      <xdr:rowOff>118110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3797300" y="965835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xdr:rowOff>
    </xdr:from>
    <xdr:to>
      <xdr:col>15</xdr:col>
      <xdr:colOff>101600</xdr:colOff>
      <xdr:row>57</xdr:row>
      <xdr:rowOff>111760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118110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98336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25400</xdr:rowOff>
    </xdr:from>
    <xdr:to>
      <xdr:col>10</xdr:col>
      <xdr:colOff>165100</xdr:colOff>
      <xdr:row>58</xdr:row>
      <xdr:rowOff>127000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60960</xdr:rowOff>
    </xdr:from>
    <xdr:to>
      <xdr:col>15</xdr:col>
      <xdr:colOff>50800</xdr:colOff>
      <xdr:row>58</xdr:row>
      <xdr:rowOff>76200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2019300" y="98336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13987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128287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143527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107117</xdr:rowOff>
    </xdr:from>
    <xdr:to>
      <xdr:col>55</xdr:col>
      <xdr:colOff>50800</xdr:colOff>
      <xdr:row>63</xdr:row>
      <xdr:rowOff>37267</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7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22044</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65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117890</xdr:rowOff>
    </xdr:from>
    <xdr:to>
      <xdr:col>50</xdr:col>
      <xdr:colOff>165100</xdr:colOff>
      <xdr:row>63</xdr:row>
      <xdr:rowOff>48040</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7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157917</xdr:rowOff>
    </xdr:from>
    <xdr:to>
      <xdr:col>55</xdr:col>
      <xdr:colOff>0</xdr:colOff>
      <xdr:row>62</xdr:row>
      <xdr:rowOff>168690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0787817"/>
          <a:ext cx="8382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117924</xdr:rowOff>
    </xdr:from>
    <xdr:to>
      <xdr:col>46</xdr:col>
      <xdr:colOff>38100</xdr:colOff>
      <xdr:row>63</xdr:row>
      <xdr:rowOff>48074</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7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168690</xdr:rowOff>
    </xdr:from>
    <xdr:to>
      <xdr:col>50</xdr:col>
      <xdr:colOff>114300</xdr:colOff>
      <xdr:row>62</xdr:row>
      <xdr:rowOff>168724</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0798590"/>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115221</xdr:rowOff>
    </xdr:from>
    <xdr:to>
      <xdr:col>41</xdr:col>
      <xdr:colOff>101600</xdr:colOff>
      <xdr:row>63</xdr:row>
      <xdr:rowOff>45371</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7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166021</xdr:rowOff>
    </xdr:from>
    <xdr:to>
      <xdr:col>45</xdr:col>
      <xdr:colOff>177800</xdr:colOff>
      <xdr:row>62</xdr:row>
      <xdr:rowOff>168724</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861300" y="10795921"/>
          <a:ext cx="889000" cy="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39167</xdr:rowOff>
    </xdr:from>
    <xdr:ext cx="534377" cy="259045"/>
    <xdr:sp macro="" textlink="">
      <xdr:nvSpPr>
        <xdr:cNvPr id="242" name="n_1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9359411" y="108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39201</xdr:rowOff>
    </xdr:from>
    <xdr:ext cx="534377" cy="259045"/>
    <xdr:sp macro="" textlink="">
      <xdr:nvSpPr>
        <xdr:cNvPr id="243" name="n_2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8483111" y="108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36498</xdr:rowOff>
    </xdr:from>
    <xdr:ext cx="534377" cy="259045"/>
    <xdr:sp macro="" textlink="">
      <xdr:nvSpPr>
        <xdr:cNvPr id="244" name="n_3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594111" y="108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00000000-0008-0000-0E00-00000C010000}"/>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0000000-0008-0000-0E00-00000E010000}"/>
            </a:ext>
          </a:extLst>
        </xdr:cNvPr>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E00-00001001000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83313</xdr:rowOff>
    </xdr:from>
    <xdr:to>
      <xdr:col>24</xdr:col>
      <xdr:colOff>114300</xdr:colOff>
      <xdr:row>81</xdr:row>
      <xdr:rowOff>13463</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106190</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365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42163</xdr:rowOff>
    </xdr:from>
    <xdr:to>
      <xdr:col>20</xdr:col>
      <xdr:colOff>38100</xdr:colOff>
      <xdr:row>80</xdr:row>
      <xdr:rowOff>143763</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92963</xdr:rowOff>
    </xdr:from>
    <xdr:to>
      <xdr:col>24</xdr:col>
      <xdr:colOff>63500</xdr:colOff>
      <xdr:row>80</xdr:row>
      <xdr:rowOff>134113</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3797300" y="138089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92963</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908300" y="13776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145035</xdr:rowOff>
    </xdr:from>
    <xdr:to>
      <xdr:col>10</xdr:col>
      <xdr:colOff>165100</xdr:colOff>
      <xdr:row>80</xdr:row>
      <xdr:rowOff>75185</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24385</xdr:rowOff>
    </xdr:from>
    <xdr:to>
      <xdr:col>15</xdr:col>
      <xdr:colOff>50800</xdr:colOff>
      <xdr:row>80</xdr:row>
      <xdr:rowOff>60961</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2019300" y="13740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a:extLst>
            <a:ext uri="{FF2B5EF4-FFF2-40B4-BE49-F238E27FC236}">
              <a16:creationId xmlns:a16="http://schemas.microsoft.com/office/drawing/2014/main" id="{00000000-0008-0000-0E00-000026010000}"/>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160290</xdr:rowOff>
    </xdr:from>
    <xdr:ext cx="405111" cy="259045"/>
    <xdr:sp macro="" textlink="">
      <xdr:nvSpPr>
        <xdr:cNvPr id="295" name="n_1main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6" name="n_2main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91712</xdr:rowOff>
    </xdr:from>
    <xdr:ext cx="405111" cy="259045"/>
    <xdr:sp macro="" textlink="">
      <xdr:nvSpPr>
        <xdr:cNvPr id="297" name="n_3main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E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E00-000044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a:extLst>
            <a:ext uri="{FF2B5EF4-FFF2-40B4-BE49-F238E27FC236}">
              <a16:creationId xmlns:a16="http://schemas.microsoft.com/office/drawing/2014/main" id="{00000000-0008-0000-0E00-000046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E00-000048010000}"/>
            </a:ext>
          </a:extLst>
        </xdr:cNvPr>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68943</xdr:rowOff>
    </xdr:from>
    <xdr:to>
      <xdr:col>55</xdr:col>
      <xdr:colOff>50800</xdr:colOff>
      <xdr:row>80</xdr:row>
      <xdr:rowOff>170543</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0426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91820</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E00-000054010000}"/>
            </a:ext>
          </a:extLst>
        </xdr:cNvPr>
        <xdr:cNvSpPr txBox="1"/>
      </xdr:nvSpPr>
      <xdr:spPr>
        <a:xfrm>
          <a:off x="10515600"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72208</xdr:rowOff>
    </xdr:from>
    <xdr:to>
      <xdr:col>50</xdr:col>
      <xdr:colOff>165100</xdr:colOff>
      <xdr:row>81</xdr:row>
      <xdr:rowOff>2358</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9588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119743</xdr:rowOff>
    </xdr:from>
    <xdr:to>
      <xdr:col>55</xdr:col>
      <xdr:colOff>0</xdr:colOff>
      <xdr:row>80</xdr:row>
      <xdr:rowOff>123008</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9639300" y="138357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70576</xdr:rowOff>
    </xdr:from>
    <xdr:to>
      <xdr:col>46</xdr:col>
      <xdr:colOff>38100</xdr:colOff>
      <xdr:row>81</xdr:row>
      <xdr:rowOff>726</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8699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121376</xdr:rowOff>
    </xdr:from>
    <xdr:to>
      <xdr:col>50</xdr:col>
      <xdr:colOff>114300</xdr:colOff>
      <xdr:row>80</xdr:row>
      <xdr:rowOff>123008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8750300" y="138373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65677</xdr:rowOff>
    </xdr:from>
    <xdr:to>
      <xdr:col>41</xdr:col>
      <xdr:colOff>101600</xdr:colOff>
      <xdr:row>80</xdr:row>
      <xdr:rowOff>167277</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810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116477</xdr:rowOff>
    </xdr:from>
    <xdr:to>
      <xdr:col>45</xdr:col>
      <xdr:colOff>177800</xdr:colOff>
      <xdr:row>80</xdr:row>
      <xdr:rowOff>121376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7861300" y="138324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47" name="n_1aveValue【公営住宅】&#10;一人当たり面積">
          <a:extLst>
            <a:ext uri="{FF2B5EF4-FFF2-40B4-BE49-F238E27FC236}">
              <a16:creationId xmlns:a16="http://schemas.microsoft.com/office/drawing/2014/main" id="{00000000-0008-0000-0E00-00005B010000}"/>
            </a:ext>
          </a:extLst>
        </xdr:cNvPr>
        <xdr:cNvSpPr txBox="1"/>
      </xdr:nvSpPr>
      <xdr:spPr>
        <a:xfrm>
          <a:off x="93917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48" name="n_2aveValue【公営住宅】&#10;一人当たり面積">
          <a:extLst>
            <a:ext uri="{FF2B5EF4-FFF2-40B4-BE49-F238E27FC236}">
              <a16:creationId xmlns:a16="http://schemas.microsoft.com/office/drawing/2014/main" id="{00000000-0008-0000-0E00-00005C010000}"/>
            </a:ext>
          </a:extLst>
        </xdr:cNvPr>
        <xdr:cNvSpPr txBox="1"/>
      </xdr:nvSpPr>
      <xdr:spPr>
        <a:xfrm>
          <a:off x="8515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49" name="n_3aveValue【公営住宅】&#10;一人当たり面積">
          <a:extLst>
            <a:ext uri="{FF2B5EF4-FFF2-40B4-BE49-F238E27FC236}">
              <a16:creationId xmlns:a16="http://schemas.microsoft.com/office/drawing/2014/main" id="{00000000-0008-0000-0E00-00005D010000}"/>
            </a:ext>
          </a:extLst>
        </xdr:cNvPr>
        <xdr:cNvSpPr txBox="1"/>
      </xdr:nvSpPr>
      <xdr:spPr>
        <a:xfrm>
          <a:off x="7626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a:extLst>
            <a:ext uri="{FF2B5EF4-FFF2-40B4-BE49-F238E27FC236}">
              <a16:creationId xmlns:a16="http://schemas.microsoft.com/office/drawing/2014/main" id="{00000000-0008-0000-0E00-00005E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18885</xdr:rowOff>
    </xdr:from>
    <xdr:ext cx="469744" cy="259045"/>
    <xdr:sp macro="" textlink="">
      <xdr:nvSpPr>
        <xdr:cNvPr id="351" name="n_1mainValue【公営住宅】&#10;一人当たり面積">
          <a:extLst>
            <a:ext uri="{FF2B5EF4-FFF2-40B4-BE49-F238E27FC236}">
              <a16:creationId xmlns:a16="http://schemas.microsoft.com/office/drawing/2014/main" id="{00000000-0008-0000-0E00-00005F010000}"/>
            </a:ext>
          </a:extLst>
        </xdr:cNvPr>
        <xdr:cNvSpPr txBox="1"/>
      </xdr:nvSpPr>
      <xdr:spPr>
        <a:xfrm>
          <a:off x="9391727" y="1356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17253</xdr:rowOff>
    </xdr:from>
    <xdr:ext cx="469744" cy="259045"/>
    <xdr:sp macro="" textlink="">
      <xdr:nvSpPr>
        <xdr:cNvPr id="352" name="n_2mainValue【公営住宅】&#10;一人当たり面積">
          <a:extLst>
            <a:ext uri="{FF2B5EF4-FFF2-40B4-BE49-F238E27FC236}">
              <a16:creationId xmlns:a16="http://schemas.microsoft.com/office/drawing/2014/main" id="{00000000-0008-0000-0E00-000060010000}"/>
            </a:ext>
          </a:extLst>
        </xdr:cNvPr>
        <xdr:cNvSpPr txBox="1"/>
      </xdr:nvSpPr>
      <xdr:spPr>
        <a:xfrm>
          <a:off x="85154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12354</xdr:rowOff>
    </xdr:from>
    <xdr:ext cx="469744" cy="259045"/>
    <xdr:sp macro="" textlink="">
      <xdr:nvSpPr>
        <xdr:cNvPr id="353" name="n_3mainValue【公営住宅】&#10;一人当たり面積">
          <a:extLst>
            <a:ext uri="{FF2B5EF4-FFF2-40B4-BE49-F238E27FC236}">
              <a16:creationId xmlns:a16="http://schemas.microsoft.com/office/drawing/2014/main" id="{00000000-0008-0000-0E00-000061010000}"/>
            </a:ext>
          </a:extLst>
        </xdr:cNvPr>
        <xdr:cNvSpPr txBox="1"/>
      </xdr:nvSpPr>
      <xdr:spPr>
        <a:xfrm>
          <a:off x="7626427" y="1355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00000000-0008-0000-0E00-00008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a:extLst>
            <a:ext uri="{FF2B5EF4-FFF2-40B4-BE49-F238E27FC236}">
              <a16:creationId xmlns:a16="http://schemas.microsoft.com/office/drawing/2014/main" id="{00000000-0008-0000-0E00-00008D01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a:extLst>
            <a:ext uri="{FF2B5EF4-FFF2-40B4-BE49-F238E27FC236}">
              <a16:creationId xmlns:a16="http://schemas.microsoft.com/office/drawing/2014/main" id="{00000000-0008-0000-0E00-00008F010000}"/>
            </a:ext>
          </a:extLst>
        </xdr:cNvPr>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00000000-0008-0000-0E00-000091010000}"/>
            </a:ext>
          </a:extLst>
        </xdr:cNvPr>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6268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118490</xdr:rowOff>
    </xdr:from>
    <xdr:ext cx="405111" cy="259045"/>
    <xdr:sp macro="" textlink="">
      <xdr:nvSpPr>
        <xdr:cNvPr id="413" name="【認定こども園・幼稚園・保育所】&#10;有形固定資産減価償却率該当値テキスト">
          <a:extLst>
            <a:ext uri="{FF2B5EF4-FFF2-40B4-BE49-F238E27FC236}">
              <a16:creationId xmlns:a16="http://schemas.microsoft.com/office/drawing/2014/main" id="{00000000-0008-0000-0E00-00009D010000}"/>
            </a:ext>
          </a:extLst>
        </xdr:cNvPr>
        <xdr:cNvSpPr txBox="1"/>
      </xdr:nvSpPr>
      <xdr:spPr>
        <a:xfrm>
          <a:off x="16357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18869</xdr:rowOff>
    </xdr:from>
    <xdr:to>
      <xdr:col>81</xdr:col>
      <xdr:colOff>101600</xdr:colOff>
      <xdr:row>38</xdr:row>
      <xdr:rowOff>120469</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5430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146413</xdr:rowOff>
    </xdr:from>
    <xdr:to>
      <xdr:col>85</xdr:col>
      <xdr:colOff>127000</xdr:colOff>
      <xdr:row>38</xdr:row>
      <xdr:rowOff>69669</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5481300" y="6490063"/>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69669</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4592300" y="65227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62956</xdr:rowOff>
    </xdr:from>
    <xdr:to>
      <xdr:col>72</xdr:col>
      <xdr:colOff>38100</xdr:colOff>
      <xdr:row>37</xdr:row>
      <xdr:rowOff>164556</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365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113756</xdr:rowOff>
    </xdr:from>
    <xdr:to>
      <xdr:col>76</xdr:col>
      <xdr:colOff>114300</xdr:colOff>
      <xdr:row>38</xdr:row>
      <xdr:rowOff>7620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3703300" y="64574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136996</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52660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9633</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3500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00000000-0008-0000-0E00-0000B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00000000-0008-0000-0E00-0000C1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00000000-0008-0000-0E00-0000C3010000}"/>
            </a:ext>
          </a:extLst>
        </xdr:cNvPr>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00000000-0008-0000-0E00-0000C5010000}"/>
            </a:ext>
          </a:extLst>
        </xdr:cNvPr>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65" name="【認定こども園・幼稚園・保育所】&#10;一人当たり面積該当値テキスト">
          <a:extLst>
            <a:ext uri="{FF2B5EF4-FFF2-40B4-BE49-F238E27FC236}">
              <a16:creationId xmlns:a16="http://schemas.microsoft.com/office/drawing/2014/main" id="{00000000-0008-0000-0E00-0000D1010000}"/>
            </a:ext>
          </a:extLst>
        </xdr:cNvPr>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57912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1323300" y="6906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57912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0434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57912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9545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72" name="n_1ave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73" name="n_2ave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74" name="n_3ave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476" name="n_1main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477" name="n_2main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478" name="n_3main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00000000-0008-0000-0E00-0000F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00000000-0008-0000-0E00-0000FA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00000000-0008-0000-0E00-0000FC010000}"/>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00000000-0008-0000-0E00-0000FE010000}"/>
            </a:ext>
          </a:extLst>
        </xdr:cNvPr>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00000000-0008-0000-0E00-00000A020000}"/>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60</xdr:row>
      <xdr:rowOff>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5481300" y="1024454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128996</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4592300" y="101890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29" name="n_1aveValue【学校施設】&#10;有形固定資産減価償却率">
          <a:extLst>
            <a:ext uri="{FF2B5EF4-FFF2-40B4-BE49-F238E27FC236}">
              <a16:creationId xmlns:a16="http://schemas.microsoft.com/office/drawing/2014/main" id="{00000000-0008-0000-0E00-00001102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30" name="n_2aveValue【学校施設】&#10;有形固定資産減価償却率">
          <a:extLst>
            <a:ext uri="{FF2B5EF4-FFF2-40B4-BE49-F238E27FC236}">
              <a16:creationId xmlns:a16="http://schemas.microsoft.com/office/drawing/2014/main" id="{00000000-0008-0000-0E00-000012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31" name="n_3aveValue【学校施設】&#10;有形固定資産減価償却率">
          <a:extLst>
            <a:ext uri="{FF2B5EF4-FFF2-40B4-BE49-F238E27FC236}">
              <a16:creationId xmlns:a16="http://schemas.microsoft.com/office/drawing/2014/main" id="{00000000-0008-0000-0E00-000013020000}"/>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a:extLst>
            <a:ext uri="{FF2B5EF4-FFF2-40B4-BE49-F238E27FC236}">
              <a16:creationId xmlns:a16="http://schemas.microsoft.com/office/drawing/2014/main" id="{00000000-0008-0000-0E00-000014020000}"/>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533" name="n_1mainValue【学校施設】&#10;有形固定資産減価償却率">
          <a:extLst>
            <a:ext uri="{FF2B5EF4-FFF2-40B4-BE49-F238E27FC236}">
              <a16:creationId xmlns:a16="http://schemas.microsoft.com/office/drawing/2014/main" id="{00000000-0008-0000-0E00-000015020000}"/>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34" name="n_2mainValue【学校施設】&#10;有形固定資産減価償却率">
          <a:extLst>
            <a:ext uri="{FF2B5EF4-FFF2-40B4-BE49-F238E27FC236}">
              <a16:creationId xmlns:a16="http://schemas.microsoft.com/office/drawing/2014/main" id="{00000000-0008-0000-0E00-000016020000}"/>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35" name="n_3mainValue【学校施設】&#10;有形固定資産減価償却率">
          <a:extLst>
            <a:ext uri="{FF2B5EF4-FFF2-40B4-BE49-F238E27FC236}">
              <a16:creationId xmlns:a16="http://schemas.microsoft.com/office/drawing/2014/main" id="{00000000-0008-0000-0E00-00001702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00000000-0008-0000-0E00-00002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a:extLst>
            <a:ext uri="{FF2B5EF4-FFF2-40B4-BE49-F238E27FC236}">
              <a16:creationId xmlns:a16="http://schemas.microsoft.com/office/drawing/2014/main" id="{00000000-0008-0000-0E00-000031020000}"/>
            </a:ext>
          </a:extLst>
        </xdr:cNvPr>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a:extLst>
            <a:ext uri="{FF2B5EF4-FFF2-40B4-BE49-F238E27FC236}">
              <a16:creationId xmlns:a16="http://schemas.microsoft.com/office/drawing/2014/main" id="{00000000-0008-0000-0E00-000033020000}"/>
            </a:ext>
          </a:extLst>
        </xdr:cNvPr>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65" name="【学校施設】&#10;一人当たり面積平均値テキスト">
          <a:extLst>
            <a:ext uri="{FF2B5EF4-FFF2-40B4-BE49-F238E27FC236}">
              <a16:creationId xmlns:a16="http://schemas.microsoft.com/office/drawing/2014/main" id="{00000000-0008-0000-0E00-000035020000}"/>
            </a:ext>
          </a:extLst>
        </xdr:cNvPr>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111760</xdr:rowOff>
    </xdr:from>
    <xdr:to>
      <xdr:col>116</xdr:col>
      <xdr:colOff>114300</xdr:colOff>
      <xdr:row>62</xdr:row>
      <xdr:rowOff>41910</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221107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90187</xdr:rowOff>
    </xdr:from>
    <xdr:ext cx="469744" cy="259045"/>
    <xdr:sp macro="" textlink="">
      <xdr:nvSpPr>
        <xdr:cNvPr id="577" name="【学校施設】&#10;一人当たり面積該当値テキスト">
          <a:extLst>
            <a:ext uri="{FF2B5EF4-FFF2-40B4-BE49-F238E27FC236}">
              <a16:creationId xmlns:a16="http://schemas.microsoft.com/office/drawing/2014/main" id="{00000000-0008-0000-0E00-000041020000}"/>
            </a:ext>
          </a:extLst>
        </xdr:cNvPr>
        <xdr:cNvSpPr txBox="1"/>
      </xdr:nvSpPr>
      <xdr:spPr>
        <a:xfrm>
          <a:off x="22199600"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113030</xdr:rowOff>
    </xdr:from>
    <xdr:to>
      <xdr:col>112</xdr:col>
      <xdr:colOff>38100</xdr:colOff>
      <xdr:row>62</xdr:row>
      <xdr:rowOff>43180</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127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162560</xdr:rowOff>
    </xdr:from>
    <xdr:to>
      <xdr:col>116</xdr:col>
      <xdr:colOff>63500</xdr:colOff>
      <xdr:row>61</xdr:row>
      <xdr:rowOff>163830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21323300" y="106210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96520</xdr:rowOff>
    </xdr:from>
    <xdr:to>
      <xdr:col>107</xdr:col>
      <xdr:colOff>101600</xdr:colOff>
      <xdr:row>62</xdr:row>
      <xdr:rowOff>26670</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0383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147320</xdr:rowOff>
    </xdr:from>
    <xdr:to>
      <xdr:col>111</xdr:col>
      <xdr:colOff>177800</xdr:colOff>
      <xdr:row>61</xdr:row>
      <xdr:rowOff>163830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0434300" y="106057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130810</xdr:rowOff>
    </xdr:from>
    <xdr:to>
      <xdr:col>102</xdr:col>
      <xdr:colOff>165100</xdr:colOff>
      <xdr:row>62</xdr:row>
      <xdr:rowOff>60960</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9494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147320</xdr:rowOff>
    </xdr:from>
    <xdr:to>
      <xdr:col>107</xdr:col>
      <xdr:colOff>50800</xdr:colOff>
      <xdr:row>62</xdr:row>
      <xdr:rowOff>10160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19545300" y="10605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学校施設】&#10;一人当たり面積">
          <a:extLst>
            <a:ext uri="{FF2B5EF4-FFF2-40B4-BE49-F238E27FC236}">
              <a16:creationId xmlns:a16="http://schemas.microsoft.com/office/drawing/2014/main" id="{00000000-0008-0000-0E00-000048020000}"/>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85" name="n_2aveValue【学校施設】&#10;一人当たり面積">
          <a:extLst>
            <a:ext uri="{FF2B5EF4-FFF2-40B4-BE49-F238E27FC236}">
              <a16:creationId xmlns:a16="http://schemas.microsoft.com/office/drawing/2014/main" id="{00000000-0008-0000-0E00-000049020000}"/>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86" name="n_3aveValue【学校施設】&#10;一人当たり面積">
          <a:extLst>
            <a:ext uri="{FF2B5EF4-FFF2-40B4-BE49-F238E27FC236}">
              <a16:creationId xmlns:a16="http://schemas.microsoft.com/office/drawing/2014/main" id="{00000000-0008-0000-0E00-00004A020000}"/>
            </a:ext>
          </a:extLst>
        </xdr:cNvPr>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a:extLst>
            <a:ext uri="{FF2B5EF4-FFF2-40B4-BE49-F238E27FC236}">
              <a16:creationId xmlns:a16="http://schemas.microsoft.com/office/drawing/2014/main" id="{00000000-0008-0000-0E00-00004B020000}"/>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34307</xdr:rowOff>
    </xdr:from>
    <xdr:ext cx="469744" cy="259045"/>
    <xdr:sp macro="" textlink="">
      <xdr:nvSpPr>
        <xdr:cNvPr id="588" name="n_1mainValue【学校施設】&#10;一人当たり面積">
          <a:extLst>
            <a:ext uri="{FF2B5EF4-FFF2-40B4-BE49-F238E27FC236}">
              <a16:creationId xmlns:a16="http://schemas.microsoft.com/office/drawing/2014/main" id="{00000000-0008-0000-0E00-00004C020000}"/>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17797</xdr:rowOff>
    </xdr:from>
    <xdr:ext cx="469744" cy="259045"/>
    <xdr:sp macro="" textlink="">
      <xdr:nvSpPr>
        <xdr:cNvPr id="589" name="n_2mainValue【学校施設】&#10;一人当たり面積">
          <a:extLst>
            <a:ext uri="{FF2B5EF4-FFF2-40B4-BE49-F238E27FC236}">
              <a16:creationId xmlns:a16="http://schemas.microsoft.com/office/drawing/2014/main" id="{00000000-0008-0000-0E00-00004D020000}"/>
            </a:ext>
          </a:extLst>
        </xdr:cNvPr>
        <xdr:cNvSpPr txBox="1"/>
      </xdr:nvSpPr>
      <xdr:spPr>
        <a:xfrm>
          <a:off x="201994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52087</xdr:rowOff>
    </xdr:from>
    <xdr:ext cx="469744" cy="259045"/>
    <xdr:sp macro="" textlink="">
      <xdr:nvSpPr>
        <xdr:cNvPr id="590" name="n_3mainValue【学校施設】&#10;一人当たり面積">
          <a:extLst>
            <a:ext uri="{FF2B5EF4-FFF2-40B4-BE49-F238E27FC236}">
              <a16:creationId xmlns:a16="http://schemas.microsoft.com/office/drawing/2014/main" id="{00000000-0008-0000-0E00-00004E020000}"/>
            </a:ext>
          </a:extLst>
        </xdr:cNvPr>
        <xdr:cNvSpPr txBox="1"/>
      </xdr:nvSpPr>
      <xdr:spPr>
        <a:xfrm>
          <a:off x="19310427"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a:extLst>
            <a:ext uri="{FF2B5EF4-FFF2-40B4-BE49-F238E27FC236}">
              <a16:creationId xmlns:a16="http://schemas.microsoft.com/office/drawing/2014/main" id="{00000000-0008-0000-0E00-00006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児童館】&#10;有形固定資産減価償却率最小値テキスト">
          <a:extLst>
            <a:ext uri="{FF2B5EF4-FFF2-40B4-BE49-F238E27FC236}">
              <a16:creationId xmlns:a16="http://schemas.microsoft.com/office/drawing/2014/main" id="{00000000-0008-0000-0E00-00006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18" name="【児童館】&#10;有形固定資産減価償却率最大値テキスト">
          <a:extLst>
            <a:ext uri="{FF2B5EF4-FFF2-40B4-BE49-F238E27FC236}">
              <a16:creationId xmlns:a16="http://schemas.microsoft.com/office/drawing/2014/main" id="{00000000-0008-0000-0E00-00006A020000}"/>
            </a:ext>
          </a:extLst>
        </xdr:cNvPr>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20" name="【児童館】&#10;有形固定資産減価償却率平均値テキスト">
          <a:extLst>
            <a:ext uri="{FF2B5EF4-FFF2-40B4-BE49-F238E27FC236}">
              <a16:creationId xmlns:a16="http://schemas.microsoft.com/office/drawing/2014/main" id="{00000000-0008-0000-0E00-00006C020000}"/>
            </a:ext>
          </a:extLst>
        </xdr:cNvPr>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632" name="【児童館】&#10;有形固定資産減価償却率該当値テキスト">
          <a:extLst>
            <a:ext uri="{FF2B5EF4-FFF2-40B4-BE49-F238E27FC236}">
              <a16:creationId xmlns:a16="http://schemas.microsoft.com/office/drawing/2014/main" id="{00000000-0008-0000-0E00-000078020000}"/>
            </a:ext>
          </a:extLst>
        </xdr:cNvPr>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82</xdr:row>
      <xdr:rowOff>163830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5481300" y="14211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4541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110489</xdr:rowOff>
    </xdr:from>
    <xdr:to>
      <xdr:col>81</xdr:col>
      <xdr:colOff>50800</xdr:colOff>
      <xdr:row>82</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4592300" y="14169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3652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110489</xdr:rowOff>
    </xdr:from>
    <xdr:to>
      <xdr:col>76</xdr:col>
      <xdr:colOff>114300</xdr:colOff>
      <xdr:row>83</xdr:row>
      <xdr:rowOff>15239</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3703300" y="141693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39" name="n_1aveValue【児童館】&#10;有形固定資産減価償却率">
          <a:extLst>
            <a:ext uri="{FF2B5EF4-FFF2-40B4-BE49-F238E27FC236}">
              <a16:creationId xmlns:a16="http://schemas.microsoft.com/office/drawing/2014/main" id="{00000000-0008-0000-0E00-00007F020000}"/>
            </a:ext>
          </a:extLst>
        </xdr:cNvPr>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40" name="n_2aveValue【児童館】&#10;有形固定資産減価償却率">
          <a:extLst>
            <a:ext uri="{FF2B5EF4-FFF2-40B4-BE49-F238E27FC236}">
              <a16:creationId xmlns:a16="http://schemas.microsoft.com/office/drawing/2014/main" id="{00000000-0008-0000-0E00-00008002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41" name="n_3aveValue【児童館】&#10;有形固定資産減価償却率">
          <a:extLst>
            <a:ext uri="{FF2B5EF4-FFF2-40B4-BE49-F238E27FC236}">
              <a16:creationId xmlns:a16="http://schemas.microsoft.com/office/drawing/2014/main" id="{00000000-0008-0000-0E00-000081020000}"/>
            </a:ext>
          </a:extLst>
        </xdr:cNvPr>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42" name="n_4aveValue【児童館】&#10;有形固定資産減価償却率">
          <a:extLst>
            <a:ext uri="{FF2B5EF4-FFF2-40B4-BE49-F238E27FC236}">
              <a16:creationId xmlns:a16="http://schemas.microsoft.com/office/drawing/2014/main" id="{00000000-0008-0000-0E00-000082020000}"/>
            </a:ext>
          </a:extLst>
        </xdr:cNvPr>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643" name="n_1mainValue【児童館】&#10;有形固定資産減価償却率">
          <a:extLst>
            <a:ext uri="{FF2B5EF4-FFF2-40B4-BE49-F238E27FC236}">
              <a16:creationId xmlns:a16="http://schemas.microsoft.com/office/drawing/2014/main" id="{00000000-0008-0000-0E00-000083020000}"/>
            </a:ext>
          </a:extLst>
        </xdr:cNvPr>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44" name="n_2mainValue【児童館】&#10;有形固定資産減価償却率">
          <a:extLst>
            <a:ext uri="{FF2B5EF4-FFF2-40B4-BE49-F238E27FC236}">
              <a16:creationId xmlns:a16="http://schemas.microsoft.com/office/drawing/2014/main" id="{00000000-0008-0000-0E00-000084020000}"/>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45" name="n_3mainValue【児童館】&#10;有形固定資産減価償却率">
          <a:extLst>
            <a:ext uri="{FF2B5EF4-FFF2-40B4-BE49-F238E27FC236}">
              <a16:creationId xmlns:a16="http://schemas.microsoft.com/office/drawing/2014/main" id="{00000000-0008-0000-0E00-000085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a:extLst>
            <a:ext uri="{FF2B5EF4-FFF2-40B4-BE49-F238E27FC236}">
              <a16:creationId xmlns:a16="http://schemas.microsoft.com/office/drawing/2014/main" id="{00000000-0008-0000-0E00-00009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0" name="【児童館】&#10;一人当たり面積最小値テキスト">
          <a:extLst>
            <a:ext uri="{FF2B5EF4-FFF2-40B4-BE49-F238E27FC236}">
              <a16:creationId xmlns:a16="http://schemas.microsoft.com/office/drawing/2014/main" id="{00000000-0008-0000-0E00-00009E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2" name="【児童館】&#10;一人当たり面積最大値テキスト">
          <a:extLst>
            <a:ext uri="{FF2B5EF4-FFF2-40B4-BE49-F238E27FC236}">
              <a16:creationId xmlns:a16="http://schemas.microsoft.com/office/drawing/2014/main" id="{00000000-0008-0000-0E00-0000A0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74" name="【児童館】&#10;一人当たり面積平均値テキスト">
          <a:extLst>
            <a:ext uri="{FF2B5EF4-FFF2-40B4-BE49-F238E27FC236}">
              <a16:creationId xmlns:a16="http://schemas.microsoft.com/office/drawing/2014/main" id="{00000000-0008-0000-0E00-0000A2020000}"/>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22110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686" name="【児童館】&#10;一人当たり面積該当値テキスト">
          <a:extLst>
            <a:ext uri="{FF2B5EF4-FFF2-40B4-BE49-F238E27FC236}">
              <a16:creationId xmlns:a16="http://schemas.microsoft.com/office/drawing/2014/main" id="{00000000-0008-0000-0E00-0000AE020000}"/>
            </a:ext>
          </a:extLst>
        </xdr:cNvPr>
        <xdr:cNvSpPr txBox="1"/>
      </xdr:nvSpPr>
      <xdr:spPr>
        <a:xfrm>
          <a:off x="221996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81</xdr:row>
      <xdr:rowOff>95250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1323300" y="13830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9494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133350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9545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693" name="n_1aveValue【児童館】&#10;一人当たり面積">
          <a:extLst>
            <a:ext uri="{FF2B5EF4-FFF2-40B4-BE49-F238E27FC236}">
              <a16:creationId xmlns:a16="http://schemas.microsoft.com/office/drawing/2014/main" id="{00000000-0008-0000-0E00-0000B5020000}"/>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94" name="n_2aveValue【児童館】&#10;一人当たり面積">
          <a:extLst>
            <a:ext uri="{FF2B5EF4-FFF2-40B4-BE49-F238E27FC236}">
              <a16:creationId xmlns:a16="http://schemas.microsoft.com/office/drawing/2014/main" id="{00000000-0008-0000-0E00-0000B602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95" name="n_3aveValue【児童館】&#10;一人当たり面積">
          <a:extLst>
            <a:ext uri="{FF2B5EF4-FFF2-40B4-BE49-F238E27FC236}">
              <a16:creationId xmlns:a16="http://schemas.microsoft.com/office/drawing/2014/main" id="{00000000-0008-0000-0E00-0000B702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696" name="n_4aveValue【児童館】&#10;一人当たり面積">
          <a:extLst>
            <a:ext uri="{FF2B5EF4-FFF2-40B4-BE49-F238E27FC236}">
              <a16:creationId xmlns:a16="http://schemas.microsoft.com/office/drawing/2014/main" id="{00000000-0008-0000-0E00-0000B8020000}"/>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97" name="n_1mainValue【児童館】&#10;一人当たり面積">
          <a:extLst>
            <a:ext uri="{FF2B5EF4-FFF2-40B4-BE49-F238E27FC236}">
              <a16:creationId xmlns:a16="http://schemas.microsoft.com/office/drawing/2014/main" id="{00000000-0008-0000-0E00-0000B902000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698" name="n_2mainValue【児童館】&#10;一人当たり面積">
          <a:extLst>
            <a:ext uri="{FF2B5EF4-FFF2-40B4-BE49-F238E27FC236}">
              <a16:creationId xmlns:a16="http://schemas.microsoft.com/office/drawing/2014/main" id="{00000000-0008-0000-0E00-0000BA020000}"/>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699" name="n_3mainValue【児童館】&#10;一人当たり面積">
          <a:extLst>
            <a:ext uri="{FF2B5EF4-FFF2-40B4-BE49-F238E27FC236}">
              <a16:creationId xmlns:a16="http://schemas.microsoft.com/office/drawing/2014/main" id="{00000000-0008-0000-0E00-0000BB020000}"/>
            </a:ext>
          </a:extLst>
        </xdr:cNvPr>
        <xdr:cNvSpPr txBox="1"/>
      </xdr:nvSpPr>
      <xdr:spPr>
        <a:xfrm>
          <a:off x="19310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a:extLst>
            <a:ext uri="{FF2B5EF4-FFF2-40B4-BE49-F238E27FC236}">
              <a16:creationId xmlns:a16="http://schemas.microsoft.com/office/drawing/2014/main" id="{00000000-0008-0000-0E00-0000D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23" name="【公民館】&#10;有形固定資産減価償却率最小値テキスト">
          <a:extLst>
            <a:ext uri="{FF2B5EF4-FFF2-40B4-BE49-F238E27FC236}">
              <a16:creationId xmlns:a16="http://schemas.microsoft.com/office/drawing/2014/main" id="{00000000-0008-0000-0E00-0000D3020000}"/>
            </a:ext>
          </a:extLst>
        </xdr:cNvPr>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25" name="【公民館】&#10;有形固定資産減価償却率最大値テキスト">
          <a:extLst>
            <a:ext uri="{FF2B5EF4-FFF2-40B4-BE49-F238E27FC236}">
              <a16:creationId xmlns:a16="http://schemas.microsoft.com/office/drawing/2014/main" id="{00000000-0008-0000-0E00-0000D5020000}"/>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27" name="【公民館】&#10;有形固定資産減価償却率平均値テキスト">
          <a:extLst>
            <a:ext uri="{FF2B5EF4-FFF2-40B4-BE49-F238E27FC236}">
              <a16:creationId xmlns:a16="http://schemas.microsoft.com/office/drawing/2014/main" id="{00000000-0008-0000-0E00-0000D7020000}"/>
            </a:ext>
          </a:extLst>
        </xdr:cNvPr>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135128</xdr:rowOff>
    </xdr:from>
    <xdr:to>
      <xdr:col>85</xdr:col>
      <xdr:colOff>177800</xdr:colOff>
      <xdr:row>105</xdr:row>
      <xdr:rowOff>65278</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6268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113555</xdr:rowOff>
    </xdr:from>
    <xdr:ext cx="405111" cy="259045"/>
    <xdr:sp macro="" textlink="">
      <xdr:nvSpPr>
        <xdr:cNvPr id="739" name="【公民館】&#10;有形固定資産減価償却率該当値テキスト">
          <a:extLst>
            <a:ext uri="{FF2B5EF4-FFF2-40B4-BE49-F238E27FC236}">
              <a16:creationId xmlns:a16="http://schemas.microsoft.com/office/drawing/2014/main" id="{00000000-0008-0000-0E00-0000E3020000}"/>
            </a:ext>
          </a:extLst>
        </xdr:cNvPr>
        <xdr:cNvSpPr txBox="1"/>
      </xdr:nvSpPr>
      <xdr:spPr>
        <a:xfrm>
          <a:off x="16357600"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128270</xdr:rowOff>
    </xdr:from>
    <xdr:to>
      <xdr:col>81</xdr:col>
      <xdr:colOff>101600</xdr:colOff>
      <xdr:row>105</xdr:row>
      <xdr:rowOff>58420</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5430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14478</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5481300" y="180098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87630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4592300" y="18009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153415</xdr:rowOff>
    </xdr:from>
    <xdr:to>
      <xdr:col>72</xdr:col>
      <xdr:colOff>38100</xdr:colOff>
      <xdr:row>105</xdr:row>
      <xdr:rowOff>83565</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365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32765</xdr:rowOff>
    </xdr:from>
    <xdr:to>
      <xdr:col>76</xdr:col>
      <xdr:colOff>114300</xdr:colOff>
      <xdr:row>105</xdr:row>
      <xdr:rowOff>87630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3703300" y="180350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46" name="n_1aveValue【公民館】&#10;有形固定資産減価償却率">
          <a:extLst>
            <a:ext uri="{FF2B5EF4-FFF2-40B4-BE49-F238E27FC236}">
              <a16:creationId xmlns:a16="http://schemas.microsoft.com/office/drawing/2014/main" id="{00000000-0008-0000-0E00-0000EA02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47" name="n_2aveValue【公民館】&#10;有形固定資産減価償却率">
          <a:extLst>
            <a:ext uri="{FF2B5EF4-FFF2-40B4-BE49-F238E27FC236}">
              <a16:creationId xmlns:a16="http://schemas.microsoft.com/office/drawing/2014/main" id="{00000000-0008-0000-0E00-0000EB020000}"/>
            </a:ext>
          </a:extLst>
        </xdr:cNvPr>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48" name="n_3aveValue【公民館】&#10;有形固定資産減価償却率">
          <a:extLst>
            <a:ext uri="{FF2B5EF4-FFF2-40B4-BE49-F238E27FC236}">
              <a16:creationId xmlns:a16="http://schemas.microsoft.com/office/drawing/2014/main" id="{00000000-0008-0000-0E00-0000EC020000}"/>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49" name="n_4aveValue【公民館】&#10;有形固定資産減価償却率">
          <a:extLst>
            <a:ext uri="{FF2B5EF4-FFF2-40B4-BE49-F238E27FC236}">
              <a16:creationId xmlns:a16="http://schemas.microsoft.com/office/drawing/2014/main" id="{00000000-0008-0000-0E00-0000ED020000}"/>
            </a:ext>
          </a:extLst>
        </xdr:cNvPr>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49547</xdr:rowOff>
    </xdr:from>
    <xdr:ext cx="405111" cy="259045"/>
    <xdr:sp macro="" textlink="">
      <xdr:nvSpPr>
        <xdr:cNvPr id="750" name="n_1mainValue【公民館】&#10;有形固定資産減価償却率">
          <a:extLst>
            <a:ext uri="{FF2B5EF4-FFF2-40B4-BE49-F238E27FC236}">
              <a16:creationId xmlns:a16="http://schemas.microsoft.com/office/drawing/2014/main" id="{00000000-0008-0000-0E00-0000EE020000}"/>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751" name="n_2mainValue【公民館】&#10;有形固定資産減価償却率">
          <a:extLst>
            <a:ext uri="{FF2B5EF4-FFF2-40B4-BE49-F238E27FC236}">
              <a16:creationId xmlns:a16="http://schemas.microsoft.com/office/drawing/2014/main" id="{00000000-0008-0000-0E00-0000EF020000}"/>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74692</xdr:rowOff>
    </xdr:from>
    <xdr:ext cx="405111" cy="259045"/>
    <xdr:sp macro="" textlink="">
      <xdr:nvSpPr>
        <xdr:cNvPr id="752" name="n_3mainValue【公民館】&#10;有形固定資産減価償却率">
          <a:extLst>
            <a:ext uri="{FF2B5EF4-FFF2-40B4-BE49-F238E27FC236}">
              <a16:creationId xmlns:a16="http://schemas.microsoft.com/office/drawing/2014/main" id="{00000000-0008-0000-0E00-0000F0020000}"/>
            </a:ext>
          </a:extLst>
        </xdr:cNvPr>
        <xdr:cNvSpPr txBox="1"/>
      </xdr:nvSpPr>
      <xdr:spPr>
        <a:xfrm>
          <a:off x="13500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00000000-0008-0000-0E00-00000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780" name="【公民館】&#10;一人当たり面積最小値テキスト">
          <a:extLst>
            <a:ext uri="{FF2B5EF4-FFF2-40B4-BE49-F238E27FC236}">
              <a16:creationId xmlns:a16="http://schemas.microsoft.com/office/drawing/2014/main" id="{00000000-0008-0000-0E00-00000C030000}"/>
            </a:ext>
          </a:extLst>
        </xdr:cNvPr>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82" name="【公民館】&#10;一人当たり面積最大値テキスト">
          <a:extLst>
            <a:ext uri="{FF2B5EF4-FFF2-40B4-BE49-F238E27FC236}">
              <a16:creationId xmlns:a16="http://schemas.microsoft.com/office/drawing/2014/main" id="{00000000-0008-0000-0E00-00000E030000}"/>
            </a:ext>
          </a:extLst>
        </xdr:cNvPr>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784" name="【公民館】&#10;一人当たり面積平均値テキスト">
          <a:extLst>
            <a:ext uri="{FF2B5EF4-FFF2-40B4-BE49-F238E27FC236}">
              <a16:creationId xmlns:a16="http://schemas.microsoft.com/office/drawing/2014/main" id="{00000000-0008-0000-0E00-000010030000}"/>
            </a:ext>
          </a:extLst>
        </xdr:cNvPr>
        <xdr:cNvSpPr txBox="1"/>
      </xdr:nvSpPr>
      <xdr:spPr>
        <a:xfrm>
          <a:off x="22199600" y="1808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87" name="フローチャート: 判断 786">
          <a:extLst>
            <a:ext uri="{FF2B5EF4-FFF2-40B4-BE49-F238E27FC236}">
              <a16:creationId xmlns:a16="http://schemas.microsoft.com/office/drawing/2014/main" id="{00000000-0008-0000-0E00-000013030000}"/>
            </a:ext>
          </a:extLst>
        </xdr:cNvPr>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788" name="フローチャート: 判断 787">
          <a:extLst>
            <a:ext uri="{FF2B5EF4-FFF2-40B4-BE49-F238E27FC236}">
              <a16:creationId xmlns:a16="http://schemas.microsoft.com/office/drawing/2014/main" id="{00000000-0008-0000-0E00-000014030000}"/>
            </a:ext>
          </a:extLst>
        </xdr:cNvPr>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789" name="フローチャート: 判断 788">
          <a:extLst>
            <a:ext uri="{FF2B5EF4-FFF2-40B4-BE49-F238E27FC236}">
              <a16:creationId xmlns:a16="http://schemas.microsoft.com/office/drawing/2014/main" id="{00000000-0008-0000-0E00-000015030000}"/>
            </a:ext>
          </a:extLst>
        </xdr:cNvPr>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153307</xdr:rowOff>
    </xdr:from>
    <xdr:to>
      <xdr:col>116</xdr:col>
      <xdr:colOff>114300</xdr:colOff>
      <xdr:row>104</xdr:row>
      <xdr:rowOff>83457</xdr:rowOff>
    </xdr:to>
    <xdr:sp macro="" textlink="">
      <xdr:nvSpPr>
        <xdr:cNvPr id="795" name="楕円 794">
          <a:extLst>
            <a:ext uri="{FF2B5EF4-FFF2-40B4-BE49-F238E27FC236}">
              <a16:creationId xmlns:a16="http://schemas.microsoft.com/office/drawing/2014/main" id="{00000000-0008-0000-0E00-00001B030000}"/>
            </a:ext>
          </a:extLst>
        </xdr:cNvPr>
        <xdr:cNvSpPr/>
      </xdr:nvSpPr>
      <xdr:spPr>
        <a:xfrm>
          <a:off x="22110700" y="178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4734</xdr:rowOff>
    </xdr:from>
    <xdr:ext cx="469744" cy="259045"/>
    <xdr:sp macro="" textlink="">
      <xdr:nvSpPr>
        <xdr:cNvPr id="796" name="【公民館】&#10;一人当たり面積該当値テキスト">
          <a:extLst>
            <a:ext uri="{FF2B5EF4-FFF2-40B4-BE49-F238E27FC236}">
              <a16:creationId xmlns:a16="http://schemas.microsoft.com/office/drawing/2014/main" id="{00000000-0008-0000-0E00-00001C030000}"/>
            </a:ext>
          </a:extLst>
        </xdr:cNvPr>
        <xdr:cNvSpPr txBox="1"/>
      </xdr:nvSpPr>
      <xdr:spPr>
        <a:xfrm>
          <a:off x="22199600"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120650</xdr:rowOff>
    </xdr:from>
    <xdr:to>
      <xdr:col>112</xdr:col>
      <xdr:colOff>38100</xdr:colOff>
      <xdr:row>104</xdr:row>
      <xdr:rowOff>50800</xdr:rowOff>
    </xdr:to>
    <xdr:sp macro="" textlink="">
      <xdr:nvSpPr>
        <xdr:cNvPr id="797" name="楕円 796">
          <a:extLst>
            <a:ext uri="{FF2B5EF4-FFF2-40B4-BE49-F238E27FC236}">
              <a16:creationId xmlns:a16="http://schemas.microsoft.com/office/drawing/2014/main" id="{00000000-0008-0000-0E00-00001D030000}"/>
            </a:ext>
          </a:extLst>
        </xdr:cNvPr>
        <xdr:cNvSpPr/>
      </xdr:nvSpPr>
      <xdr:spPr>
        <a:xfrm>
          <a:off x="21272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32657</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21323300" y="17830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3629</xdr:rowOff>
    </xdr:from>
    <xdr:to>
      <xdr:col>107</xdr:col>
      <xdr:colOff>101600</xdr:colOff>
      <xdr:row>104</xdr:row>
      <xdr:rowOff>105229</xdr:rowOff>
    </xdr:to>
    <xdr:sp macro="" textlink="">
      <xdr:nvSpPr>
        <xdr:cNvPr id="799" name="楕円 798">
          <a:extLst>
            <a:ext uri="{FF2B5EF4-FFF2-40B4-BE49-F238E27FC236}">
              <a16:creationId xmlns:a16="http://schemas.microsoft.com/office/drawing/2014/main" id="{00000000-0008-0000-0E00-00001F030000}"/>
            </a:ext>
          </a:extLst>
        </xdr:cNvPr>
        <xdr:cNvSpPr/>
      </xdr:nvSpPr>
      <xdr:spPr>
        <a:xfrm>
          <a:off x="20383500" y="178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0</xdr:rowOff>
    </xdr:from>
    <xdr:to>
      <xdr:col>111</xdr:col>
      <xdr:colOff>177800</xdr:colOff>
      <xdr:row>104</xdr:row>
      <xdr:rowOff>54429</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flipV="1">
          <a:off x="20434300" y="178308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3629</xdr:rowOff>
    </xdr:from>
    <xdr:to>
      <xdr:col>102</xdr:col>
      <xdr:colOff>165100</xdr:colOff>
      <xdr:row>104</xdr:row>
      <xdr:rowOff>105229</xdr:rowOff>
    </xdr:to>
    <xdr:sp macro="" textlink="">
      <xdr:nvSpPr>
        <xdr:cNvPr id="801" name="楕円 800">
          <a:extLst>
            <a:ext uri="{FF2B5EF4-FFF2-40B4-BE49-F238E27FC236}">
              <a16:creationId xmlns:a16="http://schemas.microsoft.com/office/drawing/2014/main" id="{00000000-0008-0000-0E00-000021030000}"/>
            </a:ext>
          </a:extLst>
        </xdr:cNvPr>
        <xdr:cNvSpPr/>
      </xdr:nvSpPr>
      <xdr:spPr>
        <a:xfrm>
          <a:off x="19494500" y="178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54429</xdr:rowOff>
    </xdr:from>
    <xdr:to>
      <xdr:col>107</xdr:col>
      <xdr:colOff>50800</xdr:colOff>
      <xdr:row>104</xdr:row>
      <xdr:rowOff>54429</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9545300" y="17885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03" name="n_1aveValue【公民館】&#10;一人当たり面積">
          <a:extLst>
            <a:ext uri="{FF2B5EF4-FFF2-40B4-BE49-F238E27FC236}">
              <a16:creationId xmlns:a16="http://schemas.microsoft.com/office/drawing/2014/main" id="{00000000-0008-0000-0E00-000023030000}"/>
            </a:ext>
          </a:extLst>
        </xdr:cNvPr>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04" name="n_2aveValue【公民館】&#10;一人当たり面積">
          <a:extLst>
            <a:ext uri="{FF2B5EF4-FFF2-40B4-BE49-F238E27FC236}">
              <a16:creationId xmlns:a16="http://schemas.microsoft.com/office/drawing/2014/main" id="{00000000-0008-0000-0E00-000024030000}"/>
            </a:ext>
          </a:extLst>
        </xdr:cNvPr>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05" name="n_3aveValue【公民館】&#10;一人当たり面積">
          <a:extLst>
            <a:ext uri="{FF2B5EF4-FFF2-40B4-BE49-F238E27FC236}">
              <a16:creationId xmlns:a16="http://schemas.microsoft.com/office/drawing/2014/main" id="{00000000-0008-0000-0E00-000025030000}"/>
            </a:ext>
          </a:extLst>
        </xdr:cNvPr>
        <xdr:cNvSpPr txBox="1"/>
      </xdr:nvSpPr>
      <xdr:spPr>
        <a:xfrm>
          <a:off x="193104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06" name="n_4aveValue【公民館】&#10;一人当たり面積">
          <a:extLst>
            <a:ext uri="{FF2B5EF4-FFF2-40B4-BE49-F238E27FC236}">
              <a16:creationId xmlns:a16="http://schemas.microsoft.com/office/drawing/2014/main" id="{00000000-0008-0000-0E00-000026030000}"/>
            </a:ext>
          </a:extLst>
        </xdr:cNvPr>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67327</xdr:rowOff>
    </xdr:from>
    <xdr:ext cx="469744" cy="259045"/>
    <xdr:sp macro="" textlink="">
      <xdr:nvSpPr>
        <xdr:cNvPr id="807" name="n_1mainValue【公民館】&#10;一人当たり面積">
          <a:extLst>
            <a:ext uri="{FF2B5EF4-FFF2-40B4-BE49-F238E27FC236}">
              <a16:creationId xmlns:a16="http://schemas.microsoft.com/office/drawing/2014/main" id="{00000000-0008-0000-0E00-000027030000}"/>
            </a:ext>
          </a:extLst>
        </xdr:cNvPr>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121756</xdr:rowOff>
    </xdr:from>
    <xdr:ext cx="469744" cy="259045"/>
    <xdr:sp macro="" textlink="">
      <xdr:nvSpPr>
        <xdr:cNvPr id="808" name="n_2mainValue【公民館】&#10;一人当たり面積">
          <a:extLst>
            <a:ext uri="{FF2B5EF4-FFF2-40B4-BE49-F238E27FC236}">
              <a16:creationId xmlns:a16="http://schemas.microsoft.com/office/drawing/2014/main" id="{00000000-0008-0000-0E00-000028030000}"/>
            </a:ext>
          </a:extLst>
        </xdr:cNvPr>
        <xdr:cNvSpPr txBox="1"/>
      </xdr:nvSpPr>
      <xdr:spPr>
        <a:xfrm>
          <a:off x="20199427" y="176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121756</xdr:rowOff>
    </xdr:from>
    <xdr:ext cx="469744" cy="259045"/>
    <xdr:sp macro="" textlink="">
      <xdr:nvSpPr>
        <xdr:cNvPr id="809" name="n_3mainValue【公民館】&#10;一人当たり面積">
          <a:extLst>
            <a:ext uri="{FF2B5EF4-FFF2-40B4-BE49-F238E27FC236}">
              <a16:creationId xmlns:a16="http://schemas.microsoft.com/office/drawing/2014/main" id="{00000000-0008-0000-0E00-000029030000}"/>
            </a:ext>
          </a:extLst>
        </xdr:cNvPr>
        <xdr:cNvSpPr txBox="1"/>
      </xdr:nvSpPr>
      <xdr:spPr>
        <a:xfrm>
          <a:off x="19310427" y="176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類似団体と比較して特に有形固定資産減価償却率が高くなっている施設は、児童館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す。児童館は類似団体と比較して一人当たり面積も大きく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老朽化が進んでいるとみられる施設もあるため、老朽化が進んだ施設については効果的な改修を行うことにより長寿命化を進めて更新費の削減を図る必要があります。また、比較的新しい施設においても、予防保全の立場から計画的な改修を行い、長寿命化を図る必要があ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一方で、特に低くなっている施設は、橋りょう・トンネルです。橋りょう・トンネルの有形固定資産減価償却率は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と類似団体と比較して低くなっているものの、昭和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年度以前につくられた古い橋りょうも残っているため、計画的な更新の検討を進める必要があります。また、公営住宅の有形固定資産減価償却率は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となっており、類似団体より低い水準となっています。今後は、予防保全による長寿命化とともに、必要に応じた効果的な改修を行うことで機能更新を進め、更新費の縮減を図る必要があります。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また、固定資産のうち大きな割合を占める学校施設の有形固定資産減価償却率は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と類似団体と同程度となっています。しかし、他の施設と比較すると有形固定資産減価償却率は高く、保有する資産も大きいことから、計画的な更新の検討を進める必要があります。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213,366
200,210
139.44
79,146,272
76,479,191
2,519,138
42,428,578
70,801,808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44649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0926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94162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684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120106</xdr:rowOff>
    </xdr:from>
    <xdr:to>
      <xdr:col>10</xdr:col>
      <xdr:colOff>165100</xdr:colOff>
      <xdr:row>38</xdr:row>
      <xdr:rowOff>50256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170906</xdr:rowOff>
    </xdr:from>
    <xdr:to>
      <xdr:col>15</xdr:col>
      <xdr:colOff>50800</xdr:colOff>
      <xdr:row>38</xdr:row>
      <xdr:rowOff>53340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1455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136089</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41383</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156210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6477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156210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a:extLst>
            <a:ext uri="{FF2B5EF4-FFF2-40B4-BE49-F238E27FC236}">
              <a16:creationId xmlns:a16="http://schemas.microsoft.com/office/drawing/2014/main" id="{00000000-0008-0000-0F00-000089000000}"/>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52087</xdr:rowOff>
    </xdr:from>
    <xdr:ext cx="469744" cy="259045"/>
    <xdr:sp macro="" textlink="">
      <xdr:nvSpPr>
        <xdr:cNvPr id="138" name="n_1mainValue【図書館】&#10;一人当たり面積">
          <a:extLst>
            <a:ext uri="{FF2B5EF4-FFF2-40B4-BE49-F238E27FC236}">
              <a16:creationId xmlns:a16="http://schemas.microsoft.com/office/drawing/2014/main" id="{00000000-0008-0000-0F00-00008A000000}"/>
            </a:ext>
          </a:extLst>
        </xdr:cNvPr>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9" name="n_2mainValue【図書館】&#10;一人当たり面積">
          <a:extLst>
            <a:ext uri="{FF2B5EF4-FFF2-40B4-BE49-F238E27FC236}">
              <a16:creationId xmlns:a16="http://schemas.microsoft.com/office/drawing/2014/main" id="{00000000-0008-0000-0F00-00008B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0" name="n_3mainValue【図書館】&#10;一人当たり面積">
          <a:extLst>
            <a:ext uri="{FF2B5EF4-FFF2-40B4-BE49-F238E27FC236}">
              <a16:creationId xmlns:a16="http://schemas.microsoft.com/office/drawing/2014/main" id="{00000000-0008-0000-0F00-00008C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61</xdr:row>
      <xdr:rowOff>133350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3797300" y="105898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33020</xdr:rowOff>
    </xdr:from>
    <xdr:to>
      <xdr:col>15</xdr:col>
      <xdr:colOff>101600</xdr:colOff>
      <xdr:row>61</xdr:row>
      <xdr:rowOff>134620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83820</xdr:rowOff>
    </xdr:from>
    <xdr:to>
      <xdr:col>19</xdr:col>
      <xdr:colOff>177800</xdr:colOff>
      <xdr:row>61</xdr:row>
      <xdr:rowOff>133350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10542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43815</xdr:rowOff>
    </xdr:from>
    <xdr:to>
      <xdr:col>15</xdr:col>
      <xdr:colOff>50800</xdr:colOff>
      <xdr:row>61</xdr:row>
      <xdr:rowOff>83820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019300" y="10502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3827</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125747</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F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F00-0000DC000000}"/>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F00-0000DE000000}"/>
            </a:ext>
          </a:extLst>
        </xdr:cNvPr>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F00-0000E0000000}"/>
            </a:ext>
          </a:extLst>
        </xdr:cNvPr>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67310</xdr:rowOff>
    </xdr:from>
    <xdr:to>
      <xdr:col>55</xdr:col>
      <xdr:colOff>50800</xdr:colOff>
      <xdr:row>60</xdr:row>
      <xdr:rowOff>168910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10426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90187</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F00-0000EC000000}"/>
            </a:ext>
          </a:extLst>
        </xdr:cNvPr>
        <xdr:cNvSpPr txBox="1"/>
      </xdr:nvSpPr>
      <xdr:spPr>
        <a:xfrm>
          <a:off x="10515600"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71120</xdr:rowOff>
    </xdr:from>
    <xdr:to>
      <xdr:col>50</xdr:col>
      <xdr:colOff>165100</xdr:colOff>
      <xdr:row>61</xdr:row>
      <xdr:rowOff>1270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958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118110</xdr:rowOff>
    </xdr:from>
    <xdr:to>
      <xdr:col>55</xdr:col>
      <xdr:colOff>0</xdr:colOff>
      <xdr:row>60</xdr:row>
      <xdr:rowOff>121920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9639300" y="10405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67310</xdr:rowOff>
    </xdr:from>
    <xdr:to>
      <xdr:col>46</xdr:col>
      <xdr:colOff>38100</xdr:colOff>
      <xdr:row>60</xdr:row>
      <xdr:rowOff>168910</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869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118110</xdr:rowOff>
    </xdr:from>
    <xdr:to>
      <xdr:col>50</xdr:col>
      <xdr:colOff>114300</xdr:colOff>
      <xdr:row>60</xdr:row>
      <xdr:rowOff>121920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8750300" y="1040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67310</xdr:rowOff>
    </xdr:from>
    <xdr:to>
      <xdr:col>41</xdr:col>
      <xdr:colOff>101600</xdr:colOff>
      <xdr:row>60</xdr:row>
      <xdr:rowOff>168910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781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118110</xdr:rowOff>
    </xdr:from>
    <xdr:to>
      <xdr:col>45</xdr:col>
      <xdr:colOff>177800</xdr:colOff>
      <xdr:row>60</xdr:row>
      <xdr:rowOff>118110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861300" y="10405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F00-0000F300000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156227</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F00-0000F4000000}"/>
            </a:ext>
          </a:extLst>
        </xdr:cNvPr>
        <xdr:cNvSpPr txBox="1"/>
      </xdr:nvSpPr>
      <xdr:spPr>
        <a:xfrm>
          <a:off x="8515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F00-0000F5000000}"/>
            </a:ext>
          </a:extLst>
        </xdr:cNvPr>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F00-0000F6000000}"/>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17797</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F00-0000F7000000}"/>
            </a:ext>
          </a:extLst>
        </xdr:cNvPr>
        <xdr:cNvSpPr txBox="1"/>
      </xdr:nvSpPr>
      <xdr:spPr>
        <a:xfrm>
          <a:off x="9391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13987</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F00-0000F8000000}"/>
            </a:ext>
          </a:extLst>
        </xdr:cNvPr>
        <xdr:cNvSpPr txBox="1"/>
      </xdr:nvSpPr>
      <xdr:spPr>
        <a:xfrm>
          <a:off x="8515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13987</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F00-0000F9000000}"/>
            </a:ext>
          </a:extLst>
        </xdr:cNvPr>
        <xdr:cNvSpPr txBox="1"/>
      </xdr:nvSpPr>
      <xdr:spPr>
        <a:xfrm>
          <a:off x="7626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00000000-0008-0000-0F00-000013010000}"/>
            </a:ext>
          </a:extLst>
        </xdr:cNvPr>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00000000-0008-0000-0F00-00001501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00000000-0008-0000-0F00-000017010000}"/>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00000000-0008-0000-0F00-000023010000}"/>
            </a:ext>
          </a:extLst>
        </xdr:cNvPr>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38100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3797300" y="143751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76200</xdr:rowOff>
    </xdr:from>
    <xdr:to>
      <xdr:col>19</xdr:col>
      <xdr:colOff>177800</xdr:colOff>
      <xdr:row>83</xdr:row>
      <xdr:rowOff>144780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908300" y="14306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83</xdr:row>
      <xdr:rowOff>76200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2019300" y="14135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a:extLst>
            <a:ext uri="{FF2B5EF4-FFF2-40B4-BE49-F238E27FC236}">
              <a16:creationId xmlns:a16="http://schemas.microsoft.com/office/drawing/2014/main" id="{00000000-0008-0000-0F00-00002A010000}"/>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9" name="n_2aveValue【福祉施設】&#10;有形固定資産減価償却率">
          <a:extLst>
            <a:ext uri="{FF2B5EF4-FFF2-40B4-BE49-F238E27FC236}">
              <a16:creationId xmlns:a16="http://schemas.microsoft.com/office/drawing/2014/main" id="{00000000-0008-0000-0F00-00002B010000}"/>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a:extLst>
            <a:ext uri="{FF2B5EF4-FFF2-40B4-BE49-F238E27FC236}">
              <a16:creationId xmlns:a16="http://schemas.microsoft.com/office/drawing/2014/main" id="{00000000-0008-0000-0F00-00002C010000}"/>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a:extLst>
            <a:ext uri="{FF2B5EF4-FFF2-40B4-BE49-F238E27FC236}">
              <a16:creationId xmlns:a16="http://schemas.microsoft.com/office/drawing/2014/main" id="{00000000-0008-0000-0F00-00002D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302" name="n_1mainValue【福祉施設】&#10;有形固定資産減価償却率">
          <a:extLst>
            <a:ext uri="{FF2B5EF4-FFF2-40B4-BE49-F238E27FC236}">
              <a16:creationId xmlns:a16="http://schemas.microsoft.com/office/drawing/2014/main" id="{00000000-0008-0000-0F00-00002E010000}"/>
            </a:ext>
          </a:extLst>
        </xdr:cNvPr>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303" name="n_2mainValue【福祉施設】&#10;有形固定資産減価償却率">
          <a:extLst>
            <a:ext uri="{FF2B5EF4-FFF2-40B4-BE49-F238E27FC236}">
              <a16:creationId xmlns:a16="http://schemas.microsoft.com/office/drawing/2014/main" id="{00000000-0008-0000-0F00-00002F010000}"/>
            </a:ext>
          </a:extLst>
        </xdr:cNvPr>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304" name="n_3mainValue【福祉施設】&#10;有形固定資産減価償却率">
          <a:extLst>
            <a:ext uri="{FF2B5EF4-FFF2-40B4-BE49-F238E27FC236}">
              <a16:creationId xmlns:a16="http://schemas.microsoft.com/office/drawing/2014/main" id="{00000000-0008-0000-0F00-000030010000}"/>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a:extLst>
            <a:ext uri="{FF2B5EF4-FFF2-40B4-BE49-F238E27FC236}">
              <a16:creationId xmlns:a16="http://schemas.microsoft.com/office/drawing/2014/main" id="{00000000-0008-0000-0F00-000049010000}"/>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a:extLst>
            <a:ext uri="{FF2B5EF4-FFF2-40B4-BE49-F238E27FC236}">
              <a16:creationId xmlns:a16="http://schemas.microsoft.com/office/drawing/2014/main" id="{00000000-0008-0000-0F00-00004B010000}"/>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3" name="【福祉施設】&#10;一人当たり面積平均値テキスト">
          <a:extLst>
            <a:ext uri="{FF2B5EF4-FFF2-40B4-BE49-F238E27FC236}">
              <a16:creationId xmlns:a16="http://schemas.microsoft.com/office/drawing/2014/main" id="{00000000-0008-0000-0F00-00004D010000}"/>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a:extLst>
            <a:ext uri="{FF2B5EF4-FFF2-40B4-BE49-F238E27FC236}">
              <a16:creationId xmlns:a16="http://schemas.microsoft.com/office/drawing/2014/main" id="{00000000-0008-0000-0F00-000051010000}"/>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114300</xdr:rowOff>
    </xdr:from>
    <xdr:to>
      <xdr:col>55</xdr:col>
      <xdr:colOff>50800</xdr:colOff>
      <xdr:row>81</xdr:row>
      <xdr:rowOff>44450</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04267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137177</xdr:rowOff>
    </xdr:from>
    <xdr:ext cx="469744" cy="259045"/>
    <xdr:sp macro="" textlink="">
      <xdr:nvSpPr>
        <xdr:cNvPr id="345" name="【福祉施設】&#10;一人当たり面積該当値テキスト">
          <a:extLst>
            <a:ext uri="{FF2B5EF4-FFF2-40B4-BE49-F238E27FC236}">
              <a16:creationId xmlns:a16="http://schemas.microsoft.com/office/drawing/2014/main" id="{00000000-0008-0000-0F00-000059010000}"/>
            </a:ext>
          </a:extLst>
        </xdr:cNvPr>
        <xdr:cNvSpPr txBox="1"/>
      </xdr:nvSpPr>
      <xdr:spPr>
        <a:xfrm>
          <a:off x="10515600"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127000</xdr:rowOff>
    </xdr:from>
    <xdr:to>
      <xdr:col>50</xdr:col>
      <xdr:colOff>165100</xdr:colOff>
      <xdr:row>81</xdr:row>
      <xdr:rowOff>57150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958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165100</xdr:rowOff>
    </xdr:from>
    <xdr:to>
      <xdr:col>55</xdr:col>
      <xdr:colOff>0</xdr:colOff>
      <xdr:row>81</xdr:row>
      <xdr:rowOff>6350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9639300" y="13881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127000</xdr:rowOff>
    </xdr:from>
    <xdr:to>
      <xdr:col>46</xdr:col>
      <xdr:colOff>38100</xdr:colOff>
      <xdr:row>81</xdr:row>
      <xdr:rowOff>57150</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8699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6350</xdr:rowOff>
    </xdr:from>
    <xdr:to>
      <xdr:col>50</xdr:col>
      <xdr:colOff>114300</xdr:colOff>
      <xdr:row>81</xdr:row>
      <xdr:rowOff>6350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8750300" y="1389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127000</xdr:rowOff>
    </xdr:from>
    <xdr:to>
      <xdr:col>41</xdr:col>
      <xdr:colOff>101600</xdr:colOff>
      <xdr:row>81</xdr:row>
      <xdr:rowOff>57150</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7810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6350</xdr:rowOff>
    </xdr:from>
    <xdr:to>
      <xdr:col>45</xdr:col>
      <xdr:colOff>177800</xdr:colOff>
      <xdr:row>81</xdr:row>
      <xdr:rowOff>6350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861300" y="1389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52" name="n_1aveValue【福祉施設】&#10;一人当たり面積">
          <a:extLst>
            <a:ext uri="{FF2B5EF4-FFF2-40B4-BE49-F238E27FC236}">
              <a16:creationId xmlns:a16="http://schemas.microsoft.com/office/drawing/2014/main" id="{00000000-0008-0000-0F00-000060010000}"/>
            </a:ext>
          </a:extLst>
        </xdr:cNvPr>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a:extLst>
            <a:ext uri="{FF2B5EF4-FFF2-40B4-BE49-F238E27FC236}">
              <a16:creationId xmlns:a16="http://schemas.microsoft.com/office/drawing/2014/main" id="{00000000-0008-0000-0F00-000061010000}"/>
            </a:ext>
          </a:extLst>
        </xdr:cNvPr>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54" name="n_3aveValue【福祉施設】&#10;一人当たり面積">
          <a:extLst>
            <a:ext uri="{FF2B5EF4-FFF2-40B4-BE49-F238E27FC236}">
              <a16:creationId xmlns:a16="http://schemas.microsoft.com/office/drawing/2014/main" id="{00000000-0008-0000-0F00-000062010000}"/>
            </a:ext>
          </a:extLst>
        </xdr:cNvPr>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a:extLst>
            <a:ext uri="{FF2B5EF4-FFF2-40B4-BE49-F238E27FC236}">
              <a16:creationId xmlns:a16="http://schemas.microsoft.com/office/drawing/2014/main" id="{00000000-0008-0000-0F00-000063010000}"/>
            </a:ext>
          </a:extLst>
        </xdr:cNvPr>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73677</xdr:rowOff>
    </xdr:from>
    <xdr:ext cx="469744" cy="259045"/>
    <xdr:sp macro="" textlink="">
      <xdr:nvSpPr>
        <xdr:cNvPr id="356" name="n_1mainValue【福祉施設】&#10;一人当たり面積">
          <a:extLst>
            <a:ext uri="{FF2B5EF4-FFF2-40B4-BE49-F238E27FC236}">
              <a16:creationId xmlns:a16="http://schemas.microsoft.com/office/drawing/2014/main" id="{00000000-0008-0000-0F00-000064010000}"/>
            </a:ext>
          </a:extLst>
        </xdr:cNvPr>
        <xdr:cNvSpPr txBox="1"/>
      </xdr:nvSpPr>
      <xdr:spPr>
        <a:xfrm>
          <a:off x="93917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73677</xdr:rowOff>
    </xdr:from>
    <xdr:ext cx="469744" cy="259045"/>
    <xdr:sp macro="" textlink="">
      <xdr:nvSpPr>
        <xdr:cNvPr id="357" name="n_2mainValue【福祉施設】&#10;一人当たり面積">
          <a:extLst>
            <a:ext uri="{FF2B5EF4-FFF2-40B4-BE49-F238E27FC236}">
              <a16:creationId xmlns:a16="http://schemas.microsoft.com/office/drawing/2014/main" id="{00000000-0008-0000-0F00-000065010000}"/>
            </a:ext>
          </a:extLst>
        </xdr:cNvPr>
        <xdr:cNvSpPr txBox="1"/>
      </xdr:nvSpPr>
      <xdr:spPr>
        <a:xfrm>
          <a:off x="8515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73677</xdr:rowOff>
    </xdr:from>
    <xdr:ext cx="469744" cy="259045"/>
    <xdr:sp macro="" textlink="">
      <xdr:nvSpPr>
        <xdr:cNvPr id="358" name="n_3mainValue【福祉施設】&#10;一人当たり面積">
          <a:extLst>
            <a:ext uri="{FF2B5EF4-FFF2-40B4-BE49-F238E27FC236}">
              <a16:creationId xmlns:a16="http://schemas.microsoft.com/office/drawing/2014/main" id="{00000000-0008-0000-0F00-000066010000}"/>
            </a:ext>
          </a:extLst>
        </xdr:cNvPr>
        <xdr:cNvSpPr txBox="1"/>
      </xdr:nvSpPr>
      <xdr:spPr>
        <a:xfrm>
          <a:off x="7626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00000000-0008-0000-0F00-00007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00000000-0008-0000-0F00-000081010000}"/>
            </a:ext>
          </a:extLst>
        </xdr:cNvPr>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a:extLst>
            <a:ext uri="{FF2B5EF4-FFF2-40B4-BE49-F238E27FC236}">
              <a16:creationId xmlns:a16="http://schemas.microsoft.com/office/drawing/2014/main" id="{00000000-0008-0000-0F00-000083010000}"/>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00000000-0008-0000-0F00-000085010000}"/>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134801</xdr:rowOff>
    </xdr:from>
    <xdr:to>
      <xdr:col>24</xdr:col>
      <xdr:colOff>114300</xdr:colOff>
      <xdr:row>105</xdr:row>
      <xdr:rowOff>64951</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45847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113228</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00000000-0008-0000-0F00-000091010000}"/>
            </a:ext>
          </a:extLst>
        </xdr:cNvPr>
        <xdr:cNvSpPr txBox="1"/>
      </xdr:nvSpPr>
      <xdr:spPr>
        <a:xfrm>
          <a:off x="4673600"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111942</xdr:rowOff>
    </xdr:from>
    <xdr:to>
      <xdr:col>20</xdr:col>
      <xdr:colOff>38100</xdr:colOff>
      <xdr:row>106</xdr:row>
      <xdr:rowOff>42092</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3746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14151</xdr:rowOff>
    </xdr:from>
    <xdr:to>
      <xdr:col>24</xdr:col>
      <xdr:colOff>63500</xdr:colOff>
      <xdr:row>105</xdr:row>
      <xdr:rowOff>162742</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3797300" y="18016401"/>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103777</xdr:rowOff>
    </xdr:from>
    <xdr:to>
      <xdr:col>15</xdr:col>
      <xdr:colOff>101600</xdr:colOff>
      <xdr:row>106</xdr:row>
      <xdr:rowOff>33927</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2857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154577</xdr:rowOff>
    </xdr:from>
    <xdr:to>
      <xdr:col>19</xdr:col>
      <xdr:colOff>177800</xdr:colOff>
      <xdr:row>105</xdr:row>
      <xdr:rowOff>162742</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2908300" y="181568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107043</xdr:rowOff>
    </xdr:from>
    <xdr:to>
      <xdr:col>10</xdr:col>
      <xdr:colOff>165100</xdr:colOff>
      <xdr:row>106</xdr:row>
      <xdr:rowOff>37193</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1968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154577</xdr:rowOff>
    </xdr:from>
    <xdr:to>
      <xdr:col>15</xdr:col>
      <xdr:colOff>50800</xdr:colOff>
      <xdr:row>105</xdr:row>
      <xdr:rowOff>157843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2019300" y="181568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8" name="n_1aveValue【市民会館】&#10;有形固定資産減価償却率">
          <a:extLst>
            <a:ext uri="{FF2B5EF4-FFF2-40B4-BE49-F238E27FC236}">
              <a16:creationId xmlns:a16="http://schemas.microsoft.com/office/drawing/2014/main" id="{00000000-0008-0000-0F00-000098010000}"/>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9" name="n_2aveValue【市民会館】&#10;有形固定資産減価償却率">
          <a:extLst>
            <a:ext uri="{FF2B5EF4-FFF2-40B4-BE49-F238E27FC236}">
              <a16:creationId xmlns:a16="http://schemas.microsoft.com/office/drawing/2014/main" id="{00000000-0008-0000-0F00-000099010000}"/>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0" name="n_3aveValue【市民会館】&#10;有形固定資産減価償却率">
          <a:extLst>
            <a:ext uri="{FF2B5EF4-FFF2-40B4-BE49-F238E27FC236}">
              <a16:creationId xmlns:a16="http://schemas.microsoft.com/office/drawing/2014/main" id="{00000000-0008-0000-0F00-00009A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a:extLst>
            <a:ext uri="{FF2B5EF4-FFF2-40B4-BE49-F238E27FC236}">
              <a16:creationId xmlns:a16="http://schemas.microsoft.com/office/drawing/2014/main" id="{00000000-0008-0000-0F00-00009B010000}"/>
            </a:ext>
          </a:extLst>
        </xdr:cNvPr>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33219</xdr:rowOff>
    </xdr:from>
    <xdr:ext cx="405111" cy="259045"/>
    <xdr:sp macro="" textlink="">
      <xdr:nvSpPr>
        <xdr:cNvPr id="412" name="n_1mainValue【市民会館】&#10;有形固定資産減価償却率">
          <a:extLst>
            <a:ext uri="{FF2B5EF4-FFF2-40B4-BE49-F238E27FC236}">
              <a16:creationId xmlns:a16="http://schemas.microsoft.com/office/drawing/2014/main" id="{00000000-0008-0000-0F00-00009C010000}"/>
            </a:ext>
          </a:extLst>
        </xdr:cNvPr>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25054</xdr:rowOff>
    </xdr:from>
    <xdr:ext cx="405111" cy="259045"/>
    <xdr:sp macro="" textlink="">
      <xdr:nvSpPr>
        <xdr:cNvPr id="413" name="n_2mainValue【市民会館】&#10;有形固定資産減価償却率">
          <a:extLst>
            <a:ext uri="{FF2B5EF4-FFF2-40B4-BE49-F238E27FC236}">
              <a16:creationId xmlns:a16="http://schemas.microsoft.com/office/drawing/2014/main" id="{00000000-0008-0000-0F00-00009D010000}"/>
            </a:ext>
          </a:extLst>
        </xdr:cNvPr>
        <xdr:cNvSpPr txBox="1"/>
      </xdr:nvSpPr>
      <xdr:spPr>
        <a:xfrm>
          <a:off x="2705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28320</xdr:rowOff>
    </xdr:from>
    <xdr:ext cx="405111" cy="259045"/>
    <xdr:sp macro="" textlink="">
      <xdr:nvSpPr>
        <xdr:cNvPr id="414" name="n_3mainValue【市民会館】&#10;有形固定資産減価償却率">
          <a:extLst>
            <a:ext uri="{FF2B5EF4-FFF2-40B4-BE49-F238E27FC236}">
              <a16:creationId xmlns:a16="http://schemas.microsoft.com/office/drawing/2014/main" id="{00000000-0008-0000-0F00-00009E010000}"/>
            </a:ext>
          </a:extLst>
        </xdr:cNvPr>
        <xdr:cNvSpPr txBox="1"/>
      </xdr:nvSpPr>
      <xdr:spPr>
        <a:xfrm>
          <a:off x="1816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a:extLst>
            <a:ext uri="{FF2B5EF4-FFF2-40B4-BE49-F238E27FC236}">
              <a16:creationId xmlns:a16="http://schemas.microsoft.com/office/drawing/2014/main" id="{00000000-0008-0000-0F00-0000B7010000}"/>
            </a:ext>
          </a:extLst>
        </xdr:cNvPr>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a:extLst>
            <a:ext uri="{FF2B5EF4-FFF2-40B4-BE49-F238E27FC236}">
              <a16:creationId xmlns:a16="http://schemas.microsoft.com/office/drawing/2014/main" id="{00000000-0008-0000-0F00-0000B9010000}"/>
            </a:ext>
          </a:extLst>
        </xdr:cNvPr>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43" name="【市民会館】&#10;一人当たり面積平均値テキスト">
          <a:extLst>
            <a:ext uri="{FF2B5EF4-FFF2-40B4-BE49-F238E27FC236}">
              <a16:creationId xmlns:a16="http://schemas.microsoft.com/office/drawing/2014/main" id="{00000000-0008-0000-0F00-0000BB010000}"/>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132080</xdr:rowOff>
    </xdr:from>
    <xdr:to>
      <xdr:col>55</xdr:col>
      <xdr:colOff>50800</xdr:colOff>
      <xdr:row>103</xdr:row>
      <xdr:rowOff>62230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0426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154957</xdr:rowOff>
    </xdr:from>
    <xdr:ext cx="469744" cy="259045"/>
    <xdr:sp macro="" textlink="">
      <xdr:nvSpPr>
        <xdr:cNvPr id="455" name="【市民会館】&#10;一人当たり面積該当値テキスト">
          <a:extLst>
            <a:ext uri="{FF2B5EF4-FFF2-40B4-BE49-F238E27FC236}">
              <a16:creationId xmlns:a16="http://schemas.microsoft.com/office/drawing/2014/main" id="{00000000-0008-0000-0F00-0000C7010000}"/>
            </a:ext>
          </a:extLst>
        </xdr:cNvPr>
        <xdr:cNvSpPr txBox="1"/>
      </xdr:nvSpPr>
      <xdr:spPr>
        <a:xfrm>
          <a:off x="10515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116839</xdr:rowOff>
    </xdr:from>
    <xdr:to>
      <xdr:col>50</xdr:col>
      <xdr:colOff>165100</xdr:colOff>
      <xdr:row>103</xdr:row>
      <xdr:rowOff>46989</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958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167639</xdr:rowOff>
    </xdr:from>
    <xdr:to>
      <xdr:col>55</xdr:col>
      <xdr:colOff>0</xdr:colOff>
      <xdr:row>103</xdr:row>
      <xdr:rowOff>11430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9639300" y="17655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124461</xdr:rowOff>
    </xdr:from>
    <xdr:to>
      <xdr:col>46</xdr:col>
      <xdr:colOff>38100</xdr:colOff>
      <xdr:row>103</xdr:row>
      <xdr:rowOff>54611</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8699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167639</xdr:rowOff>
    </xdr:from>
    <xdr:to>
      <xdr:col>50</xdr:col>
      <xdr:colOff>114300</xdr:colOff>
      <xdr:row>103</xdr:row>
      <xdr:rowOff>3811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8750300" y="17655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139700</xdr:rowOff>
    </xdr:from>
    <xdr:to>
      <xdr:col>41</xdr:col>
      <xdr:colOff>101600</xdr:colOff>
      <xdr:row>103</xdr:row>
      <xdr:rowOff>69850</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781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3811</xdr:rowOff>
    </xdr:from>
    <xdr:to>
      <xdr:col>45</xdr:col>
      <xdr:colOff>177800</xdr:colOff>
      <xdr:row>103</xdr:row>
      <xdr:rowOff>19050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7861300" y="17663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121938</xdr:rowOff>
    </xdr:from>
    <xdr:ext cx="469744" cy="259045"/>
    <xdr:sp macro="" textlink="">
      <xdr:nvSpPr>
        <xdr:cNvPr id="462" name="n_1aveValue【市民会館】&#10;一人当たり面積">
          <a:extLst>
            <a:ext uri="{FF2B5EF4-FFF2-40B4-BE49-F238E27FC236}">
              <a16:creationId xmlns:a16="http://schemas.microsoft.com/office/drawing/2014/main" id="{00000000-0008-0000-0F00-0000CE010000}"/>
            </a:ext>
          </a:extLst>
        </xdr:cNvPr>
        <xdr:cNvSpPr txBox="1"/>
      </xdr:nvSpPr>
      <xdr:spPr>
        <a:xfrm>
          <a:off x="9391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63" name="n_2aveValue【市民会館】&#10;一人当たり面積">
          <a:extLst>
            <a:ext uri="{FF2B5EF4-FFF2-40B4-BE49-F238E27FC236}">
              <a16:creationId xmlns:a16="http://schemas.microsoft.com/office/drawing/2014/main" id="{00000000-0008-0000-0F00-0000CF010000}"/>
            </a:ext>
          </a:extLst>
        </xdr:cNvPr>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64" name="n_3aveValue【市民会館】&#10;一人当たり面積">
          <a:extLst>
            <a:ext uri="{FF2B5EF4-FFF2-40B4-BE49-F238E27FC236}">
              <a16:creationId xmlns:a16="http://schemas.microsoft.com/office/drawing/2014/main" id="{00000000-0008-0000-0F00-0000D0010000}"/>
            </a:ext>
          </a:extLst>
        </xdr:cNvPr>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a:extLst>
            <a:ext uri="{FF2B5EF4-FFF2-40B4-BE49-F238E27FC236}">
              <a16:creationId xmlns:a16="http://schemas.microsoft.com/office/drawing/2014/main" id="{00000000-0008-0000-0F00-0000D1010000}"/>
            </a:ext>
          </a:extLst>
        </xdr:cNvPr>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63516</xdr:rowOff>
    </xdr:from>
    <xdr:ext cx="469744" cy="259045"/>
    <xdr:sp macro="" textlink="">
      <xdr:nvSpPr>
        <xdr:cNvPr id="466" name="n_1mainValue【市民会館】&#10;一人当たり面積">
          <a:extLst>
            <a:ext uri="{FF2B5EF4-FFF2-40B4-BE49-F238E27FC236}">
              <a16:creationId xmlns:a16="http://schemas.microsoft.com/office/drawing/2014/main" id="{00000000-0008-0000-0F00-0000D2010000}"/>
            </a:ext>
          </a:extLst>
        </xdr:cNvPr>
        <xdr:cNvSpPr txBox="1"/>
      </xdr:nvSpPr>
      <xdr:spPr>
        <a:xfrm>
          <a:off x="9391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71138</xdr:rowOff>
    </xdr:from>
    <xdr:ext cx="469744" cy="259045"/>
    <xdr:sp macro="" textlink="">
      <xdr:nvSpPr>
        <xdr:cNvPr id="467" name="n_2mainValue【市民会館】&#10;一人当たり面積">
          <a:extLst>
            <a:ext uri="{FF2B5EF4-FFF2-40B4-BE49-F238E27FC236}">
              <a16:creationId xmlns:a16="http://schemas.microsoft.com/office/drawing/2014/main" id="{00000000-0008-0000-0F00-0000D3010000}"/>
            </a:ext>
          </a:extLst>
        </xdr:cNvPr>
        <xdr:cNvSpPr txBox="1"/>
      </xdr:nvSpPr>
      <xdr:spPr>
        <a:xfrm>
          <a:off x="8515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86377</xdr:rowOff>
    </xdr:from>
    <xdr:ext cx="469744" cy="259045"/>
    <xdr:sp macro="" textlink="">
      <xdr:nvSpPr>
        <xdr:cNvPr id="468" name="n_3mainValue【市民会館】&#10;一人当たり面積">
          <a:extLst>
            <a:ext uri="{FF2B5EF4-FFF2-40B4-BE49-F238E27FC236}">
              <a16:creationId xmlns:a16="http://schemas.microsoft.com/office/drawing/2014/main" id="{00000000-0008-0000-0F00-0000D4010000}"/>
            </a:ext>
          </a:extLst>
        </xdr:cNvPr>
        <xdr:cNvSpPr txBox="1"/>
      </xdr:nvSpPr>
      <xdr:spPr>
        <a:xfrm>
          <a:off x="7626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00000000-0008-0000-0F00-0000EE010000}"/>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00000000-0008-0000-0F00-0000F0010000}"/>
            </a:ext>
          </a:extLst>
        </xdr:cNvPr>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00000000-0008-0000-0F00-0000F201000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6268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112412</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00000000-0008-0000-0F00-0000FE010000}"/>
            </a:ext>
          </a:extLst>
        </xdr:cNvPr>
        <xdr:cNvSpPr txBox="1"/>
      </xdr:nvSpPr>
      <xdr:spPr>
        <a:xfrm>
          <a:off x="16357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13335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5481300" y="66941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4592300" y="6694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57150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3703300" y="6690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4389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00000000-0008-0000-0F00-00002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a:extLst>
            <a:ext uri="{FF2B5EF4-FFF2-40B4-BE49-F238E27FC236}">
              <a16:creationId xmlns:a16="http://schemas.microsoft.com/office/drawing/2014/main" id="{00000000-0008-0000-0F00-000024020000}"/>
            </a:ext>
          </a:extLst>
        </xdr:cNvPr>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00000000-0008-0000-0F00-000026020000}"/>
            </a:ext>
          </a:extLst>
        </xdr:cNvPr>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00000000-0008-0000-0F00-000028020000}"/>
            </a:ext>
          </a:extLst>
        </xdr:cNvPr>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129426</xdr:rowOff>
    </xdr:from>
    <xdr:to>
      <xdr:col>116</xdr:col>
      <xdr:colOff>114300</xdr:colOff>
      <xdr:row>33</xdr:row>
      <xdr:rowOff>59576</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22110700" y="56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82453</xdr:rowOff>
    </xdr:from>
    <xdr:ext cx="599010" cy="259045"/>
    <xdr:sp macro="" textlink="">
      <xdr:nvSpPr>
        <xdr:cNvPr id="564" name="【一般廃棄物処理施設】&#10;一人当たり有形固定資産（償却資産）額該当値テキスト">
          <a:extLst>
            <a:ext uri="{FF2B5EF4-FFF2-40B4-BE49-F238E27FC236}">
              <a16:creationId xmlns:a16="http://schemas.microsoft.com/office/drawing/2014/main" id="{00000000-0008-0000-0F00-000034020000}"/>
            </a:ext>
          </a:extLst>
        </xdr:cNvPr>
        <xdr:cNvSpPr txBox="1"/>
      </xdr:nvSpPr>
      <xdr:spPr>
        <a:xfrm>
          <a:off x="22199600" y="556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18326</xdr:rowOff>
    </xdr:from>
    <xdr:to>
      <xdr:col>112</xdr:col>
      <xdr:colOff>38100</xdr:colOff>
      <xdr:row>33</xdr:row>
      <xdr:rowOff>119926</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21272500" y="56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8776</xdr:rowOff>
    </xdr:from>
    <xdr:to>
      <xdr:col>116</xdr:col>
      <xdr:colOff>63500</xdr:colOff>
      <xdr:row>33</xdr:row>
      <xdr:rowOff>69126</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1323300" y="5666626"/>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97434</xdr:rowOff>
    </xdr:from>
    <xdr:to>
      <xdr:col>107</xdr:col>
      <xdr:colOff>101600</xdr:colOff>
      <xdr:row>34</xdr:row>
      <xdr:rowOff>27584</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20383500" y="5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69126</xdr:rowOff>
    </xdr:from>
    <xdr:to>
      <xdr:col>111</xdr:col>
      <xdr:colOff>177800</xdr:colOff>
      <xdr:row>33</xdr:row>
      <xdr:rowOff>148234</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20434300" y="5726976"/>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92596</xdr:rowOff>
    </xdr:from>
    <xdr:to>
      <xdr:col>102</xdr:col>
      <xdr:colOff>165100</xdr:colOff>
      <xdr:row>34</xdr:row>
      <xdr:rowOff>22746</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9494500" y="575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143396</xdr:rowOff>
    </xdr:from>
    <xdr:to>
      <xdr:col>107</xdr:col>
      <xdr:colOff>50800</xdr:colOff>
      <xdr:row>33</xdr:row>
      <xdr:rowOff>148234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9545300" y="5801246"/>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19278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136453</xdr:rowOff>
    </xdr:from>
    <xdr:ext cx="599010" cy="259045"/>
    <xdr:sp macro="" textlink="">
      <xdr:nvSpPr>
        <xdr:cNvPr id="575" name="n_1main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21011095" y="545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44111</xdr:rowOff>
    </xdr:from>
    <xdr:ext cx="599010" cy="259045"/>
    <xdr:sp macro="" textlink="">
      <xdr:nvSpPr>
        <xdr:cNvPr id="576" name="n_2main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20134795" y="55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39273</xdr:rowOff>
    </xdr:from>
    <xdr:ext cx="599010" cy="259045"/>
    <xdr:sp macro="" textlink="">
      <xdr:nvSpPr>
        <xdr:cNvPr id="577" name="n_3mainValue【一般廃棄物処理施設】&#10;一人当たり有形固定資産（償却資産）額">
          <a:extLst>
            <a:ext uri="{FF2B5EF4-FFF2-40B4-BE49-F238E27FC236}">
              <a16:creationId xmlns:a16="http://schemas.microsoft.com/office/drawing/2014/main" id="{00000000-0008-0000-0F00-000041020000}"/>
            </a:ext>
          </a:extLst>
        </xdr:cNvPr>
        <xdr:cNvSpPr txBox="1"/>
      </xdr:nvSpPr>
      <xdr:spPr>
        <a:xfrm>
          <a:off x="19245795" y="552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00000000-0008-0000-0F00-00005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00000000-0008-0000-0F00-00005B020000}"/>
            </a:ext>
          </a:extLst>
        </xdr:cNvPr>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id="{00000000-0008-0000-0F00-00005D020000}"/>
            </a:ext>
          </a:extLst>
        </xdr:cNvPr>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00000000-0008-0000-0F00-00005F020000}"/>
            </a:ext>
          </a:extLst>
        </xdr:cNvPr>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106697</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00000000-0008-0000-0F00-00006B020000}"/>
            </a:ext>
          </a:extLst>
        </xdr:cNvPr>
        <xdr:cNvSpPr txBox="1"/>
      </xdr:nvSpPr>
      <xdr:spPr>
        <a:xfrm>
          <a:off x="16357600"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90170</xdr:rowOff>
    </xdr:from>
    <xdr:to>
      <xdr:col>81</xdr:col>
      <xdr:colOff>101600</xdr:colOff>
      <xdr:row>59</xdr:row>
      <xdr:rowOff>20320</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5430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59</xdr:row>
      <xdr:rowOff>7620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5481300" y="100850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4541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140970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4592300" y="10046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xdr:rowOff>
    </xdr:from>
    <xdr:to>
      <xdr:col>72</xdr:col>
      <xdr:colOff>38100</xdr:colOff>
      <xdr:row>58</xdr:row>
      <xdr:rowOff>115570</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3652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64770</xdr:rowOff>
    </xdr:from>
    <xdr:to>
      <xdr:col>76</xdr:col>
      <xdr:colOff>114300</xdr:colOff>
      <xdr:row>58</xdr:row>
      <xdr:rowOff>102870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3703300" y="10008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00000000-0008-0000-0F00-000074020000}"/>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00000000-0008-0000-0F00-000075020000}"/>
            </a:ext>
          </a:extLst>
        </xdr:cNvPr>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11447</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00000000-0008-0000-0F00-000076020000}"/>
            </a:ext>
          </a:extLst>
        </xdr:cNvPr>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144797</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00000000-0008-0000-0F00-000077020000}"/>
            </a:ext>
          </a:extLst>
        </xdr:cNvPr>
        <xdr:cNvSpPr txBox="1"/>
      </xdr:nvSpPr>
      <xdr:spPr>
        <a:xfrm>
          <a:off x="14389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106697</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00000000-0008-0000-0F00-000078020000}"/>
            </a:ext>
          </a:extLst>
        </xdr:cNvPr>
        <xdr:cNvSpPr txBox="1"/>
      </xdr:nvSpPr>
      <xdr:spPr>
        <a:xfrm>
          <a:off x="13500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00000000-0008-0000-0F00-00009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00000000-0008-0000-0F00-00009302000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00000000-0008-0000-0F00-000095020000}"/>
            </a:ext>
          </a:extLst>
        </xdr:cNvPr>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00000000-0008-0000-0F00-000097020000}"/>
            </a:ext>
          </a:extLst>
        </xdr:cNvPr>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112485</xdr:rowOff>
    </xdr:from>
    <xdr:to>
      <xdr:col>116</xdr:col>
      <xdr:colOff>114300</xdr:colOff>
      <xdr:row>61</xdr:row>
      <xdr:rowOff>42635</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22110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90912</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00000000-0008-0000-0F00-0000A3020000}"/>
            </a:ext>
          </a:extLst>
        </xdr:cNvPr>
        <xdr:cNvSpPr txBox="1"/>
      </xdr:nvSpPr>
      <xdr:spPr>
        <a:xfrm>
          <a:off x="22199600" y="103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163285</xdr:rowOff>
    </xdr:from>
    <xdr:to>
      <xdr:col>116</xdr:col>
      <xdr:colOff>63500</xdr:colOff>
      <xdr:row>60</xdr:row>
      <xdr:rowOff>163285</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21323300" y="1045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163285</xdr:rowOff>
    </xdr:from>
    <xdr:to>
      <xdr:col>111</xdr:col>
      <xdr:colOff>177800</xdr:colOff>
      <xdr:row>60</xdr:row>
      <xdr:rowOff>163285</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20434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9494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163285</xdr:rowOff>
    </xdr:from>
    <xdr:to>
      <xdr:col>107</xdr:col>
      <xdr:colOff>50800</xdr:colOff>
      <xdr:row>60</xdr:row>
      <xdr:rowOff>163285</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9545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82" name="n_1aveValue【保健センター・保健所】&#10;一人当たり面積">
          <a:extLst>
            <a:ext uri="{FF2B5EF4-FFF2-40B4-BE49-F238E27FC236}">
              <a16:creationId xmlns:a16="http://schemas.microsoft.com/office/drawing/2014/main" id="{00000000-0008-0000-0F00-0000AA020000}"/>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83" name="n_2aveValue【保健センター・保健所】&#10;一人当たり面積">
          <a:extLst>
            <a:ext uri="{FF2B5EF4-FFF2-40B4-BE49-F238E27FC236}">
              <a16:creationId xmlns:a16="http://schemas.microsoft.com/office/drawing/2014/main" id="{00000000-0008-0000-0F00-0000AB020000}"/>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84" name="n_3aveValue【保健センター・保健所】&#10;一人当たり面積">
          <a:extLst>
            <a:ext uri="{FF2B5EF4-FFF2-40B4-BE49-F238E27FC236}">
              <a16:creationId xmlns:a16="http://schemas.microsoft.com/office/drawing/2014/main" id="{00000000-0008-0000-0F00-0000AC020000}"/>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a:extLst>
            <a:ext uri="{FF2B5EF4-FFF2-40B4-BE49-F238E27FC236}">
              <a16:creationId xmlns:a16="http://schemas.microsoft.com/office/drawing/2014/main" id="{00000000-0008-0000-0F00-0000AD020000}"/>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33762</xdr:rowOff>
    </xdr:from>
    <xdr:ext cx="469744" cy="259045"/>
    <xdr:sp macro="" textlink="">
      <xdr:nvSpPr>
        <xdr:cNvPr id="686" name="n_1mainValue【保健センター・保健所】&#10;一人当たり面積">
          <a:extLst>
            <a:ext uri="{FF2B5EF4-FFF2-40B4-BE49-F238E27FC236}">
              <a16:creationId xmlns:a16="http://schemas.microsoft.com/office/drawing/2014/main" id="{00000000-0008-0000-0F00-0000AE020000}"/>
            </a:ext>
          </a:extLst>
        </xdr:cNvPr>
        <xdr:cNvSpPr txBox="1"/>
      </xdr:nvSpPr>
      <xdr:spPr>
        <a:xfrm>
          <a:off x="210757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687" name="n_2mainValue【保健センター・保健所】&#10;一人当たり面積">
          <a:extLst>
            <a:ext uri="{FF2B5EF4-FFF2-40B4-BE49-F238E27FC236}">
              <a16:creationId xmlns:a16="http://schemas.microsoft.com/office/drawing/2014/main" id="{00000000-0008-0000-0F00-0000AF020000}"/>
            </a:ext>
          </a:extLst>
        </xdr:cNvPr>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88" name="n_3mainValue【保健センター・保健所】&#10;一人当たり面積">
          <a:extLst>
            <a:ext uri="{FF2B5EF4-FFF2-40B4-BE49-F238E27FC236}">
              <a16:creationId xmlns:a16="http://schemas.microsoft.com/office/drawing/2014/main" id="{00000000-0008-0000-0F00-0000B0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a:extLst>
            <a:ext uri="{FF2B5EF4-FFF2-40B4-BE49-F238E27FC236}">
              <a16:creationId xmlns:a16="http://schemas.microsoft.com/office/drawing/2014/main" id="{00000000-0008-0000-0F00-0000C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a:extLst>
            <a:ext uri="{FF2B5EF4-FFF2-40B4-BE49-F238E27FC236}">
              <a16:creationId xmlns:a16="http://schemas.microsoft.com/office/drawing/2014/main" id="{00000000-0008-0000-0F00-0000C8020000}"/>
            </a:ext>
          </a:extLst>
        </xdr:cNvPr>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a:extLst>
            <a:ext uri="{FF2B5EF4-FFF2-40B4-BE49-F238E27FC236}">
              <a16:creationId xmlns:a16="http://schemas.microsoft.com/office/drawing/2014/main" id="{00000000-0008-0000-0F00-0000CA020000}"/>
            </a:ext>
          </a:extLst>
        </xdr:cNvPr>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16" name="【消防施設】&#10;有形固定資産減価償却率平均値テキスト">
          <a:extLst>
            <a:ext uri="{FF2B5EF4-FFF2-40B4-BE49-F238E27FC236}">
              <a16:creationId xmlns:a16="http://schemas.microsoft.com/office/drawing/2014/main" id="{00000000-0008-0000-0F00-0000CC020000}"/>
            </a:ext>
          </a:extLst>
        </xdr:cNvPr>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62737</xdr:rowOff>
    </xdr:from>
    <xdr:to>
      <xdr:col>85</xdr:col>
      <xdr:colOff>177800</xdr:colOff>
      <xdr:row>79</xdr:row>
      <xdr:rowOff>164337</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6268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85614</xdr:rowOff>
    </xdr:from>
    <xdr:ext cx="405111" cy="259045"/>
    <xdr:sp macro="" textlink="">
      <xdr:nvSpPr>
        <xdr:cNvPr id="728" name="【消防施設】&#10;有形固定資産減価償却率該当値テキスト">
          <a:extLst>
            <a:ext uri="{FF2B5EF4-FFF2-40B4-BE49-F238E27FC236}">
              <a16:creationId xmlns:a16="http://schemas.microsoft.com/office/drawing/2014/main" id="{00000000-0008-0000-0F00-0000D8020000}"/>
            </a:ext>
          </a:extLst>
        </xdr:cNvPr>
        <xdr:cNvSpPr txBox="1"/>
      </xdr:nvSpPr>
      <xdr:spPr>
        <a:xfrm>
          <a:off x="16357600" y="134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21589</xdr:rowOff>
    </xdr:from>
    <xdr:to>
      <xdr:col>81</xdr:col>
      <xdr:colOff>101600</xdr:colOff>
      <xdr:row>79</xdr:row>
      <xdr:rowOff>123189</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543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72389</xdr:rowOff>
    </xdr:from>
    <xdr:to>
      <xdr:col>85</xdr:col>
      <xdr:colOff>127000</xdr:colOff>
      <xdr:row>79</xdr:row>
      <xdr:rowOff>113537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5481300" y="136169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145035</xdr:rowOff>
    </xdr:from>
    <xdr:to>
      <xdr:col>76</xdr:col>
      <xdr:colOff>165100</xdr:colOff>
      <xdr:row>79</xdr:row>
      <xdr:rowOff>75185</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4541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24385</xdr:rowOff>
    </xdr:from>
    <xdr:to>
      <xdr:col>81</xdr:col>
      <xdr:colOff>50800</xdr:colOff>
      <xdr:row>79</xdr:row>
      <xdr:rowOff>72389</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4592300" y="135689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151892</xdr:rowOff>
    </xdr:from>
    <xdr:to>
      <xdr:col>72</xdr:col>
      <xdr:colOff>38100</xdr:colOff>
      <xdr:row>79</xdr:row>
      <xdr:rowOff>82042</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3652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24385</xdr:rowOff>
    </xdr:from>
    <xdr:to>
      <xdr:col>76</xdr:col>
      <xdr:colOff>114300</xdr:colOff>
      <xdr:row>79</xdr:row>
      <xdr:rowOff>31242</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13703300" y="135689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35" name="n_1aveValue【消防施設】&#10;有形固定資産減価償却率">
          <a:extLst>
            <a:ext uri="{FF2B5EF4-FFF2-40B4-BE49-F238E27FC236}">
              <a16:creationId xmlns:a16="http://schemas.microsoft.com/office/drawing/2014/main" id="{00000000-0008-0000-0F00-0000DF020000}"/>
            </a:ext>
          </a:extLst>
        </xdr:cNvPr>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36" name="n_2aveValue【消防施設】&#10;有形固定資産減価償却率">
          <a:extLst>
            <a:ext uri="{FF2B5EF4-FFF2-40B4-BE49-F238E27FC236}">
              <a16:creationId xmlns:a16="http://schemas.microsoft.com/office/drawing/2014/main" id="{00000000-0008-0000-0F00-0000E0020000}"/>
            </a:ext>
          </a:extLst>
        </xdr:cNvPr>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37" name="n_3aveValue【消防施設】&#10;有形固定資産減価償却率">
          <a:extLst>
            <a:ext uri="{FF2B5EF4-FFF2-40B4-BE49-F238E27FC236}">
              <a16:creationId xmlns:a16="http://schemas.microsoft.com/office/drawing/2014/main" id="{00000000-0008-0000-0F00-0000E1020000}"/>
            </a:ext>
          </a:extLst>
        </xdr:cNvPr>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a:extLst>
            <a:ext uri="{FF2B5EF4-FFF2-40B4-BE49-F238E27FC236}">
              <a16:creationId xmlns:a16="http://schemas.microsoft.com/office/drawing/2014/main" id="{00000000-0008-0000-0F00-0000E2020000}"/>
            </a:ext>
          </a:extLst>
        </xdr:cNvPr>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139716</xdr:rowOff>
    </xdr:from>
    <xdr:ext cx="405111" cy="259045"/>
    <xdr:sp macro="" textlink="">
      <xdr:nvSpPr>
        <xdr:cNvPr id="739" name="n_1mainValue【消防施設】&#10;有形固定資産減価償却率">
          <a:extLst>
            <a:ext uri="{FF2B5EF4-FFF2-40B4-BE49-F238E27FC236}">
              <a16:creationId xmlns:a16="http://schemas.microsoft.com/office/drawing/2014/main" id="{00000000-0008-0000-0F00-0000E3020000}"/>
            </a:ext>
          </a:extLst>
        </xdr:cNvPr>
        <xdr:cNvSpPr txBox="1"/>
      </xdr:nvSpPr>
      <xdr:spPr>
        <a:xfrm>
          <a:off x="15266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91712</xdr:rowOff>
    </xdr:from>
    <xdr:ext cx="405111" cy="259045"/>
    <xdr:sp macro="" textlink="">
      <xdr:nvSpPr>
        <xdr:cNvPr id="740" name="n_2mainValue【消防施設】&#10;有形固定資産減価償却率">
          <a:extLst>
            <a:ext uri="{FF2B5EF4-FFF2-40B4-BE49-F238E27FC236}">
              <a16:creationId xmlns:a16="http://schemas.microsoft.com/office/drawing/2014/main" id="{00000000-0008-0000-0F00-0000E4020000}"/>
            </a:ext>
          </a:extLst>
        </xdr:cNvPr>
        <xdr:cNvSpPr txBox="1"/>
      </xdr:nvSpPr>
      <xdr:spPr>
        <a:xfrm>
          <a:off x="14389744" y="1329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98569</xdr:rowOff>
    </xdr:from>
    <xdr:ext cx="405111" cy="259045"/>
    <xdr:sp macro="" textlink="">
      <xdr:nvSpPr>
        <xdr:cNvPr id="741" name="n_3mainValue【消防施設】&#10;有形固定資産減価償却率">
          <a:extLst>
            <a:ext uri="{FF2B5EF4-FFF2-40B4-BE49-F238E27FC236}">
              <a16:creationId xmlns:a16="http://schemas.microsoft.com/office/drawing/2014/main" id="{00000000-0008-0000-0F00-0000E5020000}"/>
            </a:ext>
          </a:extLst>
        </xdr:cNvPr>
        <xdr:cNvSpPr txBox="1"/>
      </xdr:nvSpPr>
      <xdr:spPr>
        <a:xfrm>
          <a:off x="135007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00000000-0008-0000-0F00-0000F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a:extLst>
            <a:ext uri="{FF2B5EF4-FFF2-40B4-BE49-F238E27FC236}">
              <a16:creationId xmlns:a16="http://schemas.microsoft.com/office/drawing/2014/main" id="{00000000-0008-0000-0F00-0000F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a:extLst>
            <a:ext uri="{FF2B5EF4-FFF2-40B4-BE49-F238E27FC236}">
              <a16:creationId xmlns:a16="http://schemas.microsoft.com/office/drawing/2014/main" id="{00000000-0008-0000-0F00-00000103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71" name="【消防施設】&#10;一人当たり面積平均値テキスト">
          <a:extLst>
            <a:ext uri="{FF2B5EF4-FFF2-40B4-BE49-F238E27FC236}">
              <a16:creationId xmlns:a16="http://schemas.microsoft.com/office/drawing/2014/main" id="{00000000-0008-0000-0F00-000003030000}"/>
            </a:ext>
          </a:extLst>
        </xdr:cNvPr>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10177</xdr:rowOff>
    </xdr:from>
    <xdr:ext cx="469744" cy="259045"/>
    <xdr:sp macro="" textlink="">
      <xdr:nvSpPr>
        <xdr:cNvPr id="783" name="【消防施設】&#10;一人当たり面積該当値テキスト">
          <a:extLst>
            <a:ext uri="{FF2B5EF4-FFF2-40B4-BE49-F238E27FC236}">
              <a16:creationId xmlns:a16="http://schemas.microsoft.com/office/drawing/2014/main" id="{00000000-0008-0000-0F00-00000F030000}"/>
            </a:ext>
          </a:extLst>
        </xdr:cNvPr>
        <xdr:cNvSpPr txBox="1"/>
      </xdr:nvSpPr>
      <xdr:spPr>
        <a:xfrm>
          <a:off x="22199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158750</xdr:rowOff>
    </xdr:from>
    <xdr:to>
      <xdr:col>112</xdr:col>
      <xdr:colOff>38100</xdr:colOff>
      <xdr:row>83</xdr:row>
      <xdr:rowOff>88900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2127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38100</xdr:rowOff>
    </xdr:from>
    <xdr:to>
      <xdr:col>116</xdr:col>
      <xdr:colOff>63500</xdr:colOff>
      <xdr:row>83</xdr:row>
      <xdr:rowOff>38100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21323300" y="1426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38100</xdr:rowOff>
    </xdr:from>
    <xdr:to>
      <xdr:col>111</xdr:col>
      <xdr:colOff>177800</xdr:colOff>
      <xdr:row>83</xdr:row>
      <xdr:rowOff>57150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20434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57150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9545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90" name="n_1aveValue【消防施設】&#10;一人当たり面積">
          <a:extLst>
            <a:ext uri="{FF2B5EF4-FFF2-40B4-BE49-F238E27FC236}">
              <a16:creationId xmlns:a16="http://schemas.microsoft.com/office/drawing/2014/main" id="{00000000-0008-0000-0F00-000016030000}"/>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1" name="n_2aveValue【消防施設】&#10;一人当たり面積">
          <a:extLst>
            <a:ext uri="{FF2B5EF4-FFF2-40B4-BE49-F238E27FC236}">
              <a16:creationId xmlns:a16="http://schemas.microsoft.com/office/drawing/2014/main" id="{00000000-0008-0000-0F00-000017030000}"/>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92" name="n_3aveValue【消防施設】&#10;一人当たり面積">
          <a:extLst>
            <a:ext uri="{FF2B5EF4-FFF2-40B4-BE49-F238E27FC236}">
              <a16:creationId xmlns:a16="http://schemas.microsoft.com/office/drawing/2014/main" id="{00000000-0008-0000-0F00-00001803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a:extLst>
            <a:ext uri="{FF2B5EF4-FFF2-40B4-BE49-F238E27FC236}">
              <a16:creationId xmlns:a16="http://schemas.microsoft.com/office/drawing/2014/main" id="{00000000-0008-0000-0F00-000019030000}"/>
            </a:ext>
          </a:extLst>
        </xdr:cNvPr>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105427</xdr:rowOff>
    </xdr:from>
    <xdr:ext cx="469744" cy="259045"/>
    <xdr:sp macro="" textlink="">
      <xdr:nvSpPr>
        <xdr:cNvPr id="794" name="n_1mainValue【消防施設】&#10;一人当たり面積">
          <a:extLst>
            <a:ext uri="{FF2B5EF4-FFF2-40B4-BE49-F238E27FC236}">
              <a16:creationId xmlns:a16="http://schemas.microsoft.com/office/drawing/2014/main" id="{00000000-0008-0000-0F00-00001A030000}"/>
            </a:ext>
          </a:extLst>
        </xdr:cNvPr>
        <xdr:cNvSpPr txBox="1"/>
      </xdr:nvSpPr>
      <xdr:spPr>
        <a:xfrm>
          <a:off x="21075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95" name="n_2mainValue【消防施設】&#10;一人当たり面積">
          <a:extLst>
            <a:ext uri="{FF2B5EF4-FFF2-40B4-BE49-F238E27FC236}">
              <a16:creationId xmlns:a16="http://schemas.microsoft.com/office/drawing/2014/main" id="{00000000-0008-0000-0F00-00001B03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796" name="n_3mainValue【消防施設】&#10;一人当たり面積">
          <a:extLst>
            <a:ext uri="{FF2B5EF4-FFF2-40B4-BE49-F238E27FC236}">
              <a16:creationId xmlns:a16="http://schemas.microsoft.com/office/drawing/2014/main" id="{00000000-0008-0000-0F00-00001C030000}"/>
            </a:ext>
          </a:extLst>
        </xdr:cNvPr>
        <xdr:cNvSpPr txBox="1"/>
      </xdr:nvSpPr>
      <xdr:spPr>
        <a:xfrm>
          <a:off x="19310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00000000-0008-0000-0F00-00003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a:extLst>
            <a:ext uri="{FF2B5EF4-FFF2-40B4-BE49-F238E27FC236}">
              <a16:creationId xmlns:a16="http://schemas.microsoft.com/office/drawing/2014/main" id="{00000000-0008-0000-0F00-000037030000}"/>
            </a:ext>
          </a:extLst>
        </xdr:cNvPr>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a:extLst>
            <a:ext uri="{FF2B5EF4-FFF2-40B4-BE49-F238E27FC236}">
              <a16:creationId xmlns:a16="http://schemas.microsoft.com/office/drawing/2014/main" id="{00000000-0008-0000-0F00-000039030000}"/>
            </a:ext>
          </a:extLst>
        </xdr:cNvPr>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a:extLst>
            <a:ext uri="{FF2B5EF4-FFF2-40B4-BE49-F238E27FC236}">
              <a16:creationId xmlns:a16="http://schemas.microsoft.com/office/drawing/2014/main" id="{00000000-0008-0000-0F00-00003B030000}"/>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6268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140988</xdr:rowOff>
    </xdr:from>
    <xdr:ext cx="405111" cy="259045"/>
    <xdr:sp macro="" textlink="">
      <xdr:nvSpPr>
        <xdr:cNvPr id="839" name="【庁舎】&#10;有形固定資産減価償却率該当値テキスト">
          <a:extLst>
            <a:ext uri="{FF2B5EF4-FFF2-40B4-BE49-F238E27FC236}">
              <a16:creationId xmlns:a16="http://schemas.microsoft.com/office/drawing/2014/main" id="{00000000-0008-0000-0F00-000047030000}"/>
            </a:ext>
          </a:extLst>
        </xdr:cNvPr>
        <xdr:cNvSpPr txBox="1"/>
      </xdr:nvSpPr>
      <xdr:spPr>
        <a:xfrm>
          <a:off x="16357600"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146231</xdr:rowOff>
    </xdr:from>
    <xdr:to>
      <xdr:col>81</xdr:col>
      <xdr:colOff>101600</xdr:colOff>
      <xdr:row>106</xdr:row>
      <xdr:rowOff>76381</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5430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25581</xdr:rowOff>
    </xdr:from>
    <xdr:to>
      <xdr:col>85</xdr:col>
      <xdr:colOff>127000</xdr:colOff>
      <xdr:row>106</xdr:row>
      <xdr:rowOff>41911</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5481300" y="1819928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84182</xdr:rowOff>
    </xdr:from>
    <xdr:to>
      <xdr:col>76</xdr:col>
      <xdr:colOff>165100</xdr:colOff>
      <xdr:row>106</xdr:row>
      <xdr:rowOff>14332</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4541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134982</xdr:rowOff>
    </xdr:from>
    <xdr:to>
      <xdr:col>81</xdr:col>
      <xdr:colOff>50800</xdr:colOff>
      <xdr:row>106</xdr:row>
      <xdr:rowOff>25581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4592300" y="1813723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102144</xdr:rowOff>
    </xdr:from>
    <xdr:to>
      <xdr:col>72</xdr:col>
      <xdr:colOff>38100</xdr:colOff>
      <xdr:row>105</xdr:row>
      <xdr:rowOff>32294</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3652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152944</xdr:rowOff>
    </xdr:from>
    <xdr:to>
      <xdr:col>76</xdr:col>
      <xdr:colOff>114300</xdr:colOff>
      <xdr:row>105</xdr:row>
      <xdr:rowOff>134982</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3703300" y="17983744"/>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a:extLst>
            <a:ext uri="{FF2B5EF4-FFF2-40B4-BE49-F238E27FC236}">
              <a16:creationId xmlns:a16="http://schemas.microsoft.com/office/drawing/2014/main" id="{00000000-0008-0000-0F00-00004E030000}"/>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a:extLst>
            <a:ext uri="{FF2B5EF4-FFF2-40B4-BE49-F238E27FC236}">
              <a16:creationId xmlns:a16="http://schemas.microsoft.com/office/drawing/2014/main" id="{00000000-0008-0000-0F00-00004F030000}"/>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a:extLst>
            <a:ext uri="{FF2B5EF4-FFF2-40B4-BE49-F238E27FC236}">
              <a16:creationId xmlns:a16="http://schemas.microsoft.com/office/drawing/2014/main" id="{00000000-0008-0000-0F00-000050030000}"/>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a:extLst>
            <a:ext uri="{FF2B5EF4-FFF2-40B4-BE49-F238E27FC236}">
              <a16:creationId xmlns:a16="http://schemas.microsoft.com/office/drawing/2014/main" id="{00000000-0008-0000-0F00-000051030000}"/>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67508</xdr:rowOff>
    </xdr:from>
    <xdr:ext cx="405111" cy="259045"/>
    <xdr:sp macro="" textlink="">
      <xdr:nvSpPr>
        <xdr:cNvPr id="850" name="n_1mainValue【庁舎】&#10;有形固定資産減価償却率">
          <a:extLst>
            <a:ext uri="{FF2B5EF4-FFF2-40B4-BE49-F238E27FC236}">
              <a16:creationId xmlns:a16="http://schemas.microsoft.com/office/drawing/2014/main" id="{00000000-0008-0000-0F00-000052030000}"/>
            </a:ext>
          </a:extLst>
        </xdr:cNvPr>
        <xdr:cNvSpPr txBox="1"/>
      </xdr:nvSpPr>
      <xdr:spPr>
        <a:xfrm>
          <a:off x="15266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5459</xdr:rowOff>
    </xdr:from>
    <xdr:ext cx="405111" cy="259045"/>
    <xdr:sp macro="" textlink="">
      <xdr:nvSpPr>
        <xdr:cNvPr id="851" name="n_2mainValue【庁舎】&#10;有形固定資産減価償却率">
          <a:extLst>
            <a:ext uri="{FF2B5EF4-FFF2-40B4-BE49-F238E27FC236}">
              <a16:creationId xmlns:a16="http://schemas.microsoft.com/office/drawing/2014/main" id="{00000000-0008-0000-0F00-000053030000}"/>
            </a:ext>
          </a:extLst>
        </xdr:cNvPr>
        <xdr:cNvSpPr txBox="1"/>
      </xdr:nvSpPr>
      <xdr:spPr>
        <a:xfrm>
          <a:off x="14389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23421</xdr:rowOff>
    </xdr:from>
    <xdr:ext cx="405111" cy="259045"/>
    <xdr:sp macro="" textlink="">
      <xdr:nvSpPr>
        <xdr:cNvPr id="852" name="n_3mainValue【庁舎】&#10;有形固定資産減価償却率">
          <a:extLst>
            <a:ext uri="{FF2B5EF4-FFF2-40B4-BE49-F238E27FC236}">
              <a16:creationId xmlns:a16="http://schemas.microsoft.com/office/drawing/2014/main" id="{00000000-0008-0000-0F00-000054030000}"/>
            </a:ext>
          </a:extLst>
        </xdr:cNvPr>
        <xdr:cNvSpPr txBox="1"/>
      </xdr:nvSpPr>
      <xdr:spPr>
        <a:xfrm>
          <a:off x="135007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00000000-0008-0000-0F00-00006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a:extLst>
            <a:ext uri="{FF2B5EF4-FFF2-40B4-BE49-F238E27FC236}">
              <a16:creationId xmlns:a16="http://schemas.microsoft.com/office/drawing/2014/main" id="{00000000-0008-0000-0F00-00006D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a:extLst>
            <a:ext uri="{FF2B5EF4-FFF2-40B4-BE49-F238E27FC236}">
              <a16:creationId xmlns:a16="http://schemas.microsoft.com/office/drawing/2014/main" id="{00000000-0008-0000-0F00-00006F030000}"/>
            </a:ext>
          </a:extLst>
        </xdr:cNvPr>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81" name="【庁舎】&#10;一人当たり面積平均値テキスト">
          <a:extLst>
            <a:ext uri="{FF2B5EF4-FFF2-40B4-BE49-F238E27FC236}">
              <a16:creationId xmlns:a16="http://schemas.microsoft.com/office/drawing/2014/main" id="{00000000-0008-0000-0F00-000071030000}"/>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a:extLst>
            <a:ext uri="{FF2B5EF4-FFF2-40B4-BE49-F238E27FC236}">
              <a16:creationId xmlns:a16="http://schemas.microsoft.com/office/drawing/2014/main" id="{00000000-0008-0000-0F00-00007203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a:extLst>
            <a:ext uri="{FF2B5EF4-FFF2-40B4-BE49-F238E27FC236}">
              <a16:creationId xmlns:a16="http://schemas.microsoft.com/office/drawing/2014/main" id="{00000000-0008-0000-0F00-000073030000}"/>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a:extLst>
            <a:ext uri="{FF2B5EF4-FFF2-40B4-BE49-F238E27FC236}">
              <a16:creationId xmlns:a16="http://schemas.microsoft.com/office/drawing/2014/main" id="{00000000-0008-0000-0F00-000075030000}"/>
            </a:ext>
          </a:extLst>
        </xdr:cNvPr>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F00-00007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893" name="【庁舎】&#10;一人当たり面積該当値テキスト">
          <a:extLst>
            <a:ext uri="{FF2B5EF4-FFF2-40B4-BE49-F238E27FC236}">
              <a16:creationId xmlns:a16="http://schemas.microsoft.com/office/drawing/2014/main" id="{00000000-0008-0000-0F00-00007D030000}"/>
            </a:ext>
          </a:extLst>
        </xdr:cNvPr>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160020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21323300" y="18162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160020</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a:off x="20434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98" name="楕円 897">
          <a:extLst>
            <a:ext uri="{FF2B5EF4-FFF2-40B4-BE49-F238E27FC236}">
              <a16:creationId xmlns:a16="http://schemas.microsoft.com/office/drawing/2014/main" id="{00000000-0008-0000-0F00-000082030000}"/>
            </a:ext>
          </a:extLst>
        </xdr:cNvPr>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160020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9545300" y="18158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00" name="n_1aveValue【庁舎】&#10;一人当たり面積">
          <a:extLst>
            <a:ext uri="{FF2B5EF4-FFF2-40B4-BE49-F238E27FC236}">
              <a16:creationId xmlns:a16="http://schemas.microsoft.com/office/drawing/2014/main" id="{00000000-0008-0000-0F00-000084030000}"/>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a:extLst>
            <a:ext uri="{FF2B5EF4-FFF2-40B4-BE49-F238E27FC236}">
              <a16:creationId xmlns:a16="http://schemas.microsoft.com/office/drawing/2014/main" id="{00000000-0008-0000-0F00-000085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02" name="n_3aveValue【庁舎】&#10;一人当たり面積">
          <a:extLst>
            <a:ext uri="{FF2B5EF4-FFF2-40B4-BE49-F238E27FC236}">
              <a16:creationId xmlns:a16="http://schemas.microsoft.com/office/drawing/2014/main" id="{00000000-0008-0000-0F00-000086030000}"/>
            </a:ext>
          </a:extLst>
        </xdr:cNvPr>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a:extLst>
            <a:ext uri="{FF2B5EF4-FFF2-40B4-BE49-F238E27FC236}">
              <a16:creationId xmlns:a16="http://schemas.microsoft.com/office/drawing/2014/main" id="{00000000-0008-0000-0F00-000087030000}"/>
            </a:ext>
          </a:extLst>
        </xdr:cNvPr>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04" name="n_1mainValue【庁舎】&#10;一人当たり面積">
          <a:extLst>
            <a:ext uri="{FF2B5EF4-FFF2-40B4-BE49-F238E27FC236}">
              <a16:creationId xmlns:a16="http://schemas.microsoft.com/office/drawing/2014/main" id="{00000000-0008-0000-0F00-000088030000}"/>
            </a:ext>
          </a:extLst>
        </xdr:cNvPr>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05" name="n_2mainValue【庁舎】&#10;一人当たり面積">
          <a:extLst>
            <a:ext uri="{FF2B5EF4-FFF2-40B4-BE49-F238E27FC236}">
              <a16:creationId xmlns:a16="http://schemas.microsoft.com/office/drawing/2014/main" id="{00000000-0008-0000-0F00-00008903000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06" name="n_3mainValue【庁舎】&#10;一人当たり面積">
          <a:extLst>
            <a:ext uri="{FF2B5EF4-FFF2-40B4-BE49-F238E27FC236}">
              <a16:creationId xmlns:a16="http://schemas.microsoft.com/office/drawing/2014/main" id="{00000000-0008-0000-0F00-00008A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類似団体と比較して特に有形固定資産減価償却率が高くなっている施設は、図書館、体育館・プール、一般廃棄物処理施設、庁舎であり、それぞれ</a:t>
          </a:r>
          <a:r>
            <a:rPr kumimoji="1" lang="en-US" altLang="ja-JP" sz="1300">
              <a:latin typeface="ＭＳ Ｐゴシック" panose="020B0600070205080204" pitchFamily="50" charset="-128"/>
              <a:ea typeface="ＭＳ Ｐゴシック" panose="020B0600070205080204" pitchFamily="50" charset="-128"/>
            </a:rPr>
            <a:t>59.5%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となっています。いずれも、経過年数の大きな施設があるため、効果的な改修工事の導入による更新時期延長の可能性について、検討が必要です。また、体育館や庁舎については、防災拠点としての機能が求められることに配慮した安全性の確保を行う必要があります。</a:t>
          </a:r>
        </a:p>
        <a:p>
          <a:r>
            <a:rPr kumimoji="1" lang="ja-JP" altLang="en-US" sz="1300">
              <a:latin typeface="ＭＳ Ｐゴシック" panose="020B0600070205080204" pitchFamily="50" charset="-128"/>
              <a:ea typeface="ＭＳ Ｐゴシック" panose="020B0600070205080204" pitchFamily="50" charset="-128"/>
            </a:rPr>
            <a:t>一方で、特に低くなっている施設は、消防施設です。消防施設については計画的な建替えや大規模改修が行われているため、有形固定資産減価償却率は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と比較的低い値となっていますが、引き続き適切な機会に効果的な改修を行うことにより、長寿命化を進めて更新費の縮減を図る必要があります。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213,366
200,210
139.44
79,146,272
76,479,191
2,519,138
42,428,578
70,801,808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において、保育士の処遇改善等のための経費や、児童扶養手当の支給回数見直し初年度における給付費の増加額を措置したことによる財政需要の増加がありました。一方で、基準財政収入額において、納税義務者の増及び分離譲渡所得等の算出税額の増などにより、基準財政収入額が増加していることに伴い、基準財政需要額と基準財政収入額の差が縮小し、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124460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124460</xdr:rowOff>
    </xdr:from>
    <xdr:to>
      <xdr:col>15</xdr:col>
      <xdr:colOff>82550</xdr:colOff>
      <xdr:row>41</xdr:row>
      <xdr:rowOff>124460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73660</xdr:rowOff>
    </xdr:from>
    <xdr:to>
      <xdr:col>15</xdr:col>
      <xdr:colOff>133350</xdr:colOff>
      <xdr:row>42</xdr:row>
      <xdr:rowOff>3810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160037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160037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30">
              <a:latin typeface="ＭＳ Ｐゴシック" panose="020B0600070205080204" pitchFamily="50" charset="-128"/>
              <a:ea typeface="ＭＳ Ｐゴシック" panose="020B0600070205080204" pitchFamily="50" charset="-128"/>
            </a:rPr>
            <a:t>　歳入では、臨時財政対策債及び地方消費税交付金が減少するも、地方税収入や地方特例交付金等の増加が上回り経常一般財源収入は増加しました。歳出では物件費や扶助費が増加しましたが、減債基金を取崩したことで、経常経費に充てた一般財源が減少し、経常収支比率は</a:t>
          </a:r>
          <a:r>
            <a:rPr kumimoji="1" lang="en-US" altLang="ja-JP" sz="1230">
              <a:latin typeface="ＭＳ Ｐゴシック" panose="020B0600070205080204" pitchFamily="50" charset="-128"/>
              <a:ea typeface="ＭＳ Ｐゴシック" panose="020B0600070205080204" pitchFamily="50" charset="-128"/>
            </a:rPr>
            <a:t>2.9</a:t>
          </a:r>
          <a:r>
            <a:rPr kumimoji="1" lang="ja-JP" altLang="en-US" sz="1230">
              <a:latin typeface="ＭＳ Ｐゴシック" panose="020B0600070205080204" pitchFamily="50" charset="-128"/>
              <a:ea typeface="ＭＳ Ｐゴシック" panose="020B0600070205080204" pitchFamily="50" charset="-128"/>
            </a:rPr>
            <a:t>ポイント改善しました。</a:t>
          </a:r>
          <a:endParaRPr kumimoji="1" lang="en-US" altLang="ja-JP" sz="1230">
            <a:latin typeface="ＭＳ Ｐゴシック" panose="020B0600070205080204" pitchFamily="50" charset="-128"/>
            <a:ea typeface="ＭＳ Ｐゴシック" panose="020B0600070205080204" pitchFamily="50" charset="-128"/>
          </a:endParaRPr>
        </a:p>
        <a:p>
          <a:r>
            <a:rPr kumimoji="1" lang="ja-JP" altLang="en-US" sz="1230">
              <a:latin typeface="ＭＳ Ｐゴシック" panose="020B0600070205080204" pitchFamily="50" charset="-128"/>
              <a:ea typeface="ＭＳ Ｐゴシック" panose="020B0600070205080204" pitchFamily="50" charset="-128"/>
            </a:rPr>
            <a:t>　今後は、地域経済の活性化策や税の徴収対策の強化等により歳入を確保する一方で、医療費・介護給付費等の抑制につながる施策の実施や市債の計画的な発行などにより義務的経費や補助費等の伸びを抑え、財政の弾力化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66</xdr:row>
      <xdr:rowOff>43942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1968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147828</xdr:rowOff>
    </xdr:from>
    <xdr:to>
      <xdr:col>19</xdr:col>
      <xdr:colOff>133350</xdr:colOff>
      <xdr:row>66</xdr:row>
      <xdr:rowOff>43942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2920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147828</xdr:rowOff>
    </xdr:from>
    <xdr:to>
      <xdr:col>15</xdr:col>
      <xdr:colOff>82550</xdr:colOff>
      <xdr:row>66</xdr:row>
      <xdr:rowOff>24638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2920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24638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6312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164592</xdr:rowOff>
    </xdr:from>
    <xdr:to>
      <xdr:col>19</xdr:col>
      <xdr:colOff>184150</xdr:colOff>
      <xdr:row>66</xdr:row>
      <xdr:rowOff>94742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79519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人件費、物件費の増加により</a:t>
          </a:r>
          <a:r>
            <a:rPr kumimoji="1" lang="en-US" altLang="ja-JP" sz="1300">
              <a:latin typeface="ＭＳ Ｐゴシック" panose="020B0600070205080204" pitchFamily="50" charset="-128"/>
              <a:ea typeface="ＭＳ Ｐゴシック" panose="020B0600070205080204" pitchFamily="50" charset="-128"/>
            </a:rPr>
            <a:t>2,832</a:t>
          </a:r>
          <a:r>
            <a:rPr kumimoji="1" lang="ja-JP" altLang="en-US" sz="1300">
              <a:latin typeface="ＭＳ Ｐゴシック" panose="020B0600070205080204" pitchFamily="50" charset="-128"/>
              <a:ea typeface="ＭＳ Ｐゴシック" panose="020B0600070205080204" pitchFamily="50" charset="-128"/>
            </a:rPr>
            <a:t>円増加しました。</a:t>
          </a:r>
        </a:p>
        <a:p>
          <a:r>
            <a:rPr kumimoji="1" lang="ja-JP" altLang="en-US" sz="1300">
              <a:latin typeface="ＭＳ Ｐゴシック" panose="020B0600070205080204" pitchFamily="50" charset="-128"/>
              <a:ea typeface="ＭＳ Ｐゴシック" panose="020B0600070205080204" pitchFamily="50" charset="-128"/>
            </a:rPr>
            <a:t>　人件費は、人事院勧告による職員の給与、期末・勤勉手当及び非常勤職員報酬が増加しました。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物件費は、消費税増税に伴うプレミアム付商品券事業での委託料が皆増したことにより増加しました。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今後とも職員の定数管理適正化により、人件費の抑制を図るとともに、臨時・非常勤職員の適正配置による抑制に努めるとともに、委託内容等の見直しや適正価格での契約など物件費の抑制に努めます。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29404</xdr:rowOff>
    </xdr:from>
    <xdr:to>
      <xdr:col>23</xdr:col>
      <xdr:colOff>133350</xdr:colOff>
      <xdr:row>84</xdr:row>
      <xdr:rowOff>86350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31204"/>
          <a:ext cx="838200" cy="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14866</xdr:rowOff>
    </xdr:from>
    <xdr:to>
      <xdr:col>19</xdr:col>
      <xdr:colOff>133350</xdr:colOff>
      <xdr:row>84</xdr:row>
      <xdr:rowOff>29404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16666"/>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14866</xdr:rowOff>
    </xdr:from>
    <xdr:to>
      <xdr:col>15</xdr:col>
      <xdr:colOff>82550</xdr:colOff>
      <xdr:row>84</xdr:row>
      <xdr:rowOff>22144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16666"/>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15368</xdr:rowOff>
    </xdr:from>
    <xdr:to>
      <xdr:col>11</xdr:col>
      <xdr:colOff>31750</xdr:colOff>
      <xdr:row>84</xdr:row>
      <xdr:rowOff>22144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17168"/>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35550</xdr:rowOff>
    </xdr:from>
    <xdr:to>
      <xdr:col>23</xdr:col>
      <xdr:colOff>184150</xdr:colOff>
      <xdr:row>84</xdr:row>
      <xdr:rowOff>137150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7627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4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150054</xdr:rowOff>
    </xdr:from>
    <xdr:to>
      <xdr:col>19</xdr:col>
      <xdr:colOff>184150</xdr:colOff>
      <xdr:row>84</xdr:row>
      <xdr:rowOff>80204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64981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135516</xdr:rowOff>
    </xdr:from>
    <xdr:to>
      <xdr:col>15</xdr:col>
      <xdr:colOff>133350</xdr:colOff>
      <xdr:row>84</xdr:row>
      <xdr:rowOff>65666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50443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142794</xdr:rowOff>
    </xdr:from>
    <xdr:to>
      <xdr:col>11</xdr:col>
      <xdr:colOff>82550</xdr:colOff>
      <xdr:row>84</xdr:row>
      <xdr:rowOff>72944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57721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5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136018</xdr:rowOff>
    </xdr:from>
    <xdr:to>
      <xdr:col>7</xdr:col>
      <xdr:colOff>31750</xdr:colOff>
      <xdr:row>84</xdr:row>
      <xdr:rowOff>66168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50945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ポイント低い状況となりました。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主な要因としまして、定年退職者及び定年前早期退職者と、新規採用職員との給与額の差額により減少しました。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637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42334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82550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11641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3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a:t>
          </a:r>
          <a:r>
            <a:rPr kumimoji="1" lang="en-US" altLang="ja-JP" sz="123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23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人減少しましたが、類似団体平均値よりも</a:t>
          </a:r>
          <a:r>
            <a:rPr kumimoji="1" lang="en-US" altLang="ja-JP" sz="123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0.47</a:t>
          </a:r>
          <a:r>
            <a:rPr kumimoji="1" lang="ja-JP" altLang="en-US" sz="123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人多い状況となりました。</a:t>
          </a:r>
          <a:endParaRPr kumimoji="1" lang="en-US" altLang="ja-JP" sz="123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3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30" b="0" i="0" u="none" strike="noStrike" kern="0" cap="none" spc="0" normalizeH="0" baseline="0" noProof="0">
              <a:ln>
                <a:noFill/>
              </a:ln>
              <a:solidFill>
                <a:sysClr val="windowText" lastClr="000000"/>
              </a:solidFill>
              <a:effectLst/>
              <a:uLnTx/>
              <a:uFill>
                <a:solidFill>
                  <a:srgbClr val="FF0000"/>
                </a:solidFill>
              </a:uFill>
              <a:latin typeface="ＭＳ Ｐゴシック" panose="020B0600070205080204" pitchFamily="50" charset="-128"/>
              <a:ea typeface="ＭＳ Ｐゴシック" panose="020B0600070205080204" pitchFamily="50" charset="-128"/>
              <a:cs typeface="+mn-cs"/>
            </a:rPr>
            <a:t>昨年度より減少した主な要因としましては、会計年度任用職員及び再任用職員による正規職員の代替であり、</a:t>
          </a:r>
          <a:r>
            <a:rPr kumimoji="1" lang="ja-JP" altLang="en-US" sz="123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類似団体平均値よりも増加した主な要因としましては、統計調査業務への対応や災害発生時の危機管理体制の充実を図ることによるものです。</a:t>
          </a:r>
          <a:endParaRPr kumimoji="1" lang="en-US" altLang="ja-JP" sz="1230" b="0" i="0" u="none" strike="noStrike" kern="0" cap="none" spc="0" normalizeH="0" baseline="0" noProof="0">
            <a:ln>
              <a:noFill/>
            </a:ln>
            <a:solidFill>
              <a:sysClr val="windowText" lastClr="000000"/>
            </a:solidFill>
            <a:effectLst/>
            <a:uLnTx/>
            <a:uFill>
              <a:solidFill>
                <a:srgbClr val="FF0000"/>
              </a:solidFill>
            </a:uFill>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3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今後も、社会情勢等の変化と多様化する市民ニーズに的確に対応するために、行政組織の見直しを図り、適正な職員配置を含めた定員管理に努めます。</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132927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74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62</xdr:row>
      <xdr:rowOff>157056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157056</xdr:rowOff>
    </xdr:from>
    <xdr:to>
      <xdr:col>72</xdr:col>
      <xdr:colOff>203200</xdr:colOff>
      <xdr:row>62</xdr:row>
      <xdr:rowOff>161079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7869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1694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7909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106256</xdr:rowOff>
    </xdr:from>
    <xdr:to>
      <xdr:col>73</xdr:col>
      <xdr:colOff>44450</xdr:colOff>
      <xdr:row>63</xdr:row>
      <xdr:rowOff>36406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21183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公営企業全体の準元利償還金の減少により、公営企業の償還に充てたと認められる繰入金が減少したこと、また、標準税収入額の増加により、標準財政規模が増加したことにより、実質公債費比率は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今後も現状の水準を維持していくため、住民ニーズの把握を的確にし、事業の選択により地方債の発行に頼らない財政運営に努めます。</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13002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309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93435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654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139398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228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133652</xdr:rowOff>
    </xdr:from>
    <xdr:to>
      <xdr:col>77</xdr:col>
      <xdr:colOff>95250</xdr:colOff>
      <xdr:row>41</xdr:row>
      <xdr:rowOff>63802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会館改修事業など大型施設の改修事業に伴い地方債発行額が増えたことにより地方債現在高が増加したことや、地方債元金償還のために減債基金を取崩したことなどにより充当可能基金が減少したことにより、将来負担比率は昨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今後とも、地方債の計画的な発行や基金の計画的な活用などに努め、健全な財政運営を図ります。</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26186</xdr:rowOff>
    </xdr:from>
    <xdr:to>
      <xdr:col>81</xdr:col>
      <xdr:colOff>44450</xdr:colOff>
      <xdr:row>16</xdr:row>
      <xdr:rowOff>51465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76938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26186</xdr:rowOff>
    </xdr:from>
    <xdr:to>
      <xdr:col>77</xdr:col>
      <xdr:colOff>44450</xdr:colOff>
      <xdr:row>16</xdr:row>
      <xdr:rowOff>26186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769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23888</xdr:rowOff>
    </xdr:from>
    <xdr:to>
      <xdr:col>72</xdr:col>
      <xdr:colOff>203200</xdr:colOff>
      <xdr:row>16</xdr:row>
      <xdr:rowOff>26186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76708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164314</xdr:rowOff>
    </xdr:from>
    <xdr:to>
      <xdr:col>68</xdr:col>
      <xdr:colOff>152400</xdr:colOff>
      <xdr:row>16</xdr:row>
      <xdr:rowOff>23888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360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35335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665</xdr:rowOff>
    </xdr:from>
    <xdr:to>
      <xdr:col>81</xdr:col>
      <xdr:colOff>95250</xdr:colOff>
      <xdr:row>16</xdr:row>
      <xdr:rowOff>102265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144192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1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146836</xdr:rowOff>
    </xdr:from>
    <xdr:to>
      <xdr:col>77</xdr:col>
      <xdr:colOff>95250</xdr:colOff>
      <xdr:row>16</xdr:row>
      <xdr:rowOff>76986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61763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0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146836</xdr:rowOff>
    </xdr:from>
    <xdr:to>
      <xdr:col>73</xdr:col>
      <xdr:colOff>44450</xdr:colOff>
      <xdr:row>16</xdr:row>
      <xdr:rowOff>76986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61763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144538</xdr:rowOff>
    </xdr:from>
    <xdr:to>
      <xdr:col>68</xdr:col>
      <xdr:colOff>203200</xdr:colOff>
      <xdr:row>16</xdr:row>
      <xdr:rowOff>74688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59465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113514</xdr:rowOff>
    </xdr:from>
    <xdr:to>
      <xdr:col>64</xdr:col>
      <xdr:colOff>152400</xdr:colOff>
      <xdr:row>16</xdr:row>
      <xdr:rowOff>43664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53841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45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213,366
200,210
139.44
79,146,272
76,479,191
2,519,138
42,428,578
70,801,808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上回っています。昨年度より減少した要因は、人事院勧告による給与、期末・勤勉手当及び非常勤職員報酬が増加しましたが、経常一般財源総額が増加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37</xdr:row>
      <xdr:rowOff>135164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46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113393</xdr:rowOff>
    </xdr:from>
    <xdr:to>
      <xdr:col>19</xdr:col>
      <xdr:colOff>187325</xdr:colOff>
      <xdr:row>37</xdr:row>
      <xdr:rowOff>135164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5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113393</xdr:rowOff>
    </xdr:from>
    <xdr:to>
      <xdr:col>15</xdr:col>
      <xdr:colOff>98425</xdr:colOff>
      <xdr:row>38</xdr:row>
      <xdr:rowOff>7257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5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26307</xdr:rowOff>
    </xdr:from>
    <xdr:to>
      <xdr:col>11</xdr:col>
      <xdr:colOff>9525</xdr:colOff>
      <xdr:row>38</xdr:row>
      <xdr:rowOff>7257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69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23784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84364</xdr:rowOff>
    </xdr:from>
    <xdr:to>
      <xdr:col>20</xdr:col>
      <xdr:colOff>38100</xdr:colOff>
      <xdr:row>38</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170742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62593</xdr:rowOff>
    </xdr:from>
    <xdr:to>
      <xdr:col>15</xdr:col>
      <xdr:colOff>149225</xdr:colOff>
      <xdr:row>37</xdr:row>
      <xdr:rowOff>164193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148970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127907</xdr:rowOff>
    </xdr:from>
    <xdr:to>
      <xdr:col>11</xdr:col>
      <xdr:colOff>60325</xdr:colOff>
      <xdr:row>38</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146957</xdr:rowOff>
    </xdr:from>
    <xdr:to>
      <xdr:col>6</xdr:col>
      <xdr:colOff>171450</xdr:colOff>
      <xdr:row>37</xdr:row>
      <xdr:rowOff>77107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61884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ポイント増加しました。類似団体内平均値を上回っています。昨年度より増加した要因は、ごみ処理施設運転管理業務委託料、給食センターの光熱水費が増加したことなどによるものです。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158750</xdr:rowOff>
    </xdr:from>
    <xdr:to>
      <xdr:col>82</xdr:col>
      <xdr:colOff>107950</xdr:colOff>
      <xdr:row>18</xdr:row>
      <xdr:rowOff>25400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7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7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18</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3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18</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35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ポイント減少しているものの、類似団体内平均値を上回っています。昨年度より減少した要因は、児童手当給付費などが減少したことなどによるものです。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社会保障経費については年々増加傾向にありますが、給付内容や対象者の適正化に努めながら医療費等の抑制に努めます。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％で昨年度と同値であり、類似団体内平均値を上回っています。主な内訳は繰出金で</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％になっています。基準外繰出金が多額となっているため、各特別会計において、適正な料金設定などによる経営の安定化により抑制に努めます。また、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維持補修費が</a:t>
          </a:r>
          <a:r>
            <a:rPr kumimoji="1" lang="ja-JP" altLang="en-US" sz="1300">
              <a:latin typeface="ＭＳ Ｐゴシック" panose="020B0600070205080204" pitchFamily="50" charset="-128"/>
              <a:ea typeface="ＭＳ Ｐゴシック" panose="020B0600070205080204" pitchFamily="50" charset="-128"/>
            </a:rPr>
            <a:t>施設の老朽化により増加傾向ですが、個別施設計画等との連携により抑制に努めます。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38100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8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38100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3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31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31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ポイント減少しました。類似団体内平均値を下回っています。昨年度より減少した要因は、私立幼稚園就園奨励費補助金が減少したことなどによるものです。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今後とも、補助内容や効果について精査を行うとともに、真に必要な補助費等の執行に努めます。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58420</xdr:rowOff>
    </xdr:from>
    <xdr:to>
      <xdr:col>82</xdr:col>
      <xdr:colOff>107950</xdr:colOff>
      <xdr:row>32</xdr:row>
      <xdr:rowOff>73660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544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50800</xdr:rowOff>
    </xdr:from>
    <xdr:to>
      <xdr:col>78</xdr:col>
      <xdr:colOff>69850</xdr:colOff>
      <xdr:row>32</xdr:row>
      <xdr:rowOff>73660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53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50800</xdr:rowOff>
    </xdr:from>
    <xdr:to>
      <xdr:col>73</xdr:col>
      <xdr:colOff>180975</xdr:colOff>
      <xdr:row>32</xdr:row>
      <xdr:rowOff>66040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53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66040</xdr:rowOff>
    </xdr:from>
    <xdr:to>
      <xdr:col>69</xdr:col>
      <xdr:colOff>92075</xdr:colOff>
      <xdr:row>32</xdr:row>
      <xdr:rowOff>96520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552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7620</xdr:rowOff>
    </xdr:from>
    <xdr:to>
      <xdr:col>82</xdr:col>
      <xdr:colOff>158750</xdr:colOff>
      <xdr:row>32</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87647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22860</xdr:rowOff>
    </xdr:from>
    <xdr:to>
      <xdr:col>78</xdr:col>
      <xdr:colOff>120650</xdr:colOff>
      <xdr:row>32</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134637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27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0</xdr:rowOff>
    </xdr:from>
    <xdr:to>
      <xdr:col>74</xdr:col>
      <xdr:colOff>31750</xdr:colOff>
      <xdr:row>32</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15240</xdr:rowOff>
    </xdr:from>
    <xdr:to>
      <xdr:col>69</xdr:col>
      <xdr:colOff>142875</xdr:colOff>
      <xdr:row>32</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127017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2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45720</xdr:rowOff>
    </xdr:from>
    <xdr:to>
      <xdr:col>65</xdr:col>
      <xdr:colOff>53975</xdr:colOff>
      <xdr:row>32</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157497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200">
              <a:latin typeface="ＭＳ Ｐゴシック" panose="020B0600070205080204" pitchFamily="50" charset="-128"/>
              <a:ea typeface="ＭＳ Ｐゴシック" panose="020B0600070205080204" pitchFamily="50" charset="-128"/>
            </a:rPr>
            <a:t>13.8</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ポイント減少しているものの、類似団体内平均値を上回っています。昨年度より減少した要因は、新第一給食調理場に係る元金償還が開始になったことなどにより公債費は増加しましたが、減債基金を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億円取崩して公債費に充当したことにより経常収支比率は減少しました。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今後とも市債の発行は、事業を厳選し計画的に行うことにより公債費の抑制に努めます。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79</xdr:row>
      <xdr:rowOff>20864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3041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148771</xdr:rowOff>
    </xdr:from>
    <xdr:to>
      <xdr:col>19</xdr:col>
      <xdr:colOff>187325</xdr:colOff>
      <xdr:row>79</xdr:row>
      <xdr:rowOff>20864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521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148771</xdr:rowOff>
    </xdr:from>
    <xdr:to>
      <xdr:col>15</xdr:col>
      <xdr:colOff>98425</xdr:colOff>
      <xdr:row>78</xdr:row>
      <xdr:rowOff>170543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521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78</xdr:row>
      <xdr:rowOff>170543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434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97971</xdr:rowOff>
    </xdr:from>
    <xdr:to>
      <xdr:col>15</xdr:col>
      <xdr:colOff>149225</xdr:colOff>
      <xdr:row>79</xdr:row>
      <xdr:rowOff>28121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12898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119743</xdr:rowOff>
    </xdr:from>
    <xdr:to>
      <xdr:col>11</xdr:col>
      <xdr:colOff>60325</xdr:colOff>
      <xdr:row>79</xdr:row>
      <xdr:rowOff>49893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34670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122663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ポイント減少していますが、類似団体内平均値を上回っています。昨年度より減少した要因は、人件費、扶助費及び補助費等が減少したことによるものです。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今後とも増加傾向にある扶助費への対応として、給付内容や対象者の適正化に努めるとともに、事務事業の見直し等により物件費などすべての経費抑制に努めます。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78</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5001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140715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4772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140715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158052</xdr:rowOff>
    </xdr:from>
    <xdr:to>
      <xdr:col>29</xdr:col>
      <xdr:colOff>127000</xdr:colOff>
      <xdr:row>18</xdr:row>
      <xdr:rowOff>6528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20327"/>
          <a:ext cx="6477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6528</xdr:rowOff>
    </xdr:from>
    <xdr:to>
      <xdr:col>26</xdr:col>
      <xdr:colOff>50800</xdr:colOff>
      <xdr:row>18</xdr:row>
      <xdr:rowOff>23330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4025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23330</xdr:rowOff>
    </xdr:from>
    <xdr:to>
      <xdr:col>22</xdr:col>
      <xdr:colOff>114300</xdr:colOff>
      <xdr:row>18</xdr:row>
      <xdr:rowOff>35370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7055"/>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35370</xdr:rowOff>
    </xdr:from>
    <xdr:to>
      <xdr:col>18</xdr:col>
      <xdr:colOff>177800</xdr:colOff>
      <xdr:row>18</xdr:row>
      <xdr:rowOff>47676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69095"/>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107252</xdr:rowOff>
    </xdr:from>
    <xdr:to>
      <xdr:col>29</xdr:col>
      <xdr:colOff>177800</xdr:colOff>
      <xdr:row>18</xdr:row>
      <xdr:rowOff>37402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79329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127178</xdr:rowOff>
    </xdr:from>
    <xdr:to>
      <xdr:col>26</xdr:col>
      <xdr:colOff>101600</xdr:colOff>
      <xdr:row>18</xdr:row>
      <xdr:rowOff>57328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42105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143980</xdr:rowOff>
    </xdr:from>
    <xdr:to>
      <xdr:col>22</xdr:col>
      <xdr:colOff>165100</xdr:colOff>
      <xdr:row>18</xdr:row>
      <xdr:rowOff>74130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58907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156020</xdr:rowOff>
    </xdr:from>
    <xdr:to>
      <xdr:col>19</xdr:col>
      <xdr:colOff>38100</xdr:colOff>
      <xdr:row>18</xdr:row>
      <xdr:rowOff>86170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70947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168326</xdr:rowOff>
    </xdr:from>
    <xdr:to>
      <xdr:col>15</xdr:col>
      <xdr:colOff>101600</xdr:colOff>
      <xdr:row>18</xdr:row>
      <xdr:rowOff>98476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3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83253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241567</xdr:rowOff>
    </xdr:from>
    <xdr:to>
      <xdr:col>29</xdr:col>
      <xdr:colOff>127000</xdr:colOff>
      <xdr:row>35</xdr:row>
      <xdr:rowOff>249301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1917"/>
          <a:ext cx="6477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242625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5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248768</xdr:rowOff>
    </xdr:from>
    <xdr:to>
      <xdr:col>26</xdr:col>
      <xdr:colOff>50800</xdr:colOff>
      <xdr:row>35</xdr:row>
      <xdr:rowOff>249301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5911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5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217640</xdr:rowOff>
    </xdr:from>
    <xdr:to>
      <xdr:col>22</xdr:col>
      <xdr:colOff>114300</xdr:colOff>
      <xdr:row>35</xdr:row>
      <xdr:rowOff>248768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27990"/>
          <a:ext cx="698500" cy="3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211430</xdr:rowOff>
    </xdr:from>
    <xdr:to>
      <xdr:col>18</xdr:col>
      <xdr:colOff>177800</xdr:colOff>
      <xdr:row>35</xdr:row>
      <xdr:rowOff>217640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21780"/>
          <a:ext cx="6985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35844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198501</xdr:rowOff>
    </xdr:from>
    <xdr:to>
      <xdr:col>26</xdr:col>
      <xdr:colOff>101600</xdr:colOff>
      <xdr:row>35</xdr:row>
      <xdr:rowOff>300101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310278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77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197968</xdr:rowOff>
    </xdr:from>
    <xdr:to>
      <xdr:col>22</xdr:col>
      <xdr:colOff>165100</xdr:colOff>
      <xdr:row>35</xdr:row>
      <xdr:rowOff>299568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284345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166840</xdr:rowOff>
    </xdr:from>
    <xdr:to>
      <xdr:col>19</xdr:col>
      <xdr:colOff>38100</xdr:colOff>
      <xdr:row>35</xdr:row>
      <xdr:rowOff>268440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7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278617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160630</xdr:rowOff>
    </xdr:from>
    <xdr:to>
      <xdr:col>15</xdr:col>
      <xdr:colOff>101600</xdr:colOff>
      <xdr:row>35</xdr:row>
      <xdr:rowOff>262230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0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247007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5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213,366
200,210
139.44
79,146,272
76,479,191
2,519,138
42,428,578
70,801,808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162760</xdr:rowOff>
    </xdr:from>
    <xdr:to>
      <xdr:col>24</xdr:col>
      <xdr:colOff>63500</xdr:colOff>
      <xdr:row>35</xdr:row>
      <xdr:rowOff>9227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92060"/>
          <a:ext cx="8382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9227</xdr:rowOff>
    </xdr:from>
    <xdr:to>
      <xdr:col>19</xdr:col>
      <xdr:colOff>177800</xdr:colOff>
      <xdr:row>35</xdr:row>
      <xdr:rowOff>14427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09977"/>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157874</xdr:rowOff>
    </xdr:from>
    <xdr:to>
      <xdr:col>15</xdr:col>
      <xdr:colOff>50800</xdr:colOff>
      <xdr:row>35</xdr:row>
      <xdr:rowOff>14427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987174"/>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157874</xdr:rowOff>
    </xdr:from>
    <xdr:to>
      <xdr:col>10</xdr:col>
      <xdr:colOff>114300</xdr:colOff>
      <xdr:row>35</xdr:row>
      <xdr:rowOff>22742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87174"/>
          <a:ext cx="889000" cy="3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111960</xdr:rowOff>
    </xdr:from>
    <xdr:to>
      <xdr:col>24</xdr:col>
      <xdr:colOff>114300</xdr:colOff>
      <xdr:row>35</xdr:row>
      <xdr:rowOff>42110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134837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9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129877</xdr:rowOff>
    </xdr:from>
    <xdr:to>
      <xdr:col>20</xdr:col>
      <xdr:colOff>38100</xdr:colOff>
      <xdr:row>35</xdr:row>
      <xdr:rowOff>60027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76554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135077</xdr:rowOff>
    </xdr:from>
    <xdr:to>
      <xdr:col>15</xdr:col>
      <xdr:colOff>101600</xdr:colOff>
      <xdr:row>35</xdr:row>
      <xdr:rowOff>65227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81754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107074</xdr:rowOff>
    </xdr:from>
    <xdr:to>
      <xdr:col>10</xdr:col>
      <xdr:colOff>165100</xdr:colOff>
      <xdr:row>35</xdr:row>
      <xdr:rowOff>37224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53751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1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143392</xdr:rowOff>
    </xdr:from>
    <xdr:to>
      <xdr:col>6</xdr:col>
      <xdr:colOff>38100</xdr:colOff>
      <xdr:row>35</xdr:row>
      <xdr:rowOff>73542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90069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163337</xdr:rowOff>
    </xdr:from>
    <xdr:to>
      <xdr:col>24</xdr:col>
      <xdr:colOff>63500</xdr:colOff>
      <xdr:row>55</xdr:row>
      <xdr:rowOff>86025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21637"/>
          <a:ext cx="8382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86025</xdr:rowOff>
    </xdr:from>
    <xdr:to>
      <xdr:col>19</xdr:col>
      <xdr:colOff>177800</xdr:colOff>
      <xdr:row>55</xdr:row>
      <xdr:rowOff>102027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1577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74961</xdr:rowOff>
    </xdr:from>
    <xdr:to>
      <xdr:col>15</xdr:col>
      <xdr:colOff>50800</xdr:colOff>
      <xdr:row>55</xdr:row>
      <xdr:rowOff>102027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04711"/>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151587</xdr:rowOff>
    </xdr:from>
    <xdr:to>
      <xdr:col>10</xdr:col>
      <xdr:colOff>114300</xdr:colOff>
      <xdr:row>55</xdr:row>
      <xdr:rowOff>74961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409887"/>
          <a:ext cx="8890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112537</xdr:rowOff>
    </xdr:from>
    <xdr:to>
      <xdr:col>24</xdr:col>
      <xdr:colOff>114300</xdr:colOff>
      <xdr:row>55</xdr:row>
      <xdr:rowOff>42687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135414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2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35225</xdr:rowOff>
    </xdr:from>
    <xdr:to>
      <xdr:col>20</xdr:col>
      <xdr:colOff>38100</xdr:colOff>
      <xdr:row>55</xdr:row>
      <xdr:rowOff>136825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153352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51227</xdr:rowOff>
    </xdr:from>
    <xdr:to>
      <xdr:col>15</xdr:col>
      <xdr:colOff>101600</xdr:colOff>
      <xdr:row>55</xdr:row>
      <xdr:rowOff>152827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169354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24161</xdr:rowOff>
    </xdr:from>
    <xdr:to>
      <xdr:col>10</xdr:col>
      <xdr:colOff>165100</xdr:colOff>
      <xdr:row>55</xdr:row>
      <xdr:rowOff>125761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142288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100787</xdr:rowOff>
    </xdr:from>
    <xdr:to>
      <xdr:col>6</xdr:col>
      <xdr:colOff>38100</xdr:colOff>
      <xdr:row>55</xdr:row>
      <xdr:rowOff>30937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3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47464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1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156899</xdr:rowOff>
    </xdr:from>
    <xdr:to>
      <xdr:col>24</xdr:col>
      <xdr:colOff>63500</xdr:colOff>
      <xdr:row>78</xdr:row>
      <xdr:rowOff>20501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58549"/>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20501</xdr:rowOff>
    </xdr:from>
    <xdr:to>
      <xdr:col>19</xdr:col>
      <xdr:colOff>177800</xdr:colOff>
      <xdr:row>78</xdr:row>
      <xdr:rowOff>29755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93601"/>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1887</xdr:rowOff>
    </xdr:from>
    <xdr:to>
      <xdr:col>15</xdr:col>
      <xdr:colOff>50800</xdr:colOff>
      <xdr:row>78</xdr:row>
      <xdr:rowOff>29755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74987"/>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153090</xdr:rowOff>
    </xdr:from>
    <xdr:to>
      <xdr:col>10</xdr:col>
      <xdr:colOff>114300</xdr:colOff>
      <xdr:row>78</xdr:row>
      <xdr:rowOff>1887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54740"/>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106099</xdr:rowOff>
    </xdr:from>
    <xdr:to>
      <xdr:col>24</xdr:col>
      <xdr:colOff>114300</xdr:colOff>
      <xdr:row>78</xdr:row>
      <xdr:rowOff>36249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84526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141151</xdr:rowOff>
    </xdr:from>
    <xdr:to>
      <xdr:col>20</xdr:col>
      <xdr:colOff>38100</xdr:colOff>
      <xdr:row>78</xdr:row>
      <xdr:rowOff>71301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62428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3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150405</xdr:rowOff>
    </xdr:from>
    <xdr:to>
      <xdr:col>15</xdr:col>
      <xdr:colOff>101600</xdr:colOff>
      <xdr:row>78</xdr:row>
      <xdr:rowOff>80555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71682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4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122537</xdr:rowOff>
    </xdr:from>
    <xdr:to>
      <xdr:col>10</xdr:col>
      <xdr:colOff>165100</xdr:colOff>
      <xdr:row>78</xdr:row>
      <xdr:rowOff>52687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43814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102290</xdr:rowOff>
    </xdr:from>
    <xdr:to>
      <xdr:col>6</xdr:col>
      <xdr:colOff>38100</xdr:colOff>
      <xdr:row>78</xdr:row>
      <xdr:rowOff>32440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23567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38488</xdr:rowOff>
    </xdr:from>
    <xdr:to>
      <xdr:col>24</xdr:col>
      <xdr:colOff>63500</xdr:colOff>
      <xdr:row>95</xdr:row>
      <xdr:rowOff>120365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26238"/>
          <a:ext cx="8382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101848</xdr:rowOff>
    </xdr:from>
    <xdr:to>
      <xdr:col>19</xdr:col>
      <xdr:colOff>177800</xdr:colOff>
      <xdr:row>95</xdr:row>
      <xdr:rowOff>120365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389598"/>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101848</xdr:rowOff>
    </xdr:from>
    <xdr:to>
      <xdr:col>15</xdr:col>
      <xdr:colOff>50800</xdr:colOff>
      <xdr:row>95</xdr:row>
      <xdr:rowOff>138328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89598"/>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138328</xdr:rowOff>
    </xdr:from>
    <xdr:to>
      <xdr:col>10</xdr:col>
      <xdr:colOff>114300</xdr:colOff>
      <xdr:row>96</xdr:row>
      <xdr:rowOff>56986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26078"/>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159138</xdr:rowOff>
    </xdr:from>
    <xdr:to>
      <xdr:col>24</xdr:col>
      <xdr:colOff>114300</xdr:colOff>
      <xdr:row>95</xdr:row>
      <xdr:rowOff>89288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10565</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69565</xdr:rowOff>
    </xdr:from>
    <xdr:to>
      <xdr:col>20</xdr:col>
      <xdr:colOff>38100</xdr:colOff>
      <xdr:row>95</xdr:row>
      <xdr:rowOff>171165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1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51048</xdr:rowOff>
    </xdr:from>
    <xdr:to>
      <xdr:col>15</xdr:col>
      <xdr:colOff>101600</xdr:colOff>
      <xdr:row>95</xdr:row>
      <xdr:rowOff>152648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169175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87528</xdr:rowOff>
    </xdr:from>
    <xdr:to>
      <xdr:col>10</xdr:col>
      <xdr:colOff>165100</xdr:colOff>
      <xdr:row>96</xdr:row>
      <xdr:rowOff>17678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34205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6186</xdr:rowOff>
    </xdr:from>
    <xdr:to>
      <xdr:col>6</xdr:col>
      <xdr:colOff>38100</xdr:colOff>
      <xdr:row>96</xdr:row>
      <xdr:rowOff>107786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98913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55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79938</xdr:rowOff>
    </xdr:from>
    <xdr:to>
      <xdr:col>55</xdr:col>
      <xdr:colOff>0</xdr:colOff>
      <xdr:row>38</xdr:row>
      <xdr:rowOff>168569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595038"/>
          <a:ext cx="838200" cy="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168569</xdr:rowOff>
    </xdr:from>
    <xdr:to>
      <xdr:col>50</xdr:col>
      <xdr:colOff>114300</xdr:colOff>
      <xdr:row>39</xdr:row>
      <xdr:rowOff>16583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683669"/>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144697</xdr:rowOff>
    </xdr:from>
    <xdr:to>
      <xdr:col>45</xdr:col>
      <xdr:colOff>177800</xdr:colOff>
      <xdr:row>39</xdr:row>
      <xdr:rowOff>16583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659797"/>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35687</xdr:rowOff>
    </xdr:from>
    <xdr:to>
      <xdr:col>41</xdr:col>
      <xdr:colOff>50800</xdr:colOff>
      <xdr:row>38</xdr:row>
      <xdr:rowOff>144697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550787"/>
          <a:ext cx="8890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29138</xdr:rowOff>
    </xdr:from>
    <xdr:to>
      <xdr:col>55</xdr:col>
      <xdr:colOff>50800</xdr:colOff>
      <xdr:row>38</xdr:row>
      <xdr:rowOff>130738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115514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5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117769</xdr:rowOff>
    </xdr:from>
    <xdr:to>
      <xdr:col>50</xdr:col>
      <xdr:colOff>165100</xdr:colOff>
      <xdr:row>39</xdr:row>
      <xdr:rowOff>47919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63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39046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7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137233</xdr:rowOff>
    </xdr:from>
    <xdr:to>
      <xdr:col>46</xdr:col>
      <xdr:colOff>38100</xdr:colOff>
      <xdr:row>39</xdr:row>
      <xdr:rowOff>67383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58510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74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93897</xdr:rowOff>
    </xdr:from>
    <xdr:to>
      <xdr:col>41</xdr:col>
      <xdr:colOff>101600</xdr:colOff>
      <xdr:row>39</xdr:row>
      <xdr:rowOff>24047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15174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156337</xdr:rowOff>
    </xdr:from>
    <xdr:to>
      <xdr:col>36</xdr:col>
      <xdr:colOff>165100</xdr:colOff>
      <xdr:row>38</xdr:row>
      <xdr:rowOff>86487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77614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5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45103</xdr:rowOff>
    </xdr:from>
    <xdr:to>
      <xdr:col>55</xdr:col>
      <xdr:colOff>0</xdr:colOff>
      <xdr:row>55</xdr:row>
      <xdr:rowOff>137785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9639300" y="9474853"/>
          <a:ext cx="83820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95402</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52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45103</xdr:rowOff>
    </xdr:from>
    <xdr:to>
      <xdr:col>50</xdr:col>
      <xdr:colOff>114300</xdr:colOff>
      <xdr:row>56</xdr:row>
      <xdr:rowOff>73034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8750300" y="9474853"/>
          <a:ext cx="889000" cy="19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52725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21657</xdr:rowOff>
    </xdr:from>
    <xdr:to>
      <xdr:col>45</xdr:col>
      <xdr:colOff>177800</xdr:colOff>
      <xdr:row>56</xdr:row>
      <xdr:rowOff>73034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9622857"/>
          <a:ext cx="889000" cy="5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12256</xdr:rowOff>
    </xdr:from>
    <xdr:to>
      <xdr:col>41</xdr:col>
      <xdr:colOff>50800</xdr:colOff>
      <xdr:row>56</xdr:row>
      <xdr:rowOff>21657</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a:off x="6972300" y="9270556"/>
          <a:ext cx="889000" cy="3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87601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6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73699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6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86985</xdr:rowOff>
    </xdr:from>
    <xdr:to>
      <xdr:col>55</xdr:col>
      <xdr:colOff>50800</xdr:colOff>
      <xdr:row>56</xdr:row>
      <xdr:rowOff>17135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5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109862</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36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165753</xdr:rowOff>
    </xdr:from>
    <xdr:to>
      <xdr:col>50</xdr:col>
      <xdr:colOff>165100</xdr:colOff>
      <xdr:row>55</xdr:row>
      <xdr:rowOff>95903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4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112430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1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22234</xdr:rowOff>
    </xdr:from>
    <xdr:to>
      <xdr:col>46</xdr:col>
      <xdr:colOff>38100</xdr:colOff>
      <xdr:row>56</xdr:row>
      <xdr:rowOff>123834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6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114961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7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142307</xdr:rowOff>
    </xdr:from>
    <xdr:to>
      <xdr:col>41</xdr:col>
      <xdr:colOff>101600</xdr:colOff>
      <xdr:row>56</xdr:row>
      <xdr:rowOff>72457</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5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88984</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3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132906</xdr:rowOff>
    </xdr:from>
    <xdr:to>
      <xdr:col>36</xdr:col>
      <xdr:colOff>165100</xdr:colOff>
      <xdr:row>54</xdr:row>
      <xdr:rowOff>63056</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2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79583</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89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110534</xdr:rowOff>
    </xdr:from>
    <xdr:to>
      <xdr:col>55</xdr:col>
      <xdr:colOff>0</xdr:colOff>
      <xdr:row>77</xdr:row>
      <xdr:rowOff>124174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3312184"/>
          <a:ext cx="8382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73652</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110534</xdr:rowOff>
    </xdr:from>
    <xdr:to>
      <xdr:col>50</xdr:col>
      <xdr:colOff>114300</xdr:colOff>
      <xdr:row>78</xdr:row>
      <xdr:rowOff>34982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312184"/>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34982</xdr:rowOff>
    </xdr:from>
    <xdr:to>
      <xdr:col>45</xdr:col>
      <xdr:colOff>177800</xdr:colOff>
      <xdr:row>78</xdr:row>
      <xdr:rowOff>107544</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3408082"/>
          <a:ext cx="889000" cy="7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125527</xdr:rowOff>
    </xdr:from>
    <xdr:to>
      <xdr:col>41</xdr:col>
      <xdr:colOff>50800</xdr:colOff>
      <xdr:row>78</xdr:row>
      <xdr:rowOff>107544</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327177"/>
          <a:ext cx="8890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73374</xdr:rowOff>
    </xdr:from>
    <xdr:to>
      <xdr:col>55</xdr:col>
      <xdr:colOff>50800</xdr:colOff>
      <xdr:row>78</xdr:row>
      <xdr:rowOff>3524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2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96251</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1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59734</xdr:rowOff>
    </xdr:from>
    <xdr:to>
      <xdr:col>50</xdr:col>
      <xdr:colOff>165100</xdr:colOff>
      <xdr:row>77</xdr:row>
      <xdr:rowOff>161334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2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6411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372111" y="130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155632</xdr:rowOff>
    </xdr:from>
    <xdr:to>
      <xdr:col>46</xdr:col>
      <xdr:colOff>38100</xdr:colOff>
      <xdr:row>78</xdr:row>
      <xdr:rowOff>85782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3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76909</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4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56744</xdr:rowOff>
    </xdr:from>
    <xdr:to>
      <xdr:col>41</xdr:col>
      <xdr:colOff>101600</xdr:colOff>
      <xdr:row>78</xdr:row>
      <xdr:rowOff>158344</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149471</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74727</xdr:rowOff>
    </xdr:from>
    <xdr:to>
      <xdr:col>36</xdr:col>
      <xdr:colOff>165100</xdr:colOff>
      <xdr:row>78</xdr:row>
      <xdr:rowOff>4877</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167454</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33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60300</xdr:rowOff>
    </xdr:from>
    <xdr:to>
      <xdr:col>55</xdr:col>
      <xdr:colOff>0</xdr:colOff>
      <xdr:row>96</xdr:row>
      <xdr:rowOff>80263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348050"/>
          <a:ext cx="838200" cy="19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17187</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47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60300</xdr:rowOff>
    </xdr:from>
    <xdr:to>
      <xdr:col>50</xdr:col>
      <xdr:colOff>114300</xdr:colOff>
      <xdr:row>96</xdr:row>
      <xdr:rowOff>78397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348050"/>
          <a:ext cx="889000" cy="18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126842</xdr:rowOff>
    </xdr:from>
    <xdr:to>
      <xdr:col>45</xdr:col>
      <xdr:colOff>177800</xdr:colOff>
      <xdr:row>96</xdr:row>
      <xdr:rowOff>78397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414592"/>
          <a:ext cx="889000" cy="1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154367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126842</xdr:rowOff>
    </xdr:from>
    <xdr:to>
      <xdr:col>41</xdr:col>
      <xdr:colOff>50800</xdr:colOff>
      <xdr:row>96</xdr:row>
      <xdr:rowOff>4578</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414592"/>
          <a:ext cx="8890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29463</xdr:rowOff>
    </xdr:from>
    <xdr:to>
      <xdr:col>55</xdr:col>
      <xdr:colOff>50800</xdr:colOff>
      <xdr:row>96</xdr:row>
      <xdr:rowOff>131063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4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52340</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34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9500</xdr:rowOff>
    </xdr:from>
    <xdr:to>
      <xdr:col>50</xdr:col>
      <xdr:colOff>165100</xdr:colOff>
      <xdr:row>95</xdr:row>
      <xdr:rowOff>111100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2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127627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0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27597</xdr:rowOff>
    </xdr:from>
    <xdr:to>
      <xdr:col>46</xdr:col>
      <xdr:colOff>38100</xdr:colOff>
      <xdr:row>96</xdr:row>
      <xdr:rowOff>129197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145724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2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76042</xdr:rowOff>
    </xdr:from>
    <xdr:to>
      <xdr:col>41</xdr:col>
      <xdr:colOff>101600</xdr:colOff>
      <xdr:row>96</xdr:row>
      <xdr:rowOff>6192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22719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1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125228</xdr:rowOff>
    </xdr:from>
    <xdr:to>
      <xdr:col>36</xdr:col>
      <xdr:colOff>165100</xdr:colOff>
      <xdr:row>96</xdr:row>
      <xdr:rowOff>55378</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4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71905</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18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4695</xdr:rowOff>
    </xdr:from>
    <xdr:to>
      <xdr:col>85</xdr:col>
      <xdr:colOff>127000</xdr:colOff>
      <xdr:row>75</xdr:row>
      <xdr:rowOff>9169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863445"/>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9169</xdr:rowOff>
    </xdr:from>
    <xdr:to>
      <xdr:col>81</xdr:col>
      <xdr:colOff>50800</xdr:colOff>
      <xdr:row>75</xdr:row>
      <xdr:rowOff>25269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867919"/>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25269</xdr:rowOff>
    </xdr:from>
    <xdr:to>
      <xdr:col>76</xdr:col>
      <xdr:colOff>114300</xdr:colOff>
      <xdr:row>75</xdr:row>
      <xdr:rowOff>28731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2884019"/>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127776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28731</xdr:rowOff>
    </xdr:from>
    <xdr:to>
      <xdr:col>71</xdr:col>
      <xdr:colOff>177800</xdr:colOff>
      <xdr:row>75</xdr:row>
      <xdr:rowOff>70303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887481"/>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125345</xdr:rowOff>
    </xdr:from>
    <xdr:to>
      <xdr:col>85</xdr:col>
      <xdr:colOff>177800</xdr:colOff>
      <xdr:row>75</xdr:row>
      <xdr:rowOff>55495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148222</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6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129819</xdr:rowOff>
    </xdr:from>
    <xdr:to>
      <xdr:col>81</xdr:col>
      <xdr:colOff>101600</xdr:colOff>
      <xdr:row>75</xdr:row>
      <xdr:rowOff>59969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8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76496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5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145919</xdr:rowOff>
    </xdr:from>
    <xdr:to>
      <xdr:col>76</xdr:col>
      <xdr:colOff>165100</xdr:colOff>
      <xdr:row>75</xdr:row>
      <xdr:rowOff>76069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8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92596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6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149381</xdr:rowOff>
    </xdr:from>
    <xdr:to>
      <xdr:col>72</xdr:col>
      <xdr:colOff>38100</xdr:colOff>
      <xdr:row>75</xdr:row>
      <xdr:rowOff>79531</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8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96058</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6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19503</xdr:rowOff>
    </xdr:from>
    <xdr:to>
      <xdr:col>67</xdr:col>
      <xdr:colOff>101600</xdr:colOff>
      <xdr:row>75</xdr:row>
      <xdr:rowOff>121103</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8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112231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97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108519</xdr:rowOff>
    </xdr:from>
    <xdr:to>
      <xdr:col>85</xdr:col>
      <xdr:colOff>127000</xdr:colOff>
      <xdr:row>98</xdr:row>
      <xdr:rowOff>115286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910619"/>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40168</xdr:rowOff>
    </xdr:from>
    <xdr:to>
      <xdr:col>81</xdr:col>
      <xdr:colOff>50800</xdr:colOff>
      <xdr:row>98</xdr:row>
      <xdr:rowOff>115286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842268"/>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39711</xdr:rowOff>
    </xdr:from>
    <xdr:to>
      <xdr:col>76</xdr:col>
      <xdr:colOff>114300</xdr:colOff>
      <xdr:row>98</xdr:row>
      <xdr:rowOff>40168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418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39711</xdr:rowOff>
    </xdr:from>
    <xdr:to>
      <xdr:col>71</xdr:col>
      <xdr:colOff>177800</xdr:colOff>
      <xdr:row>98</xdr:row>
      <xdr:rowOff>67233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841811"/>
          <a:ext cx="8890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57719</xdr:rowOff>
    </xdr:from>
    <xdr:to>
      <xdr:col>85</xdr:col>
      <xdr:colOff>177800</xdr:colOff>
      <xdr:row>98</xdr:row>
      <xdr:rowOff>159319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144096</xdr:rowOff>
    </xdr:from>
    <xdr:ext cx="378565"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74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64486</xdr:rowOff>
    </xdr:from>
    <xdr:to>
      <xdr:col>81</xdr:col>
      <xdr:colOff>101600</xdr:colOff>
      <xdr:row>98</xdr:row>
      <xdr:rowOff>166086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157213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2017" y="169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160818</xdr:rowOff>
    </xdr:from>
    <xdr:to>
      <xdr:col>76</xdr:col>
      <xdr:colOff>165100</xdr:colOff>
      <xdr:row>98</xdr:row>
      <xdr:rowOff>90968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82095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160361</xdr:rowOff>
    </xdr:from>
    <xdr:to>
      <xdr:col>72</xdr:col>
      <xdr:colOff>38100</xdr:colOff>
      <xdr:row>98</xdr:row>
      <xdr:rowOff>90511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81638</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16433</xdr:rowOff>
    </xdr:from>
    <xdr:to>
      <xdr:col>67</xdr:col>
      <xdr:colOff>101600</xdr:colOff>
      <xdr:row>98</xdr:row>
      <xdr:rowOff>118033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109160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47244</xdr:rowOff>
    </xdr:from>
    <xdr:to>
      <xdr:col>116</xdr:col>
      <xdr:colOff>63500</xdr:colOff>
      <xdr:row>37</xdr:row>
      <xdr:rowOff>57531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39089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16637</xdr:rowOff>
    </xdr:from>
    <xdr:to>
      <xdr:col>111</xdr:col>
      <xdr:colOff>177800</xdr:colOff>
      <xdr:row>37</xdr:row>
      <xdr:rowOff>57531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360287"/>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146304</xdr:rowOff>
    </xdr:from>
    <xdr:to>
      <xdr:col>107</xdr:col>
      <xdr:colOff>50800</xdr:colOff>
      <xdr:row>37</xdr:row>
      <xdr:rowOff>16637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318504"/>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146304</xdr:rowOff>
    </xdr:from>
    <xdr:to>
      <xdr:col>102</xdr:col>
      <xdr:colOff>114300</xdr:colOff>
      <xdr:row>36</xdr:row>
      <xdr:rowOff>160655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31850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83456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59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167894</xdr:rowOff>
    </xdr:from>
    <xdr:to>
      <xdr:col>116</xdr:col>
      <xdr:colOff>114300</xdr:colOff>
      <xdr:row>37</xdr:row>
      <xdr:rowOff>98044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19321</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6731</xdr:rowOff>
    </xdr:from>
    <xdr:to>
      <xdr:col>112</xdr:col>
      <xdr:colOff>38100</xdr:colOff>
      <xdr:row>37</xdr:row>
      <xdr:rowOff>108331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124858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1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137287</xdr:rowOff>
    </xdr:from>
    <xdr:to>
      <xdr:col>107</xdr:col>
      <xdr:colOff>101600</xdr:colOff>
      <xdr:row>37</xdr:row>
      <xdr:rowOff>67437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83964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08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95504</xdr:rowOff>
    </xdr:from>
    <xdr:to>
      <xdr:col>102</xdr:col>
      <xdr:colOff>165100</xdr:colOff>
      <xdr:row>37</xdr:row>
      <xdr:rowOff>25654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2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42181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0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109855</xdr:rowOff>
    </xdr:from>
    <xdr:to>
      <xdr:col>98</xdr:col>
      <xdr:colOff>38100</xdr:colOff>
      <xdr:row>37</xdr:row>
      <xdr:rowOff>40005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56532</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0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120223</xdr:rowOff>
    </xdr:from>
    <xdr:to>
      <xdr:col>116</xdr:col>
      <xdr:colOff>63500</xdr:colOff>
      <xdr:row>56</xdr:row>
      <xdr:rowOff>149713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721423"/>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79807</xdr:rowOff>
    </xdr:from>
    <xdr:to>
      <xdr:col>111</xdr:col>
      <xdr:colOff>177800</xdr:colOff>
      <xdr:row>56</xdr:row>
      <xdr:rowOff>120223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681007"/>
          <a:ext cx="889000" cy="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96862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62022</xdr:rowOff>
    </xdr:from>
    <xdr:to>
      <xdr:col>107</xdr:col>
      <xdr:colOff>50800</xdr:colOff>
      <xdr:row>56</xdr:row>
      <xdr:rowOff>79807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66322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56171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48397</xdr:rowOff>
    </xdr:from>
    <xdr:to>
      <xdr:col>102</xdr:col>
      <xdr:colOff>114300</xdr:colOff>
      <xdr:row>56</xdr:row>
      <xdr:rowOff>62022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649597"/>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25173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137233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98913</xdr:rowOff>
    </xdr:from>
    <xdr:to>
      <xdr:col>116</xdr:col>
      <xdr:colOff>114300</xdr:colOff>
      <xdr:row>57</xdr:row>
      <xdr:rowOff>29063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7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121790</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55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69423</xdr:rowOff>
    </xdr:from>
    <xdr:to>
      <xdr:col>112</xdr:col>
      <xdr:colOff>38100</xdr:colOff>
      <xdr:row>56</xdr:row>
      <xdr:rowOff>171023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6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16100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4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29007</xdr:rowOff>
    </xdr:from>
    <xdr:to>
      <xdr:col>107</xdr:col>
      <xdr:colOff>101600</xdr:colOff>
      <xdr:row>56</xdr:row>
      <xdr:rowOff>130607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147134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40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11222</xdr:rowOff>
    </xdr:from>
    <xdr:to>
      <xdr:col>102</xdr:col>
      <xdr:colOff>165100</xdr:colOff>
      <xdr:row>56</xdr:row>
      <xdr:rowOff>112822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6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129349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38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169047</xdr:rowOff>
    </xdr:from>
    <xdr:to>
      <xdr:col>98</xdr:col>
      <xdr:colOff>38100</xdr:colOff>
      <xdr:row>56</xdr:row>
      <xdr:rowOff>99197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59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115724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37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69367</xdr:rowOff>
    </xdr:from>
    <xdr:to>
      <xdr:col>116</xdr:col>
      <xdr:colOff>63500</xdr:colOff>
      <xdr:row>75</xdr:row>
      <xdr:rowOff>79007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928117"/>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79007</xdr:rowOff>
    </xdr:from>
    <xdr:to>
      <xdr:col>111</xdr:col>
      <xdr:colOff>177800</xdr:colOff>
      <xdr:row>75</xdr:row>
      <xdr:rowOff>89598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37757"/>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45174</xdr:rowOff>
    </xdr:from>
    <xdr:to>
      <xdr:col>107</xdr:col>
      <xdr:colOff>50800</xdr:colOff>
      <xdr:row>75</xdr:row>
      <xdr:rowOff>89598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90392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45174</xdr:rowOff>
    </xdr:from>
    <xdr:to>
      <xdr:col>102</xdr:col>
      <xdr:colOff>114300</xdr:colOff>
      <xdr:row>75</xdr:row>
      <xdr:rowOff>84569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03924"/>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18567</xdr:rowOff>
    </xdr:from>
    <xdr:to>
      <xdr:col>116</xdr:col>
      <xdr:colOff>114300</xdr:colOff>
      <xdr:row>75</xdr:row>
      <xdr:rowOff>120167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41444</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7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28207</xdr:rowOff>
    </xdr:from>
    <xdr:to>
      <xdr:col>112</xdr:col>
      <xdr:colOff>38100</xdr:colOff>
      <xdr:row>75</xdr:row>
      <xdr:rowOff>129807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146334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38798</xdr:rowOff>
    </xdr:from>
    <xdr:to>
      <xdr:col>107</xdr:col>
      <xdr:colOff>101600</xdr:colOff>
      <xdr:row>75</xdr:row>
      <xdr:rowOff>140398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156925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165824</xdr:rowOff>
    </xdr:from>
    <xdr:to>
      <xdr:col>102</xdr:col>
      <xdr:colOff>165100</xdr:colOff>
      <xdr:row>75</xdr:row>
      <xdr:rowOff>95974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112501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33769</xdr:rowOff>
    </xdr:from>
    <xdr:to>
      <xdr:col>98</xdr:col>
      <xdr:colOff>38100</xdr:colOff>
      <xdr:row>75</xdr:row>
      <xdr:rowOff>135369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8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151896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6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358,441</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96,313</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4,298</a:t>
          </a:r>
          <a:r>
            <a:rPr kumimoji="1" lang="ja-JP" altLang="en-US" sz="1300">
              <a:latin typeface="ＭＳ Ｐゴシック" panose="020B0600070205080204" pitchFamily="50" charset="-128"/>
              <a:ea typeface="ＭＳ Ｐゴシック" panose="020B0600070205080204" pitchFamily="50" charset="-128"/>
            </a:rPr>
            <a:t>円増加しています。これは、幼保無償化により利用者負担がなくなり、その分が歳出へ振り替わったことによる支出額の増加が主な要因です。また、平成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90,000</a:t>
          </a:r>
          <a:r>
            <a:rPr kumimoji="1" lang="ja-JP" altLang="en-US" sz="1300">
              <a:latin typeface="ＭＳ Ｐゴシック" panose="020B0600070205080204" pitchFamily="50" charset="-128"/>
              <a:ea typeface="ＭＳ Ｐゴシック" panose="020B0600070205080204" pitchFamily="50" charset="-128"/>
            </a:rPr>
            <a:t>円を突破してからは一時減少したこともありますが、増加傾向にあります。これは、発達障害に対する理解が進んだこと等により、障害児サービスの支給が急激に増えていることなどが主な要因として挙げられます。社会保障経費については、年々増加傾向にありますが、給付内容や対象者の適正化に努めながら給付費等の抑制に努めます。</a:t>
          </a: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6,487</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48,134</a:t>
          </a:r>
          <a:r>
            <a:rPr kumimoji="1" lang="ja-JP" altLang="en-US" sz="1300">
              <a:latin typeface="ＭＳ Ｐゴシック" panose="020B0600070205080204" pitchFamily="50" charset="-128"/>
              <a:ea typeface="ＭＳ Ｐゴシック" panose="020B0600070205080204" pitchFamily="50" charset="-128"/>
            </a:rPr>
            <a:t>円となっています。主な要因は、普通建設事業費（うち更新整備）について、給食センター整備事業が約</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億円減少したことにより、昨年度と比較して</a:t>
          </a:r>
          <a:r>
            <a:rPr kumimoji="1" lang="en-US" altLang="ja-JP" sz="1300">
              <a:latin typeface="ＭＳ Ｐゴシック" panose="020B0600070205080204" pitchFamily="50" charset="-128"/>
              <a:ea typeface="ＭＳ Ｐゴシック" panose="020B0600070205080204" pitchFamily="50" charset="-128"/>
            </a:rPr>
            <a:t>10,048</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25,120</a:t>
          </a:r>
          <a:r>
            <a:rPr kumimoji="1" lang="ja-JP" altLang="en-US" sz="1300">
              <a:latin typeface="ＭＳ Ｐゴシック" panose="020B0600070205080204" pitchFamily="50" charset="-128"/>
              <a:ea typeface="ＭＳ Ｐゴシック" panose="020B0600070205080204" pitchFamily="50" charset="-128"/>
            </a:rPr>
            <a:t>円となりました。今年度、第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期最終処分場整備事業や文化会館改修事業などの大型事業が終了したため、翌年度についても普通建設事業費は減少することが見込まれます。普通建設事業費は、工事等の事業量により変動することが見込まれますが、中長期的な視点に立ち、計画的で安定的な財政運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213,366
200,210
139.44
79,146,272
76,479,191
2,519,138
42,428,578
70,801,808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159294</xdr:rowOff>
    </xdr:from>
    <xdr:to>
      <xdr:col>24</xdr:col>
      <xdr:colOff>63500</xdr:colOff>
      <xdr:row>33</xdr:row>
      <xdr:rowOff>35197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4569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95613</xdr:rowOff>
    </xdr:from>
    <xdr:to>
      <xdr:col>19</xdr:col>
      <xdr:colOff>177800</xdr:colOff>
      <xdr:row>32</xdr:row>
      <xdr:rowOff>159294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8201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95613</xdr:rowOff>
    </xdr:from>
    <xdr:to>
      <xdr:col>15</xdr:col>
      <xdr:colOff>50800</xdr:colOff>
      <xdr:row>32</xdr:row>
      <xdr:rowOff>151130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820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76019</xdr:rowOff>
    </xdr:from>
    <xdr:to>
      <xdr:col>10</xdr:col>
      <xdr:colOff>114300</xdr:colOff>
      <xdr:row>32</xdr:row>
      <xdr:rowOff>151130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90969"/>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155847</xdr:rowOff>
    </xdr:from>
    <xdr:to>
      <xdr:col>24</xdr:col>
      <xdr:colOff>114300</xdr:colOff>
      <xdr:row>33</xdr:row>
      <xdr:rowOff>85997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108494</xdr:rowOff>
    </xdr:from>
    <xdr:to>
      <xdr:col>20</xdr:col>
      <xdr:colOff>38100</xdr:colOff>
      <xdr:row>33</xdr:row>
      <xdr:rowOff>38644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55171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44813</xdr:rowOff>
    </xdr:from>
    <xdr:to>
      <xdr:col>15</xdr:col>
      <xdr:colOff>101600</xdr:colOff>
      <xdr:row>32</xdr:row>
      <xdr:rowOff>146413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162940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100330</xdr:rowOff>
    </xdr:from>
    <xdr:to>
      <xdr:col>10</xdr:col>
      <xdr:colOff>165100</xdr:colOff>
      <xdr:row>33</xdr:row>
      <xdr:rowOff>30480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47007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25219</xdr:rowOff>
    </xdr:from>
    <xdr:to>
      <xdr:col>6</xdr:col>
      <xdr:colOff>38100</xdr:colOff>
      <xdr:row>31</xdr:row>
      <xdr:rowOff>126819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143346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169692</xdr:rowOff>
    </xdr:from>
    <xdr:to>
      <xdr:col>24</xdr:col>
      <xdr:colOff>63500</xdr:colOff>
      <xdr:row>58</xdr:row>
      <xdr:rowOff>100106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99442"/>
          <a:ext cx="838200" cy="4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100106</xdr:rowOff>
    </xdr:from>
    <xdr:to>
      <xdr:col>19</xdr:col>
      <xdr:colOff>177800</xdr:colOff>
      <xdr:row>58</xdr:row>
      <xdr:rowOff>116749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44206"/>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155794</xdr:rowOff>
    </xdr:from>
    <xdr:to>
      <xdr:col>15</xdr:col>
      <xdr:colOff>50800</xdr:colOff>
      <xdr:row>58</xdr:row>
      <xdr:rowOff>116749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28444"/>
          <a:ext cx="889000" cy="1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155794</xdr:rowOff>
    </xdr:from>
    <xdr:to>
      <xdr:col>10</xdr:col>
      <xdr:colOff>114300</xdr:colOff>
      <xdr:row>58</xdr:row>
      <xdr:rowOff>18268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8444"/>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118892</xdr:rowOff>
    </xdr:from>
    <xdr:to>
      <xdr:col>24</xdr:col>
      <xdr:colOff>114300</xdr:colOff>
      <xdr:row>56</xdr:row>
      <xdr:rowOff>49042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141769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49306</xdr:rowOff>
    </xdr:from>
    <xdr:to>
      <xdr:col>20</xdr:col>
      <xdr:colOff>38100</xdr:colOff>
      <xdr:row>58</xdr:row>
      <xdr:rowOff>150906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142033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65949</xdr:rowOff>
    </xdr:from>
    <xdr:to>
      <xdr:col>15</xdr:col>
      <xdr:colOff>101600</xdr:colOff>
      <xdr:row>58</xdr:row>
      <xdr:rowOff>167549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158676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0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104994</xdr:rowOff>
    </xdr:from>
    <xdr:to>
      <xdr:col>10</xdr:col>
      <xdr:colOff>165100</xdr:colOff>
      <xdr:row>58</xdr:row>
      <xdr:rowOff>35144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26271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7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138918</xdr:rowOff>
    </xdr:from>
    <xdr:to>
      <xdr:col>6</xdr:col>
      <xdr:colOff>38100</xdr:colOff>
      <xdr:row>58</xdr:row>
      <xdr:rowOff>69068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60195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0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96913</xdr:rowOff>
    </xdr:from>
    <xdr:to>
      <xdr:col>24</xdr:col>
      <xdr:colOff>63500</xdr:colOff>
      <xdr:row>77</xdr:row>
      <xdr:rowOff>93484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27113"/>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70262</xdr:rowOff>
    </xdr:from>
    <xdr:to>
      <xdr:col>19</xdr:col>
      <xdr:colOff>177800</xdr:colOff>
      <xdr:row>77</xdr:row>
      <xdr:rowOff>93484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71912"/>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45613</xdr:rowOff>
    </xdr:from>
    <xdr:to>
      <xdr:col>15</xdr:col>
      <xdr:colOff>50800</xdr:colOff>
      <xdr:row>77</xdr:row>
      <xdr:rowOff>70262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47263"/>
          <a:ext cx="889000" cy="2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45613</xdr:rowOff>
    </xdr:from>
    <xdr:to>
      <xdr:col>10</xdr:col>
      <xdr:colOff>114300</xdr:colOff>
      <xdr:row>77</xdr:row>
      <xdr:rowOff>136137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47263"/>
          <a:ext cx="889000" cy="9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46113</xdr:rowOff>
    </xdr:from>
    <xdr:to>
      <xdr:col>24</xdr:col>
      <xdr:colOff>114300</xdr:colOff>
      <xdr:row>76</xdr:row>
      <xdr:rowOff>147713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24540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5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42684</xdr:rowOff>
    </xdr:from>
    <xdr:to>
      <xdr:col>20</xdr:col>
      <xdr:colOff>38100</xdr:colOff>
      <xdr:row>77</xdr:row>
      <xdr:rowOff>144284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135411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3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19462</xdr:rowOff>
    </xdr:from>
    <xdr:to>
      <xdr:col>15</xdr:col>
      <xdr:colOff>101600</xdr:colOff>
      <xdr:row>77</xdr:row>
      <xdr:rowOff>121062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112189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1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166263</xdr:rowOff>
    </xdr:from>
    <xdr:to>
      <xdr:col>10</xdr:col>
      <xdr:colOff>165100</xdr:colOff>
      <xdr:row>77</xdr:row>
      <xdr:rowOff>96413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87540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8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85337</xdr:rowOff>
    </xdr:from>
    <xdr:to>
      <xdr:col>6</xdr:col>
      <xdr:colOff>38100</xdr:colOff>
      <xdr:row>78</xdr:row>
      <xdr:rowOff>15487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6614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19754</xdr:rowOff>
    </xdr:from>
    <xdr:to>
      <xdr:col>24</xdr:col>
      <xdr:colOff>63500</xdr:colOff>
      <xdr:row>97</xdr:row>
      <xdr:rowOff>71258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50404"/>
          <a:ext cx="838200" cy="5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19754</xdr:rowOff>
    </xdr:from>
    <xdr:to>
      <xdr:col>19</xdr:col>
      <xdr:colOff>177800</xdr:colOff>
      <xdr:row>97</xdr:row>
      <xdr:rowOff>159908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0404"/>
          <a:ext cx="889000" cy="14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13238</xdr:rowOff>
    </xdr:from>
    <xdr:to>
      <xdr:col>15</xdr:col>
      <xdr:colOff>50800</xdr:colOff>
      <xdr:row>97</xdr:row>
      <xdr:rowOff>159908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43888"/>
          <a:ext cx="889000" cy="1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4871</xdr:rowOff>
    </xdr:from>
    <xdr:to>
      <xdr:col>10</xdr:col>
      <xdr:colOff>114300</xdr:colOff>
      <xdr:row>97</xdr:row>
      <xdr:rowOff>13238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3552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20458</xdr:rowOff>
    </xdr:from>
    <xdr:to>
      <xdr:col>24</xdr:col>
      <xdr:colOff>114300</xdr:colOff>
      <xdr:row>97</xdr:row>
      <xdr:rowOff>122058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170335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140404</xdr:rowOff>
    </xdr:from>
    <xdr:to>
      <xdr:col>20</xdr:col>
      <xdr:colOff>38100</xdr:colOff>
      <xdr:row>97</xdr:row>
      <xdr:rowOff>70554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87081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109108</xdr:rowOff>
    </xdr:from>
    <xdr:to>
      <xdr:col>15</xdr:col>
      <xdr:colOff>101600</xdr:colOff>
      <xdr:row>98</xdr:row>
      <xdr:rowOff>39258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30385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133888</xdr:rowOff>
    </xdr:from>
    <xdr:to>
      <xdr:col>10</xdr:col>
      <xdr:colOff>165100</xdr:colOff>
      <xdr:row>97</xdr:row>
      <xdr:rowOff>64038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80565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6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125521</xdr:rowOff>
    </xdr:from>
    <xdr:to>
      <xdr:col>6</xdr:col>
      <xdr:colOff>38100</xdr:colOff>
      <xdr:row>97</xdr:row>
      <xdr:rowOff>55671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34163</xdr:rowOff>
    </xdr:from>
    <xdr:to>
      <xdr:col>55</xdr:col>
      <xdr:colOff>0</xdr:colOff>
      <xdr:row>36</xdr:row>
      <xdr:rowOff>73025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206363"/>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26543</xdr:rowOff>
    </xdr:from>
    <xdr:to>
      <xdr:col>50</xdr:col>
      <xdr:colOff>114300</xdr:colOff>
      <xdr:row>36</xdr:row>
      <xdr:rowOff>34163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1987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23876</xdr:rowOff>
    </xdr:from>
    <xdr:to>
      <xdr:col>45</xdr:col>
      <xdr:colOff>177800</xdr:colOff>
      <xdr:row>36</xdr:row>
      <xdr:rowOff>26543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960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148844</xdr:rowOff>
    </xdr:from>
    <xdr:to>
      <xdr:col>41</xdr:col>
      <xdr:colOff>50800</xdr:colOff>
      <xdr:row>36</xdr:row>
      <xdr:rowOff>23876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806694"/>
          <a:ext cx="889000" cy="3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22225</xdr:rowOff>
    </xdr:from>
    <xdr:to>
      <xdr:col>55</xdr:col>
      <xdr:colOff>50800</xdr:colOff>
      <xdr:row>36</xdr:row>
      <xdr:rowOff>123825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45102</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154813</xdr:rowOff>
    </xdr:from>
    <xdr:to>
      <xdr:col>50</xdr:col>
      <xdr:colOff>165100</xdr:colOff>
      <xdr:row>36</xdr:row>
      <xdr:rowOff>84963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101490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9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147193</xdr:rowOff>
    </xdr:from>
    <xdr:to>
      <xdr:col>46</xdr:col>
      <xdr:colOff>38100</xdr:colOff>
      <xdr:row>36</xdr:row>
      <xdr:rowOff>77343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93870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144526</xdr:rowOff>
    </xdr:from>
    <xdr:to>
      <xdr:col>41</xdr:col>
      <xdr:colOff>101600</xdr:colOff>
      <xdr:row>36</xdr:row>
      <xdr:rowOff>74676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91203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98044</xdr:rowOff>
    </xdr:from>
    <xdr:to>
      <xdr:col>36</xdr:col>
      <xdr:colOff>165100</xdr:colOff>
      <xdr:row>34</xdr:row>
      <xdr:rowOff>28194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44721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32303</xdr:rowOff>
    </xdr:from>
    <xdr:to>
      <xdr:col>55</xdr:col>
      <xdr:colOff>0</xdr:colOff>
      <xdr:row>57</xdr:row>
      <xdr:rowOff>62342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04953"/>
          <a:ext cx="8382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32303</xdr:rowOff>
    </xdr:from>
    <xdr:to>
      <xdr:col>50</xdr:col>
      <xdr:colOff>114300</xdr:colOff>
      <xdr:row>57</xdr:row>
      <xdr:rowOff>68559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04953"/>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138329</xdr:rowOff>
    </xdr:from>
    <xdr:to>
      <xdr:col>45</xdr:col>
      <xdr:colOff>177800</xdr:colOff>
      <xdr:row>57</xdr:row>
      <xdr:rowOff>68559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39529"/>
          <a:ext cx="889000" cy="10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130053</xdr:rowOff>
    </xdr:from>
    <xdr:to>
      <xdr:col>41</xdr:col>
      <xdr:colOff>50800</xdr:colOff>
      <xdr:row>56</xdr:row>
      <xdr:rowOff>138329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045453"/>
          <a:ext cx="889000" cy="69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111675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81089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11542</xdr:rowOff>
    </xdr:from>
    <xdr:to>
      <xdr:col>55</xdr:col>
      <xdr:colOff>50800</xdr:colOff>
      <xdr:row>57</xdr:row>
      <xdr:rowOff>113142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34419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3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152953</xdr:rowOff>
    </xdr:from>
    <xdr:to>
      <xdr:col>50</xdr:col>
      <xdr:colOff>165100</xdr:colOff>
      <xdr:row>57</xdr:row>
      <xdr:rowOff>83103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99630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5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17759</xdr:rowOff>
    </xdr:from>
    <xdr:to>
      <xdr:col>46</xdr:col>
      <xdr:colOff>38100</xdr:colOff>
      <xdr:row>57</xdr:row>
      <xdr:rowOff>119359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135886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56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87529</xdr:rowOff>
    </xdr:from>
    <xdr:to>
      <xdr:col>41</xdr:col>
      <xdr:colOff>101600</xdr:colOff>
      <xdr:row>57</xdr:row>
      <xdr:rowOff>17679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34206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4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79253</xdr:rowOff>
    </xdr:from>
    <xdr:to>
      <xdr:col>36</xdr:col>
      <xdr:colOff>165100</xdr:colOff>
      <xdr:row>53</xdr:row>
      <xdr:rowOff>9403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9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25930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7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98141</xdr:rowOff>
    </xdr:from>
    <xdr:to>
      <xdr:col>55</xdr:col>
      <xdr:colOff>0</xdr:colOff>
      <xdr:row>75</xdr:row>
      <xdr:rowOff>114234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956891"/>
          <a:ext cx="8382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40535</xdr:rowOff>
    </xdr:from>
    <xdr:ext cx="469744"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70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40716</xdr:rowOff>
    </xdr:from>
    <xdr:to>
      <xdr:col>50</xdr:col>
      <xdr:colOff>114300</xdr:colOff>
      <xdr:row>75</xdr:row>
      <xdr:rowOff>98141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2899466"/>
          <a:ext cx="889000" cy="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6290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04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27549</xdr:rowOff>
    </xdr:from>
    <xdr:to>
      <xdr:col>45</xdr:col>
      <xdr:colOff>177800</xdr:colOff>
      <xdr:row>75</xdr:row>
      <xdr:rowOff>40716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886299"/>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143222</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15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148021</xdr:rowOff>
    </xdr:from>
    <xdr:to>
      <xdr:col>41</xdr:col>
      <xdr:colOff>50800</xdr:colOff>
      <xdr:row>75</xdr:row>
      <xdr:rowOff>27549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663871"/>
          <a:ext cx="889000" cy="2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106281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17218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63434</xdr:rowOff>
    </xdr:from>
    <xdr:to>
      <xdr:col>55</xdr:col>
      <xdr:colOff>50800</xdr:colOff>
      <xdr:row>75</xdr:row>
      <xdr:rowOff>165035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9221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86311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7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47341</xdr:rowOff>
    </xdr:from>
    <xdr:to>
      <xdr:col>50</xdr:col>
      <xdr:colOff>165100</xdr:colOff>
      <xdr:row>75</xdr:row>
      <xdr:rowOff>148940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906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165468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6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161366</xdr:rowOff>
    </xdr:from>
    <xdr:to>
      <xdr:col>46</xdr:col>
      <xdr:colOff>38100</xdr:colOff>
      <xdr:row>75</xdr:row>
      <xdr:rowOff>91516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8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108043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6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148199</xdr:rowOff>
    </xdr:from>
    <xdr:to>
      <xdr:col>41</xdr:col>
      <xdr:colOff>101600</xdr:colOff>
      <xdr:row>75</xdr:row>
      <xdr:rowOff>78349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8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94876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6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97221</xdr:rowOff>
    </xdr:from>
    <xdr:to>
      <xdr:col>36</xdr:col>
      <xdr:colOff>165100</xdr:colOff>
      <xdr:row>74</xdr:row>
      <xdr:rowOff>27371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6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43898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38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114249</xdr:rowOff>
    </xdr:from>
    <xdr:to>
      <xdr:col>55</xdr:col>
      <xdr:colOff>0</xdr:colOff>
      <xdr:row>98</xdr:row>
      <xdr:rowOff>16618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44899"/>
          <a:ext cx="8382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167799</xdr:rowOff>
    </xdr:from>
    <xdr:to>
      <xdr:col>50</xdr:col>
      <xdr:colOff>114300</xdr:colOff>
      <xdr:row>98</xdr:row>
      <xdr:rowOff>16618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9844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148616</xdr:rowOff>
    </xdr:from>
    <xdr:to>
      <xdr:col>45</xdr:col>
      <xdr:colOff>177800</xdr:colOff>
      <xdr:row>97</xdr:row>
      <xdr:rowOff>167799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79266"/>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65615</xdr:rowOff>
    </xdr:from>
    <xdr:to>
      <xdr:col>41</xdr:col>
      <xdr:colOff>50800</xdr:colOff>
      <xdr:row>97</xdr:row>
      <xdr:rowOff>148616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96265"/>
          <a:ext cx="889000" cy="8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63449</xdr:rowOff>
    </xdr:from>
    <xdr:to>
      <xdr:col>55</xdr:col>
      <xdr:colOff>50800</xdr:colOff>
      <xdr:row>97</xdr:row>
      <xdr:rowOff>165049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41876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137268</xdr:rowOff>
    </xdr:from>
    <xdr:to>
      <xdr:col>50</xdr:col>
      <xdr:colOff>165100</xdr:colOff>
      <xdr:row>98</xdr:row>
      <xdr:rowOff>67418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58545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116999</xdr:rowOff>
    </xdr:from>
    <xdr:to>
      <xdr:col>46</xdr:col>
      <xdr:colOff>38100</xdr:colOff>
      <xdr:row>98</xdr:row>
      <xdr:rowOff>47149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38276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97816</xdr:rowOff>
    </xdr:from>
    <xdr:to>
      <xdr:col>41</xdr:col>
      <xdr:colOff>101600</xdr:colOff>
      <xdr:row>98</xdr:row>
      <xdr:rowOff>27966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14815</xdr:rowOff>
    </xdr:from>
    <xdr:to>
      <xdr:col>36</xdr:col>
      <xdr:colOff>165100</xdr:colOff>
      <xdr:row>97</xdr:row>
      <xdr:rowOff>116415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107542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72434</xdr:rowOff>
    </xdr:from>
    <xdr:to>
      <xdr:col>85</xdr:col>
      <xdr:colOff>127000</xdr:colOff>
      <xdr:row>37</xdr:row>
      <xdr:rowOff>79635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16084"/>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75978</xdr:rowOff>
    </xdr:from>
    <xdr:to>
      <xdr:col>81</xdr:col>
      <xdr:colOff>50800</xdr:colOff>
      <xdr:row>37</xdr:row>
      <xdr:rowOff>79635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1962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33344</xdr:rowOff>
    </xdr:from>
    <xdr:to>
      <xdr:col>76</xdr:col>
      <xdr:colOff>114300</xdr:colOff>
      <xdr:row>37</xdr:row>
      <xdr:rowOff>75978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376994"/>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33344</xdr:rowOff>
    </xdr:from>
    <xdr:to>
      <xdr:col>71</xdr:col>
      <xdr:colOff>177800</xdr:colOff>
      <xdr:row>37</xdr:row>
      <xdr:rowOff>88093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376994"/>
          <a:ext cx="889000" cy="5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21634</xdr:rowOff>
    </xdr:from>
    <xdr:to>
      <xdr:col>85</xdr:col>
      <xdr:colOff>177800</xdr:colOff>
      <xdr:row>37</xdr:row>
      <xdr:rowOff>123234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28835</xdr:rowOff>
    </xdr:from>
    <xdr:to>
      <xdr:col>81</xdr:col>
      <xdr:colOff>101600</xdr:colOff>
      <xdr:row>37</xdr:row>
      <xdr:rowOff>130435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121562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25178</xdr:rowOff>
    </xdr:from>
    <xdr:to>
      <xdr:col>76</xdr:col>
      <xdr:colOff>165100</xdr:colOff>
      <xdr:row>37</xdr:row>
      <xdr:rowOff>126778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117905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153994</xdr:rowOff>
    </xdr:from>
    <xdr:to>
      <xdr:col>72</xdr:col>
      <xdr:colOff>38100</xdr:colOff>
      <xdr:row>37</xdr:row>
      <xdr:rowOff>84144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100671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0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37293</xdr:rowOff>
    </xdr:from>
    <xdr:to>
      <xdr:col>67</xdr:col>
      <xdr:colOff>101600</xdr:colOff>
      <xdr:row>37</xdr:row>
      <xdr:rowOff>138893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130021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85322</xdr:rowOff>
    </xdr:from>
    <xdr:to>
      <xdr:col>85</xdr:col>
      <xdr:colOff>127000</xdr:colOff>
      <xdr:row>56</xdr:row>
      <xdr:rowOff>22057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172172"/>
          <a:ext cx="838200" cy="45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85322</xdr:rowOff>
    </xdr:from>
    <xdr:to>
      <xdr:col>81</xdr:col>
      <xdr:colOff>50800</xdr:colOff>
      <xdr:row>54</xdr:row>
      <xdr:rowOff>142472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1721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142472</xdr:rowOff>
    </xdr:from>
    <xdr:to>
      <xdr:col>76</xdr:col>
      <xdr:colOff>114300</xdr:colOff>
      <xdr:row>56</xdr:row>
      <xdr:rowOff>31458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00772"/>
          <a:ext cx="889000" cy="2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110904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108153</xdr:rowOff>
    </xdr:from>
    <xdr:to>
      <xdr:col>71</xdr:col>
      <xdr:colOff>177800</xdr:colOff>
      <xdr:row>56</xdr:row>
      <xdr:rowOff>31458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537903"/>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8834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142707</xdr:rowOff>
    </xdr:from>
    <xdr:to>
      <xdr:col>85</xdr:col>
      <xdr:colOff>177800</xdr:colOff>
      <xdr:row>56</xdr:row>
      <xdr:rowOff>72857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121134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5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34522</xdr:rowOff>
    </xdr:from>
    <xdr:to>
      <xdr:col>81</xdr:col>
      <xdr:colOff>101600</xdr:colOff>
      <xdr:row>53</xdr:row>
      <xdr:rowOff>136122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1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152649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89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91672</xdr:rowOff>
    </xdr:from>
    <xdr:to>
      <xdr:col>76</xdr:col>
      <xdr:colOff>165100</xdr:colOff>
      <xdr:row>55</xdr:row>
      <xdr:rowOff>21822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34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38349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12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152108</xdr:rowOff>
    </xdr:from>
    <xdr:to>
      <xdr:col>72</xdr:col>
      <xdr:colOff>38100</xdr:colOff>
      <xdr:row>56</xdr:row>
      <xdr:rowOff>82258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98785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57353</xdr:rowOff>
    </xdr:from>
    <xdr:to>
      <xdr:col>67</xdr:col>
      <xdr:colOff>101600</xdr:colOff>
      <xdr:row>55</xdr:row>
      <xdr:rowOff>158953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4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4030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4696</xdr:rowOff>
    </xdr:from>
    <xdr:to>
      <xdr:col>85</xdr:col>
      <xdr:colOff>127000</xdr:colOff>
      <xdr:row>95</xdr:row>
      <xdr:rowOff>9170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92446"/>
          <a:ext cx="8382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9170</xdr:rowOff>
    </xdr:from>
    <xdr:to>
      <xdr:col>81</xdr:col>
      <xdr:colOff>50800</xdr:colOff>
      <xdr:row>95</xdr:row>
      <xdr:rowOff>25270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296920"/>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12986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25270</xdr:rowOff>
    </xdr:from>
    <xdr:to>
      <xdr:col>76</xdr:col>
      <xdr:colOff>114300</xdr:colOff>
      <xdr:row>95</xdr:row>
      <xdr:rowOff>28732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13020"/>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127743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28732</xdr:rowOff>
    </xdr:from>
    <xdr:to>
      <xdr:col>71</xdr:col>
      <xdr:colOff>177800</xdr:colOff>
      <xdr:row>95</xdr:row>
      <xdr:rowOff>70304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316482"/>
          <a:ext cx="889000" cy="4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125346</xdr:rowOff>
    </xdr:from>
    <xdr:to>
      <xdr:col>85</xdr:col>
      <xdr:colOff>177800</xdr:colOff>
      <xdr:row>95</xdr:row>
      <xdr:rowOff>55496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148223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129820</xdr:rowOff>
    </xdr:from>
    <xdr:to>
      <xdr:col>81</xdr:col>
      <xdr:colOff>101600</xdr:colOff>
      <xdr:row>95</xdr:row>
      <xdr:rowOff>59970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76497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145920</xdr:rowOff>
    </xdr:from>
    <xdr:to>
      <xdr:col>76</xdr:col>
      <xdr:colOff>165100</xdr:colOff>
      <xdr:row>95</xdr:row>
      <xdr:rowOff>76070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92597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3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149382</xdr:rowOff>
    </xdr:from>
    <xdr:to>
      <xdr:col>72</xdr:col>
      <xdr:colOff>38100</xdr:colOff>
      <xdr:row>95</xdr:row>
      <xdr:rowOff>79532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96059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19504</xdr:rowOff>
    </xdr:from>
    <xdr:to>
      <xdr:col>67</xdr:col>
      <xdr:colOff>101600</xdr:colOff>
      <xdr:row>95</xdr:row>
      <xdr:rowOff>121104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112231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40,594</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9,728</a:t>
          </a:r>
          <a:r>
            <a:rPr kumimoji="1" lang="ja-JP" altLang="en-US" sz="1300">
              <a:latin typeface="ＭＳ Ｐゴシック" panose="020B0600070205080204" pitchFamily="50" charset="-128"/>
              <a:ea typeface="ＭＳ Ｐゴシック" panose="020B0600070205080204" pitchFamily="50" charset="-128"/>
            </a:rPr>
            <a:t>円増加している。これは、文化会館の改修工事費が約</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億円増加したことが主な要因である。文化会館の改修工事は令和元年度で終了したが、今後支所等の老朽化した施設の改修が予定されている。施設改修については、中長期的視点に立ち、統廃合や施設規模の適正化を図る必要がある。</a:t>
          </a:r>
        </a:p>
        <a:p>
          <a:r>
            <a:rPr kumimoji="1" lang="ja-JP" altLang="en-US" sz="1300">
              <a:latin typeface="ＭＳ Ｐゴシック" panose="020B0600070205080204" pitchFamily="50" charset="-128"/>
              <a:ea typeface="ＭＳ Ｐゴシック" panose="020B0600070205080204" pitchFamily="50" charset="-128"/>
            </a:rPr>
            <a:t>　教育費が住民一人当たり</a:t>
          </a:r>
          <a:r>
            <a:rPr kumimoji="1" lang="en-US" altLang="ja-JP" sz="1300">
              <a:latin typeface="ＭＳ Ｐゴシック" panose="020B0600070205080204" pitchFamily="50" charset="-128"/>
              <a:ea typeface="ＭＳ Ｐゴシック" panose="020B0600070205080204" pitchFamily="50" charset="-128"/>
            </a:rPr>
            <a:t>42,117</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15,786</a:t>
          </a:r>
          <a:r>
            <a:rPr kumimoji="1" lang="ja-JP" altLang="en-US" sz="1300">
              <a:latin typeface="ＭＳ Ｐゴシック" panose="020B0600070205080204" pitchFamily="50" charset="-128"/>
              <a:ea typeface="ＭＳ Ｐゴシック" panose="020B0600070205080204" pitchFamily="50" charset="-128"/>
            </a:rPr>
            <a:t>円減少している。これは、給食センター整備事業が約</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億円減少したことが主な要因である。給食センター整備事業は令和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年度で終了する予定だが、今後</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スクール構想による電子機器等の配備が予定されているので、今後増加することが予想されている。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144,246</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8,820</a:t>
          </a:r>
          <a:r>
            <a:rPr kumimoji="1" lang="ja-JP" altLang="en-US" sz="1300">
              <a:latin typeface="ＭＳ Ｐゴシック" panose="020B0600070205080204" pitchFamily="50" charset="-128"/>
              <a:ea typeface="ＭＳ Ｐゴシック" panose="020B0600070205080204" pitchFamily="50" charset="-128"/>
            </a:rPr>
            <a:t>円増加している。これは、消費税増税に伴う幼保無償化及び子育て世代等へのプレミアム付き商品券が主な要因となっている。今後も社会保障関連経費等で民生費の増加が見込まれる。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財政調整基金残高は前年度比で約</a:t>
          </a:r>
          <a:r>
            <a:rPr kumimoji="1" lang="en-US" altLang="ja-JP" sz="1300">
              <a:latin typeface="ＭＳ ゴシック" pitchFamily="49" charset="-128"/>
              <a:ea typeface="ＭＳ ゴシック" pitchFamily="49" charset="-128"/>
            </a:rPr>
            <a:t>4.4</a:t>
          </a:r>
          <a:r>
            <a:rPr kumimoji="1" lang="ja-JP" altLang="en-US" sz="1300">
              <a:latin typeface="ＭＳ ゴシック" pitchFamily="49" charset="-128"/>
              <a:ea typeface="ＭＳ ゴシック" pitchFamily="49" charset="-128"/>
            </a:rPr>
            <a:t>億円増加しました。固定資産税等の市税の増収（前年度比</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約</a:t>
          </a:r>
          <a:r>
            <a:rPr kumimoji="1" lang="en-US" altLang="ja-JP" sz="1300">
              <a:latin typeface="ＭＳ ゴシック" pitchFamily="49" charset="-128"/>
              <a:ea typeface="ＭＳ ゴシック" pitchFamily="49" charset="-128"/>
            </a:rPr>
            <a:t>9.3</a:t>
          </a:r>
          <a:r>
            <a:rPr kumimoji="1" lang="ja-JP" altLang="en-US" sz="1300">
              <a:latin typeface="ＭＳ ゴシック" pitchFamily="49" charset="-128"/>
              <a:ea typeface="ＭＳ ゴシック" pitchFamily="49" charset="-128"/>
            </a:rPr>
            <a:t>億円）などにより、取崩額が減少（前年度比▲約</a:t>
          </a:r>
          <a:r>
            <a:rPr kumimoji="1" lang="en-US" altLang="ja-JP" sz="1300">
              <a:latin typeface="ＭＳ ゴシック" pitchFamily="49" charset="-128"/>
              <a:ea typeface="ＭＳ ゴシック" pitchFamily="49" charset="-128"/>
            </a:rPr>
            <a:t>9.2</a:t>
          </a:r>
          <a:r>
            <a:rPr kumimoji="1" lang="ja-JP" altLang="en-US" sz="1300">
              <a:latin typeface="ＭＳ ゴシック" pitchFamily="49" charset="-128"/>
              <a:ea typeface="ＭＳ ゴシック" pitchFamily="49" charset="-128"/>
            </a:rPr>
            <a:t>億円）したことが主な要因であり、標準財政規模比も</a:t>
          </a:r>
          <a:r>
            <a:rPr kumimoji="1" lang="en-US" altLang="ja-JP" sz="1300">
              <a:latin typeface="ＭＳ ゴシック" pitchFamily="49" charset="-128"/>
              <a:ea typeface="ＭＳ ゴシック" pitchFamily="49" charset="-128"/>
            </a:rPr>
            <a:t>1.07</a:t>
          </a:r>
          <a:r>
            <a:rPr kumimoji="1" lang="ja-JP" altLang="en-US" sz="1300">
              <a:latin typeface="ＭＳ ゴシック" pitchFamily="49" charset="-128"/>
              <a:ea typeface="ＭＳ ゴシック" pitchFamily="49" charset="-128"/>
            </a:rPr>
            <a:t>ポイント増になりました。実質収支額は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r>
            <a:rPr kumimoji="1" lang="ja-JP" altLang="en-US" sz="1300">
              <a:latin typeface="ＭＳ ゴシック" pitchFamily="49" charset="-128"/>
              <a:ea typeface="ＭＳ ゴシック" pitchFamily="49" charset="-128"/>
            </a:rPr>
            <a:t>文化会館改修工事等による歳出の増加よりも、市税等による歳入の増加が上回ったことが主な要因であり、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比は実質収支額で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増、実質単年度収支は実質収支額の増により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ポイント改善しました。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昨年度同様にすべての会計で黒字になりました。連結実質赤字比率は昨年度の▲</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32.64</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31.37</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％になりました。これは一般会計及び特別会計の実質収支額と公営企業会計の資金剰余額の合計が昨年度の</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13,901</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13,311</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百万円になったことで、黒字額が減少したことによるものです。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　主な要因として、病院事業会計において、未収金と前払金が増加したことにより流動資産が約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百万円増加した一方、未払金が増加したことにより建設改良費等に充てるための企業債を除いた流動負債が約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百万円増加し、資金剰余額が約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百万円減少しました。また、水道事業会計において、現金・預金が減少したことにより流動資産が約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百万円減少したことに加え、賞与引当金が増加したことにより建設改良費等に充てるための企業債を除いた流動負債が約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百万円増加し、資金剰余額が約</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79146272</v>
      </c>
      <c r="BO4" s="431"/>
      <c r="BP4" s="431"/>
      <c r="BQ4" s="431"/>
      <c r="BR4" s="431"/>
      <c r="BS4" s="431"/>
      <c r="BT4" s="431"/>
      <c r="BU4" s="432"/>
      <c r="BV4" s="430">
        <v>78230557</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5.9</v>
      </c>
      <c r="CU4" s="437"/>
      <c r="CV4" s="437"/>
      <c r="CW4" s="437"/>
      <c r="CX4" s="437"/>
      <c r="CY4" s="437"/>
      <c r="CZ4" s="437"/>
      <c r="DA4" s="438"/>
      <c r="DB4" s="436">
        <v>5.4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76479191</v>
      </c>
      <c r="BO5" s="468"/>
      <c r="BP5" s="468"/>
      <c r="BQ5" s="468"/>
      <c r="BR5" s="468"/>
      <c r="BS5" s="468"/>
      <c r="BT5" s="468"/>
      <c r="BU5" s="469"/>
      <c r="BV5" s="467">
        <v>75823605</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93.8</v>
      </c>
      <c r="CU5" s="465"/>
      <c r="CV5" s="465"/>
      <c r="CW5" s="465"/>
      <c r="CX5" s="465"/>
      <c r="CY5" s="465"/>
      <c r="CZ5" s="465"/>
      <c r="DA5" s="466"/>
      <c r="DB5" s="464">
        <v>96.7</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100</v>
      </c>
      <c r="AV6" s="500"/>
      <c r="AW6" s="500"/>
      <c r="AX6" s="500"/>
      <c r="AY6" s="501" t="s">
        <v>101</v>
      </c>
      <c r="AZ6" s="502"/>
      <c r="BA6" s="502"/>
      <c r="BB6" s="502"/>
      <c r="BC6" s="502"/>
      <c r="BD6" s="502"/>
      <c r="BE6" s="502"/>
      <c r="BF6" s="502"/>
      <c r="BG6" s="502"/>
      <c r="BH6" s="502"/>
      <c r="BI6" s="502"/>
      <c r="BJ6" s="502"/>
      <c r="BK6" s="502"/>
      <c r="BL6" s="502"/>
      <c r="BM6" s="503"/>
      <c r="BN6" s="467">
        <v>2667081</v>
      </c>
      <c r="BO6" s="468"/>
      <c r="BP6" s="468"/>
      <c r="BQ6" s="468"/>
      <c r="BR6" s="468"/>
      <c r="BS6" s="468"/>
      <c r="BT6" s="468"/>
      <c r="BU6" s="469"/>
      <c r="BV6" s="467">
        <v>2406952</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99.4</v>
      </c>
      <c r="CU6" s="505"/>
      <c r="CV6" s="505"/>
      <c r="CW6" s="505"/>
      <c r="CX6" s="505"/>
      <c r="CY6" s="505"/>
      <c r="CZ6" s="505"/>
      <c r="DA6" s="506"/>
      <c r="DB6" s="504">
        <v>103.4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147943</v>
      </c>
      <c r="BO7" s="468"/>
      <c r="BP7" s="468"/>
      <c r="BQ7" s="468"/>
      <c r="BR7" s="468"/>
      <c r="BS7" s="468"/>
      <c r="BT7" s="468"/>
      <c r="BU7" s="469"/>
      <c r="BV7" s="467">
        <v>115750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42428578</v>
      </c>
      <c r="CU7" s="468"/>
      <c r="CV7" s="468"/>
      <c r="CW7" s="468"/>
      <c r="CX7" s="468"/>
      <c r="CY7" s="468"/>
      <c r="CZ7" s="468"/>
      <c r="DA7" s="469"/>
      <c r="DB7" s="467">
        <v>42580008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100</v>
      </c>
      <c r="AV8" s="500"/>
      <c r="AW8" s="500"/>
      <c r="AX8" s="500"/>
      <c r="AY8" s="501" t="s">
        <v>108</v>
      </c>
      <c r="AZ8" s="502"/>
      <c r="BA8" s="502"/>
      <c r="BB8" s="502"/>
      <c r="BC8" s="502"/>
      <c r="BD8" s="502"/>
      <c r="BE8" s="502"/>
      <c r="BF8" s="502"/>
      <c r="BG8" s="502"/>
      <c r="BH8" s="502"/>
      <c r="BI8" s="502"/>
      <c r="BJ8" s="502"/>
      <c r="BK8" s="502"/>
      <c r="BL8" s="502"/>
      <c r="BM8" s="503"/>
      <c r="BN8" s="467">
        <v>2519138</v>
      </c>
      <c r="BO8" s="468"/>
      <c r="BP8" s="468"/>
      <c r="BQ8" s="468"/>
      <c r="BR8" s="468"/>
      <c r="BS8" s="468"/>
      <c r="BT8" s="468"/>
      <c r="BU8" s="469"/>
      <c r="BV8" s="467">
        <v>2291202</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0.85</v>
      </c>
      <c r="CU8" s="508"/>
      <c r="CV8" s="508"/>
      <c r="CW8" s="508"/>
      <c r="CX8" s="508"/>
      <c r="CY8" s="508"/>
      <c r="CZ8" s="508"/>
      <c r="DA8" s="509"/>
      <c r="DB8" s="507">
        <v>0.84</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208814</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227936</v>
      </c>
      <c r="BO9" s="468"/>
      <c r="BP9" s="468"/>
      <c r="BQ9" s="468"/>
      <c r="BR9" s="468"/>
      <c r="BS9" s="468"/>
      <c r="BT9" s="468"/>
      <c r="BU9" s="469"/>
      <c r="BV9" s="467">
        <v>914</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14.1</v>
      </c>
      <c r="CU9" s="465"/>
      <c r="CV9" s="465"/>
      <c r="CW9" s="465"/>
      <c r="CX9" s="465"/>
      <c r="CY9" s="465"/>
      <c r="CZ9" s="465"/>
      <c r="DA9" s="466"/>
      <c r="DB9" s="464">
        <v>14.2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207221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994</v>
      </c>
      <c r="BO10" s="468"/>
      <c r="BP10" s="468"/>
      <c r="BQ10" s="468"/>
      <c r="BR10" s="468"/>
      <c r="BS10" s="468"/>
      <c r="BT10" s="468"/>
      <c r="BU10" s="469"/>
      <c r="BV10" s="467">
        <v>1196</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100</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213366</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100</v>
      </c>
      <c r="AV12" s="500"/>
      <c r="AW12" s="500"/>
      <c r="AX12" s="500"/>
      <c r="AY12" s="501" t="s">
        <v>133</v>
      </c>
      <c r="AZ12" s="502"/>
      <c r="BA12" s="502"/>
      <c r="BB12" s="502"/>
      <c r="BC12" s="502"/>
      <c r="BD12" s="502"/>
      <c r="BE12" s="502"/>
      <c r="BF12" s="502"/>
      <c r="BG12" s="502"/>
      <c r="BH12" s="502"/>
      <c r="BI12" s="502"/>
      <c r="BJ12" s="502"/>
      <c r="BK12" s="502"/>
      <c r="BL12" s="502"/>
      <c r="BM12" s="503"/>
      <c r="BN12" s="467">
        <v>762855</v>
      </c>
      <c r="BO12" s="468"/>
      <c r="BP12" s="468"/>
      <c r="BQ12" s="468"/>
      <c r="BR12" s="468"/>
      <c r="BS12" s="468"/>
      <c r="BT12" s="468"/>
      <c r="BU12" s="469"/>
      <c r="BV12" s="467">
        <v>1679399</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200210</v>
      </c>
      <c r="S13" s="552"/>
      <c r="T13" s="552"/>
      <c r="U13" s="552"/>
      <c r="V13" s="553"/>
      <c r="W13" s="483" t="s">
        <v>136</v>
      </c>
      <c r="X13" s="484"/>
      <c r="Y13" s="484"/>
      <c r="Z13" s="484"/>
      <c r="AA13" s="484"/>
      <c r="AB13" s="474"/>
      <c r="AC13" s="518">
        <v>3951</v>
      </c>
      <c r="AD13" s="519"/>
      <c r="AE13" s="519"/>
      <c r="AF13" s="519"/>
      <c r="AG13" s="561"/>
      <c r="AH13" s="518">
        <v>4371</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-533925</v>
      </c>
      <c r="BO13" s="468"/>
      <c r="BP13" s="468"/>
      <c r="BQ13" s="468"/>
      <c r="BR13" s="468"/>
      <c r="BS13" s="468"/>
      <c r="BT13" s="468"/>
      <c r="BU13" s="469"/>
      <c r="BV13" s="467">
        <v>-1677289</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4.9000000000000004</v>
      </c>
      <c r="CU13" s="465"/>
      <c r="CV13" s="465"/>
      <c r="CW13" s="465"/>
      <c r="CX13" s="465"/>
      <c r="CY13" s="465"/>
      <c r="CZ13" s="465"/>
      <c r="DA13" s="466"/>
      <c r="DB13" s="464">
        <v>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213628</v>
      </c>
      <c r="S14" s="552"/>
      <c r="T14" s="552"/>
      <c r="U14" s="552"/>
      <c r="V14" s="553"/>
      <c r="W14" s="457"/>
      <c r="X14" s="458"/>
      <c r="Y14" s="458"/>
      <c r="Z14" s="458"/>
      <c r="AA14" s="458"/>
      <c r="AB14" s="447"/>
      <c r="AC14" s="554">
        <v>4</v>
      </c>
      <c r="AD14" s="555"/>
      <c r="AE14" s="555"/>
      <c r="AF14" s="555"/>
      <c r="AG14" s="556"/>
      <c r="AH14" s="554">
        <v>4.5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41.9</v>
      </c>
      <c r="CU14" s="566"/>
      <c r="CV14" s="566"/>
      <c r="CW14" s="566"/>
      <c r="CX14" s="566"/>
      <c r="CY14" s="566"/>
      <c r="CZ14" s="566"/>
      <c r="DA14" s="567"/>
      <c r="DB14" s="565">
        <v>39.700000000000003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135</v>
      </c>
      <c r="N15" s="559"/>
      <c r="O15" s="559"/>
      <c r="P15" s="559"/>
      <c r="Q15" s="560"/>
      <c r="R15" s="551">
        <v>201006</v>
      </c>
      <c r="S15" s="552"/>
      <c r="T15" s="552"/>
      <c r="U15" s="552"/>
      <c r="V15" s="553"/>
      <c r="W15" s="483" t="s">
        <v>143</v>
      </c>
      <c r="X15" s="484"/>
      <c r="Y15" s="484"/>
      <c r="Z15" s="484"/>
      <c r="AA15" s="484"/>
      <c r="AB15" s="474"/>
      <c r="AC15" s="518">
        <v>35843</v>
      </c>
      <c r="AD15" s="519"/>
      <c r="AE15" s="519"/>
      <c r="AF15" s="519"/>
      <c r="AG15" s="561"/>
      <c r="AH15" s="518">
        <v>35229</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26986857</v>
      </c>
      <c r="BO15" s="431"/>
      <c r="BP15" s="431"/>
      <c r="BQ15" s="431"/>
      <c r="BR15" s="431"/>
      <c r="BS15" s="431"/>
      <c r="BT15" s="431"/>
      <c r="BU15" s="432"/>
      <c r="BV15" s="430">
        <v>26834105</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36.5</v>
      </c>
      <c r="AD16" s="555"/>
      <c r="AE16" s="555"/>
      <c r="AF16" s="555"/>
      <c r="AG16" s="556"/>
      <c r="AH16" s="554">
        <v>36.6</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31898133</v>
      </c>
      <c r="BO16" s="468"/>
      <c r="BP16" s="468"/>
      <c r="BQ16" s="468"/>
      <c r="BR16" s="468"/>
      <c r="BS16" s="468"/>
      <c r="BT16" s="468"/>
      <c r="BU16" s="469"/>
      <c r="BV16" s="467">
        <v>31356754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58336</v>
      </c>
      <c r="AD17" s="519"/>
      <c r="AE17" s="519"/>
      <c r="AF17" s="519"/>
      <c r="AG17" s="561"/>
      <c r="AH17" s="518">
        <v>56686</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34470439</v>
      </c>
      <c r="BO17" s="468"/>
      <c r="BP17" s="468"/>
      <c r="BQ17" s="468"/>
      <c r="BR17" s="468"/>
      <c r="BS17" s="468"/>
      <c r="BT17" s="468"/>
      <c r="BU17" s="469"/>
      <c r="BV17" s="467">
        <v>34278584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139.44</v>
      </c>
      <c r="M18" s="583"/>
      <c r="N18" s="583"/>
      <c r="O18" s="583"/>
      <c r="P18" s="583"/>
      <c r="Q18" s="583"/>
      <c r="R18" s="584"/>
      <c r="S18" s="584"/>
      <c r="T18" s="584"/>
      <c r="U18" s="584"/>
      <c r="V18" s="585"/>
      <c r="W18" s="485"/>
      <c r="X18" s="486"/>
      <c r="Y18" s="486"/>
      <c r="Z18" s="486"/>
      <c r="AA18" s="486"/>
      <c r="AB18" s="477"/>
      <c r="AC18" s="586">
        <v>59.4</v>
      </c>
      <c r="AD18" s="587"/>
      <c r="AE18" s="587"/>
      <c r="AF18" s="587"/>
      <c r="AG18" s="588"/>
      <c r="AH18" s="586">
        <v>58.9</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41272635</v>
      </c>
      <c r="BO18" s="468"/>
      <c r="BP18" s="468"/>
      <c r="BQ18" s="468"/>
      <c r="BR18" s="468"/>
      <c r="BS18" s="468"/>
      <c r="BT18" s="468"/>
      <c r="BU18" s="469"/>
      <c r="BV18" s="467">
        <v>41964148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1498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50021029</v>
      </c>
      <c r="BO19" s="468"/>
      <c r="BP19" s="468"/>
      <c r="BQ19" s="468"/>
      <c r="BR19" s="468"/>
      <c r="BS19" s="468"/>
      <c r="BT19" s="468"/>
      <c r="BU19" s="469"/>
      <c r="BV19" s="467">
        <v>49536700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80110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70801808</v>
      </c>
      <c r="BO23" s="468"/>
      <c r="BP23" s="468"/>
      <c r="BQ23" s="468"/>
      <c r="BR23" s="468"/>
      <c r="BS23" s="468"/>
      <c r="BT23" s="468"/>
      <c r="BU23" s="469"/>
      <c r="BV23" s="467">
        <v>70396709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9640</v>
      </c>
      <c r="R24" s="519"/>
      <c r="S24" s="519"/>
      <c r="T24" s="519"/>
      <c r="U24" s="519"/>
      <c r="V24" s="561"/>
      <c r="W24" s="620"/>
      <c r="X24" s="608"/>
      <c r="Y24" s="609"/>
      <c r="Z24" s="517" t="s">
        <v>167</v>
      </c>
      <c r="AA24" s="497"/>
      <c r="AB24" s="497"/>
      <c r="AC24" s="497"/>
      <c r="AD24" s="497"/>
      <c r="AE24" s="497"/>
      <c r="AF24" s="497"/>
      <c r="AG24" s="498"/>
      <c r="AH24" s="518">
        <v>1366</v>
      </c>
      <c r="AI24" s="519"/>
      <c r="AJ24" s="519"/>
      <c r="AK24" s="519"/>
      <c r="AL24" s="561"/>
      <c r="AM24" s="518">
        <v>4244162</v>
      </c>
      <c r="AN24" s="519"/>
      <c r="AO24" s="519"/>
      <c r="AP24" s="519"/>
      <c r="AQ24" s="519"/>
      <c r="AR24" s="561"/>
      <c r="AS24" s="518">
        <v>3107</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46185721</v>
      </c>
      <c r="BO24" s="468"/>
      <c r="BP24" s="468"/>
      <c r="BQ24" s="468"/>
      <c r="BR24" s="468"/>
      <c r="BS24" s="468"/>
      <c r="BT24" s="468"/>
      <c r="BU24" s="469"/>
      <c r="BV24" s="467">
        <v>47021026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8120</v>
      </c>
      <c r="R25" s="519"/>
      <c r="S25" s="519"/>
      <c r="T25" s="519"/>
      <c r="U25" s="519"/>
      <c r="V25" s="561"/>
      <c r="W25" s="620"/>
      <c r="X25" s="608"/>
      <c r="Y25" s="609"/>
      <c r="Z25" s="517" t="s">
        <v>170</v>
      </c>
      <c r="AA25" s="497"/>
      <c r="AB25" s="497"/>
      <c r="AC25" s="497"/>
      <c r="AD25" s="497"/>
      <c r="AE25" s="497"/>
      <c r="AF25" s="497"/>
      <c r="AG25" s="498"/>
      <c r="AH25" s="518">
        <v>259</v>
      </c>
      <c r="AI25" s="519"/>
      <c r="AJ25" s="519"/>
      <c r="AK25" s="519"/>
      <c r="AL25" s="561"/>
      <c r="AM25" s="518">
        <v>803677</v>
      </c>
      <c r="AN25" s="519"/>
      <c r="AO25" s="519"/>
      <c r="AP25" s="519"/>
      <c r="AQ25" s="519"/>
      <c r="AR25" s="561"/>
      <c r="AS25" s="518">
        <v>3103</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3145602</v>
      </c>
      <c r="BO25" s="431"/>
      <c r="BP25" s="431"/>
      <c r="BQ25" s="431"/>
      <c r="BR25" s="431"/>
      <c r="BS25" s="431"/>
      <c r="BT25" s="431"/>
      <c r="BU25" s="432"/>
      <c r="BV25" s="430">
        <v>6675055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6930</v>
      </c>
      <c r="R26" s="519"/>
      <c r="S26" s="519"/>
      <c r="T26" s="519"/>
      <c r="U26" s="519"/>
      <c r="V26" s="561"/>
      <c r="W26" s="620"/>
      <c r="X26" s="608"/>
      <c r="Y26" s="609"/>
      <c r="Z26" s="517" t="s">
        <v>173</v>
      </c>
      <c r="AA26" s="630"/>
      <c r="AB26" s="630"/>
      <c r="AC26" s="630"/>
      <c r="AD26" s="630"/>
      <c r="AE26" s="630"/>
      <c r="AF26" s="630"/>
      <c r="AG26" s="631"/>
      <c r="AH26" s="518">
        <v>47</v>
      </c>
      <c r="AI26" s="519"/>
      <c r="AJ26" s="519"/>
      <c r="AK26" s="519"/>
      <c r="AL26" s="561"/>
      <c r="AM26" s="518">
        <v>134279</v>
      </c>
      <c r="AN26" s="519"/>
      <c r="AO26" s="519"/>
      <c r="AP26" s="519"/>
      <c r="AQ26" s="519"/>
      <c r="AR26" s="561"/>
      <c r="AS26" s="518">
        <v>2857</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5550</v>
      </c>
      <c r="R27" s="519"/>
      <c r="S27" s="519"/>
      <c r="T27" s="519"/>
      <c r="U27" s="519"/>
      <c r="V27" s="561"/>
      <c r="W27" s="620"/>
      <c r="X27" s="608"/>
      <c r="Y27" s="609"/>
      <c r="Z27" s="517" t="s">
        <v>177</v>
      </c>
      <c r="AA27" s="497"/>
      <c r="AB27" s="497"/>
      <c r="AC27" s="497"/>
      <c r="AD27" s="497"/>
      <c r="AE27" s="497"/>
      <c r="AF27" s="497"/>
      <c r="AG27" s="498"/>
      <c r="AH27" s="518">
        <v>102</v>
      </c>
      <c r="AI27" s="519"/>
      <c r="AJ27" s="519"/>
      <c r="AK27" s="519"/>
      <c r="AL27" s="561"/>
      <c r="AM27" s="518">
        <v>356592</v>
      </c>
      <c r="AN27" s="519"/>
      <c r="AO27" s="519"/>
      <c r="AP27" s="519"/>
      <c r="AQ27" s="519"/>
      <c r="AR27" s="561"/>
      <c r="AS27" s="518">
        <v>3496</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2200000</v>
      </c>
      <c r="BO27" s="644"/>
      <c r="BP27" s="644"/>
      <c r="BQ27" s="644"/>
      <c r="BR27" s="644"/>
      <c r="BS27" s="644"/>
      <c r="BT27" s="644"/>
      <c r="BU27" s="645"/>
      <c r="BV27" s="643">
        <v>2200000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5050</v>
      </c>
      <c r="R28" s="519"/>
      <c r="S28" s="519"/>
      <c r="T28" s="519"/>
      <c r="U28" s="519"/>
      <c r="V28" s="561"/>
      <c r="W28" s="620"/>
      <c r="X28" s="608"/>
      <c r="Y28" s="609"/>
      <c r="Z28" s="517" t="s">
        <v>180</v>
      </c>
      <c r="AA28" s="497"/>
      <c r="AB28" s="497"/>
      <c r="AC28" s="497"/>
      <c r="AD28" s="497"/>
      <c r="AE28" s="497"/>
      <c r="AF28" s="497"/>
      <c r="AG28" s="498"/>
      <c r="AH28" s="518" t="s">
        <v>127</v>
      </c>
      <c r="AI28" s="519"/>
      <c r="AJ28" s="519"/>
      <c r="AK28" s="519"/>
      <c r="AL28" s="561"/>
      <c r="AM28" s="518" t="s">
        <v>175</v>
      </c>
      <c r="AN28" s="519"/>
      <c r="AO28" s="519"/>
      <c r="AP28" s="519"/>
      <c r="AQ28" s="519"/>
      <c r="AR28" s="561"/>
      <c r="AS28" s="518" t="s">
        <v>127</v>
      </c>
      <c r="AT28" s="519"/>
      <c r="AU28" s="519"/>
      <c r="AV28" s="519"/>
      <c r="AW28" s="519"/>
      <c r="AX28" s="520"/>
      <c r="AY28" s="646" t="s">
        <v>181</v>
      </c>
      <c r="AZ28" s="647"/>
      <c r="BA28" s="647"/>
      <c r="BB28" s="648"/>
      <c r="BC28" s="427" t="s">
        <v>46</v>
      </c>
      <c r="BD28" s="428"/>
      <c r="BE28" s="428"/>
      <c r="BF28" s="428"/>
      <c r="BG28" s="428"/>
      <c r="BH28" s="428"/>
      <c r="BI28" s="428"/>
      <c r="BJ28" s="428"/>
      <c r="BK28" s="428"/>
      <c r="BL28" s="428"/>
      <c r="BM28" s="429"/>
      <c r="BN28" s="430">
        <v>5206809</v>
      </c>
      <c r="BO28" s="431"/>
      <c r="BP28" s="431"/>
      <c r="BQ28" s="431"/>
      <c r="BR28" s="431"/>
      <c r="BS28" s="431"/>
      <c r="BT28" s="431"/>
      <c r="BU28" s="432"/>
      <c r="BV28" s="430">
        <v>4768670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28</v>
      </c>
      <c r="M29" s="519"/>
      <c r="N29" s="519"/>
      <c r="O29" s="519"/>
      <c r="P29" s="561"/>
      <c r="Q29" s="518">
        <v>4850</v>
      </c>
      <c r="R29" s="519"/>
      <c r="S29" s="519"/>
      <c r="T29" s="519"/>
      <c r="U29" s="519"/>
      <c r="V29" s="561"/>
      <c r="W29" s="621"/>
      <c r="X29" s="622"/>
      <c r="Y29" s="623"/>
      <c r="Z29" s="517" t="s">
        <v>183</v>
      </c>
      <c r="AA29" s="497"/>
      <c r="AB29" s="497"/>
      <c r="AC29" s="497"/>
      <c r="AD29" s="497"/>
      <c r="AE29" s="497"/>
      <c r="AF29" s="497"/>
      <c r="AG29" s="498"/>
      <c r="AH29" s="518">
        <v>1468</v>
      </c>
      <c r="AI29" s="519"/>
      <c r="AJ29" s="519"/>
      <c r="AK29" s="519"/>
      <c r="AL29" s="561"/>
      <c r="AM29" s="518">
        <v>4600754</v>
      </c>
      <c r="AN29" s="519"/>
      <c r="AO29" s="519"/>
      <c r="AP29" s="519"/>
      <c r="AQ29" s="519"/>
      <c r="AR29" s="561"/>
      <c r="AS29" s="518">
        <v>3134</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35911</v>
      </c>
      <c r="BO29" s="468"/>
      <c r="BP29" s="468"/>
      <c r="BQ29" s="468"/>
      <c r="BR29" s="468"/>
      <c r="BS29" s="468"/>
      <c r="BT29" s="468"/>
      <c r="BU29" s="469"/>
      <c r="BV29" s="467">
        <v>1035851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48</v>
      </c>
      <c r="BD30" s="641"/>
      <c r="BE30" s="641"/>
      <c r="BF30" s="641"/>
      <c r="BG30" s="641"/>
      <c r="BH30" s="641"/>
      <c r="BI30" s="641"/>
      <c r="BJ30" s="641"/>
      <c r="BK30" s="641"/>
      <c r="BL30" s="641"/>
      <c r="BM30" s="642"/>
      <c r="BN30" s="643">
        <v>2369424</v>
      </c>
      <c r="BO30" s="644"/>
      <c r="BP30" s="644"/>
      <c r="BQ30" s="644"/>
      <c r="BR30" s="644"/>
      <c r="BS30" s="644"/>
      <c r="BT30" s="644"/>
      <c r="BU30" s="645"/>
      <c r="BV30" s="643">
        <v>3074640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192</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IF('各会計、関係団体の財政状況及び健全化判断比率'!B36="","",'各会計、関係団体の財政状況及び健全化判断比率'!B36)</f>
        <v>下水道事業費特別会計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群馬県市町村総合事務組合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伊勢崎市公共施設管理公社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学校給食センター事業費特別会計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IF('各会計、関係団体の財政状況及び健全化判断比率'!B37="","",'各会計、関係団体の財政状況及び健全化判断比率'!B37)</f>
        <v>農業集落排水事業費特別会計</v>
      </c>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群馬県市町村会館管理組合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伊勢崎市スポーツ協会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介護老人保健施設事業会計</v>
      </c>
      <c r="AP36" s="657"/>
      <c r="AQ36" s="657"/>
      <c r="AR36" s="657"/>
      <c r="AS36" s="657"/>
      <c r="AT36" s="657"/>
      <c r="AU36" s="657"/>
      <c r="AV36" s="657"/>
      <c r="AW36" s="657"/>
      <c r="AX36" s="657"/>
      <c r="AY36" s="657"/>
      <c r="AZ36" s="657"/>
      <c r="BA36" s="657"/>
      <c r="BB36" s="657"/>
      <c r="BC36" s="657"/>
      <c r="BD36" s="214"/>
      <c r="BE36" s="656">
        <f t="shared" si="1"/>
        <v>13</v>
      </c>
      <c r="BF36" s="656"/>
      <c r="BG36" s="657" t="str">
        <f>IF('各会計、関係団体の財政状況及び健全化判断比率'!B38="","",'各会計、関係団体の財政状況及び健全化判断比率'!B38)</f>
        <v>特定地域生活排水処理事業費特別会計</v>
      </c>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群馬県後期高齢者医療広域連合（一般会計）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さかい・ふるさと創生基金</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小型自動車競走事業費特別会計</v>
      </c>
      <c r="X37" s="657"/>
      <c r="Y37" s="657"/>
      <c r="Z37" s="657"/>
      <c r="AA37" s="657"/>
      <c r="AB37" s="657"/>
      <c r="AC37" s="657"/>
      <c r="AD37" s="657"/>
      <c r="AE37" s="657"/>
      <c r="AF37" s="657"/>
      <c r="AG37" s="657"/>
      <c r="AH37" s="657"/>
      <c r="AI37" s="657"/>
      <c r="AJ37" s="657"/>
      <c r="AK37" s="657"/>
      <c r="AL37" s="214"/>
      <c r="AM37" s="656">
        <f t="shared" si="0"/>
        <v>10</v>
      </c>
      <c r="AN37" s="656"/>
      <c r="AO37" s="657" t="str">
        <f>IF('各会計、関係団体の財政状況及び健全化判断比率'!B35="","",'各会計、関係団体の財政状況及び健全化判断比率'!B35)</f>
        <v>訪問看護事業会計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群馬県後期高齢者医療広域連合（特別会計）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MZdje/qx2WxDPb3l3kLoNDoNrCBf2j7PqX01lhhWd9zlzZGSNp8xhKigS7GkLthUESsK2tAyFEo3unerDzXQ/w==" saltValue="qgA4AlZw87yhwFFZwRFsPw==" spinCount="100000" sheet="1" objects="1" scenarios="1"/>
  <customSheetViews>
    <customSheetView guid="{0D5DC542-D1C4-474D-AC9D-A3E90F027E14}" showGridLines="0" fitToPage="1" hiddenRows="1" hiddenColumns="1">
      <pageMargins left="0" right="0" top="0.39370078740157483" bottom="0.39370078740157483" header="0.19685039370078741" footer="0.19685039370078741"/>
      <printOptions horizontalCentere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573</v>
      </c>
      <c r="D34" s="1248"/>
      <c r="E34" s="1249"/>
      <c r="F34" s="32">
        <v>18.34</v>
      </c>
      <c r="G34" s="33">
        <v>18.93</v>
      </c>
      <c r="H34" s="33">
        <v>17.64</v>
      </c>
      <c r="I34" s="33">
        <v>17.010000000000002</v>
      </c>
      <c r="J34" s="34">
        <v>16.52</v>
      </c>
      <c r="K34" s="22"/>
      <c r="L34" s="22"/>
      <c r="M34" s="22"/>
      <c r="N34" s="22"/>
      <c r="O34" s="22"/>
      <c r="P34" s="22"/>
    </row>
    <row r="35" spans="1:16" ht="39" customHeight="1" x14ac:dyDescent="0.15">
      <c r="A35" s="22"/>
      <c r="B35" s="35"/>
      <c r="C35" s="1242" t="s">
        <v>574</v>
      </c>
      <c r="D35" s="1243"/>
      <c r="E35" s="1244"/>
      <c r="F35" s="36">
        <v>6.15</v>
      </c>
      <c r="G35" s="37">
        <v>4.62</v>
      </c>
      <c r="H35" s="37">
        <v>5.36</v>
      </c>
      <c r="I35" s="37">
        <v>5.27</v>
      </c>
      <c r="J35" s="38">
        <v>5.83</v>
      </c>
      <c r="K35" s="22"/>
      <c r="L35" s="22"/>
      <c r="M35" s="22"/>
      <c r="N35" s="22"/>
      <c r="O35" s="22"/>
      <c r="P35" s="22"/>
    </row>
    <row r="36" spans="1:16" ht="39" customHeight="1" x14ac:dyDescent="0.15">
      <c r="A36" s="22"/>
      <c r="B36" s="35"/>
      <c r="C36" s="1242" t="s">
        <v>575</v>
      </c>
      <c r="D36" s="1243"/>
      <c r="E36" s="1244"/>
      <c r="F36" s="36">
        <v>4.16</v>
      </c>
      <c r="G36" s="37">
        <v>7.06</v>
      </c>
      <c r="H36" s="37">
        <v>6.87</v>
      </c>
      <c r="I36" s="37">
        <v>6.46</v>
      </c>
      <c r="J36" s="38">
        <v>5.76</v>
      </c>
      <c r="K36" s="22"/>
      <c r="L36" s="22"/>
      <c r="M36" s="22"/>
      <c r="N36" s="22"/>
      <c r="O36" s="22"/>
      <c r="P36" s="22"/>
    </row>
    <row r="37" spans="1:16" ht="39" customHeight="1" x14ac:dyDescent="0.15">
      <c r="A37" s="22"/>
      <c r="B37" s="35"/>
      <c r="C37" s="1242" t="s">
        <v>576</v>
      </c>
      <c r="D37" s="1243"/>
      <c r="E37" s="1244"/>
      <c r="F37" s="36">
        <v>1.38</v>
      </c>
      <c r="G37" s="37">
        <v>1.68</v>
      </c>
      <c r="H37" s="37">
        <v>1.39</v>
      </c>
      <c r="I37" s="37">
        <v>1.23</v>
      </c>
      <c r="J37" s="38">
        <v>1.02</v>
      </c>
      <c r="K37" s="22"/>
      <c r="L37" s="22"/>
      <c r="M37" s="22"/>
      <c r="N37" s="22"/>
      <c r="O37" s="22"/>
      <c r="P37" s="22"/>
    </row>
    <row r="38" spans="1:16" ht="39" customHeight="1" x14ac:dyDescent="0.15">
      <c r="A38" s="22"/>
      <c r="B38" s="35"/>
      <c r="C38" s="1242" t="s">
        <v>577</v>
      </c>
      <c r="D38" s="1243"/>
      <c r="E38" s="1244"/>
      <c r="F38" s="36">
        <v>0.55000000000000004</v>
      </c>
      <c r="G38" s="37">
        <v>0.57999999999999996</v>
      </c>
      <c r="H38" s="37">
        <v>0.6</v>
      </c>
      <c r="I38" s="37">
        <v>0.61</v>
      </c>
      <c r="J38" s="38">
        <v>0.63</v>
      </c>
      <c r="K38" s="22"/>
      <c r="L38" s="22"/>
      <c r="M38" s="22"/>
      <c r="N38" s="22"/>
      <c r="O38" s="22"/>
      <c r="P38" s="22"/>
    </row>
    <row r="39" spans="1:16" ht="39" customHeight="1" x14ac:dyDescent="0.15">
      <c r="A39" s="22"/>
      <c r="B39" s="35"/>
      <c r="C39" s="1242" t="s">
        <v>578</v>
      </c>
      <c r="D39" s="1243"/>
      <c r="E39" s="1244"/>
      <c r="F39" s="36">
        <v>0.2</v>
      </c>
      <c r="G39" s="37">
        <v>1.59</v>
      </c>
      <c r="H39" s="37">
        <v>1.73</v>
      </c>
      <c r="I39" s="37">
        <v>0.54</v>
      </c>
      <c r="J39" s="38">
        <v>0.57999999999999996</v>
      </c>
      <c r="K39" s="22"/>
      <c r="L39" s="22"/>
      <c r="M39" s="22"/>
      <c r="N39" s="22"/>
      <c r="O39" s="22"/>
      <c r="P39" s="22"/>
    </row>
    <row r="40" spans="1:16" ht="39" customHeight="1" x14ac:dyDescent="0.15">
      <c r="A40" s="22"/>
      <c r="B40" s="35"/>
      <c r="C40" s="1242" t="s">
        <v>579</v>
      </c>
      <c r="D40" s="1243"/>
      <c r="E40" s="1244"/>
      <c r="F40" s="36">
        <v>0.15</v>
      </c>
      <c r="G40" s="37">
        <v>0.47</v>
      </c>
      <c r="H40" s="37">
        <v>0.68</v>
      </c>
      <c r="I40" s="37">
        <v>0.91</v>
      </c>
      <c r="J40" s="38">
        <v>0.41</v>
      </c>
      <c r="K40" s="22"/>
      <c r="L40" s="22"/>
      <c r="M40" s="22"/>
      <c r="N40" s="22"/>
      <c r="O40" s="22"/>
      <c r="P40" s="22"/>
    </row>
    <row r="41" spans="1:16" ht="39" customHeight="1" x14ac:dyDescent="0.15">
      <c r="A41" s="22"/>
      <c r="B41" s="35"/>
      <c r="C41" s="1242" t="s">
        <v>580</v>
      </c>
      <c r="D41" s="1243"/>
      <c r="E41" s="1244"/>
      <c r="F41" s="36">
        <v>0.21</v>
      </c>
      <c r="G41" s="37">
        <v>0.22</v>
      </c>
      <c r="H41" s="37">
        <v>0.22</v>
      </c>
      <c r="I41" s="37">
        <v>0.23</v>
      </c>
      <c r="J41" s="38">
        <v>0.23</v>
      </c>
      <c r="K41" s="22"/>
      <c r="L41" s="22"/>
      <c r="M41" s="22"/>
      <c r="N41" s="22"/>
      <c r="O41" s="22"/>
      <c r="P41" s="22"/>
    </row>
    <row r="42" spans="1:16" ht="39" customHeight="1" x14ac:dyDescent="0.15">
      <c r="A42" s="22"/>
      <c r="B42" s="39"/>
      <c r="C42" s="1242" t="s">
        <v>581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582</v>
      </c>
      <c r="D43" s="1246"/>
      <c r="E43" s="1247"/>
      <c r="F43" s="41">
        <v>0.31</v>
      </c>
      <c r="G43" s="42">
        <v>0.34</v>
      </c>
      <c r="H43" s="42">
        <v>0.35</v>
      </c>
      <c r="I43" s="42">
        <v>0.35</v>
      </c>
      <c r="J43" s="43">
        <v>0.35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R8yD47uLFlzdH/+lhYKlGn8D2iM0HweFqq6JGYiv+hWCiPtzAz6TUnS6NUnZALB3+9by0kNhQuFswj7f/8xEw==" saltValue="sJTmt8IcqrujJ2ap9YXPWg==" spinCount="100000" sheet="1" objects="1" scenarios="1"/>
  <customSheetViews>
    <customSheetView guid="{0D5DC542-D1C4-474D-AC9D-A3E90F027E14}" showGridLines="0" fitToPage="1" hiddenRows="1" hiddenColumns="1">
      <rowBreaks count="1" manualBreakCount="1">
        <brk id="47" max="15" man="1"/>
      </rowBreaks>
      <pageMargins left="0" right="0" top="0.19685039370078741" bottom="0" header="0" footer="0"/>
      <printOptions horizontalCentere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6751</v>
      </c>
      <c r="L45" s="60">
        <v>7028</v>
      </c>
      <c r="M45" s="60">
        <v>7081</v>
      </c>
      <c r="N45" s="60">
        <v>7209</v>
      </c>
      <c r="O45" s="61">
        <v>7229</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14</v>
      </c>
      <c r="F48" s="1258"/>
      <c r="G48" s="1258"/>
      <c r="H48" s="1258"/>
      <c r="I48" s="1258"/>
      <c r="J48" s="1259"/>
      <c r="K48" s="63">
        <v>2248</v>
      </c>
      <c r="L48" s="64">
        <v>2275</v>
      </c>
      <c r="M48" s="64">
        <v>2092</v>
      </c>
      <c r="N48" s="64">
        <v>2052</v>
      </c>
      <c r="O48" s="65">
        <v>1985</v>
      </c>
      <c r="P48" s="48"/>
      <c r="Q48" s="48"/>
      <c r="R48" s="48"/>
      <c r="S48" s="48"/>
      <c r="T48" s="48"/>
      <c r="U48" s="48"/>
    </row>
    <row r="49" spans="1:21" ht="30.75" customHeight="1" x14ac:dyDescent="0.15">
      <c r="A49" s="48"/>
      <c r="B49" s="1252"/>
      <c r="C49" s="1253"/>
      <c r="D49" s="62"/>
      <c r="E49" s="1258" t="s">
        <v>15</v>
      </c>
      <c r="F49" s="1258"/>
      <c r="G49" s="1258"/>
      <c r="H49" s="1258"/>
      <c r="I49" s="1258"/>
      <c r="J49" s="1259"/>
      <c r="K49" s="63" t="s">
        <v>522</v>
      </c>
      <c r="L49" s="64" t="s">
        <v>522</v>
      </c>
      <c r="M49" s="64" t="s">
        <v>522</v>
      </c>
      <c r="N49" s="64" t="s">
        <v>522</v>
      </c>
      <c r="O49" s="65" t="s">
        <v>522</v>
      </c>
      <c r="P49" s="48"/>
      <c r="Q49" s="48"/>
      <c r="R49" s="48"/>
      <c r="S49" s="48"/>
      <c r="T49" s="48"/>
      <c r="U49" s="48"/>
    </row>
    <row r="50" spans="1:21" ht="30.75" customHeight="1" x14ac:dyDescent="0.15">
      <c r="A50" s="48"/>
      <c r="B50" s="1252"/>
      <c r="C50" s="1253"/>
      <c r="D50" s="62"/>
      <c r="E50" s="1258" t="s">
        <v>16</v>
      </c>
      <c r="F50" s="1258"/>
      <c r="G50" s="1258"/>
      <c r="H50" s="1258"/>
      <c r="I50" s="1258"/>
      <c r="J50" s="1259"/>
      <c r="K50" s="63">
        <v>14</v>
      </c>
      <c r="L50" s="64">
        <v>11</v>
      </c>
      <c r="M50" s="64">
        <v>11</v>
      </c>
      <c r="N50" s="64">
        <v>1</v>
      </c>
      <c r="O50" s="65">
        <v>1</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7047</v>
      </c>
      <c r="L52" s="64">
        <v>7379</v>
      </c>
      <c r="M52" s="64">
        <v>7415</v>
      </c>
      <c r="N52" s="64">
        <v>7490</v>
      </c>
      <c r="O52" s="65">
        <v>7404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1966</v>
      </c>
      <c r="L53" s="69">
        <v>1935</v>
      </c>
      <c r="M53" s="69">
        <v>1769</v>
      </c>
      <c r="N53" s="69">
        <v>1772</v>
      </c>
      <c r="O53" s="70">
        <v>1811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dTc5jJ9WrVJ4AlxsdQKEj1GoGSX4779frvg+ZqLPLY2f72nEgI6aLGalvMEpJ0hVhuC3QY7uu0KQ3ZXooTaw==" saltValue="nSlpK2ChUWRpx/22YVwpCQ==" spinCount="100000" sheet="1" objects="1" scenarios="1"/>
  <customSheetViews>
    <customSheetView guid="{0D5DC542-D1C4-474D-AC9D-A3E90F027E14}" showGridLines="0" fitToPage="1" hiddenRows="1" hiddenColumns="1">
      <rowBreaks count="1" manualBreakCount="1">
        <brk id="62" max="15" man="1"/>
      </rowBreaks>
      <pageMargins left="0" right="0" top="0.19685039370078741" bottom="0.23622047244094491" header="0" footer="0"/>
      <printOptions horizontalCentere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76" t="s">
        <v>29</v>
      </c>
      <c r="C41" s="1277"/>
      <c r="D41" s="102"/>
      <c r="E41" s="1282" t="s">
        <v>30</v>
      </c>
      <c r="F41" s="1282"/>
      <c r="G41" s="1282"/>
      <c r="H41" s="1283"/>
      <c r="I41" s="103">
        <v>69359</v>
      </c>
      <c r="J41" s="104">
        <v>68898</v>
      </c>
      <c r="K41" s="104">
        <v>68319</v>
      </c>
      <c r="L41" s="104">
        <v>70397</v>
      </c>
      <c r="M41" s="105">
        <v>70802</v>
      </c>
    </row>
    <row r="42" spans="2:13" ht="27.75" customHeight="1" x14ac:dyDescent="0.15">
      <c r="B42" s="1278"/>
      <c r="C42" s="1279"/>
      <c r="D42" s="106"/>
      <c r="E42" s="1284" t="s">
        <v>31</v>
      </c>
      <c r="F42" s="1284"/>
      <c r="G42" s="1284"/>
      <c r="H42" s="1285"/>
      <c r="I42" s="107">
        <v>30</v>
      </c>
      <c r="J42" s="108">
        <v>19</v>
      </c>
      <c r="K42" s="108">
        <v>8</v>
      </c>
      <c r="L42" s="108">
        <v>8</v>
      </c>
      <c r="M42" s="109">
        <v>7</v>
      </c>
    </row>
    <row r="43" spans="2:13" ht="27.75" customHeight="1" x14ac:dyDescent="0.15">
      <c r="B43" s="1278"/>
      <c r="C43" s="1279"/>
      <c r="D43" s="106"/>
      <c r="E43" s="1284" t="s">
        <v>32</v>
      </c>
      <c r="F43" s="1284"/>
      <c r="G43" s="1284"/>
      <c r="H43" s="1285"/>
      <c r="I43" s="107">
        <v>24315</v>
      </c>
      <c r="J43" s="108">
        <v>23292</v>
      </c>
      <c r="K43" s="108">
        <v>22582</v>
      </c>
      <c r="L43" s="108">
        <v>21922</v>
      </c>
      <c r="M43" s="109">
        <v>20863</v>
      </c>
    </row>
    <row r="44" spans="2:13" ht="27.75" customHeight="1" x14ac:dyDescent="0.15">
      <c r="B44" s="1278"/>
      <c r="C44" s="1279"/>
      <c r="D44" s="106"/>
      <c r="E44" s="1284" t="s">
        <v>33</v>
      </c>
      <c r="F44" s="1284"/>
      <c r="G44" s="1284"/>
      <c r="H44" s="1285"/>
      <c r="I44" s="107" t="s">
        <v>522</v>
      </c>
      <c r="J44" s="108" t="s">
        <v>522</v>
      </c>
      <c r="K44" s="108" t="s">
        <v>522</v>
      </c>
      <c r="L44" s="108" t="s">
        <v>522</v>
      </c>
      <c r="M44" s="109" t="s">
        <v>522</v>
      </c>
    </row>
    <row r="45" spans="2:13" ht="27.75" customHeight="1" x14ac:dyDescent="0.15">
      <c r="B45" s="1278"/>
      <c r="C45" s="1279"/>
      <c r="D45" s="106"/>
      <c r="E45" s="1284" t="s">
        <v>34</v>
      </c>
      <c r="F45" s="1284"/>
      <c r="G45" s="1284"/>
      <c r="H45" s="1285"/>
      <c r="I45" s="107">
        <v>10503</v>
      </c>
      <c r="J45" s="108">
        <v>10571</v>
      </c>
      <c r="K45" s="108">
        <v>10319</v>
      </c>
      <c r="L45" s="108">
        <v>10448</v>
      </c>
      <c r="M45" s="109">
        <v>10599</v>
      </c>
    </row>
    <row r="46" spans="2:13" ht="27.75" customHeight="1" x14ac:dyDescent="0.15">
      <c r="B46" s="1278"/>
      <c r="C46" s="1279"/>
      <c r="D46" s="110"/>
      <c r="E46" s="1284" t="s">
        <v>35</v>
      </c>
      <c r="F46" s="1284"/>
      <c r="G46" s="1284"/>
      <c r="H46" s="1285"/>
      <c r="I46" s="107">
        <v>156</v>
      </c>
      <c r="J46" s="108">
        <v>117</v>
      </c>
      <c r="K46" s="108">
        <v>48</v>
      </c>
      <c r="L46" s="108">
        <v>101</v>
      </c>
      <c r="M46" s="109">
        <v>119</v>
      </c>
    </row>
    <row r="47" spans="2:13" ht="27.75" customHeight="1" x14ac:dyDescent="0.15">
      <c r="B47" s="1278"/>
      <c r="C47" s="1279"/>
      <c r="D47" s="111"/>
      <c r="E47" s="1286" t="s">
        <v>36</v>
      </c>
      <c r="F47" s="1287"/>
      <c r="G47" s="1287"/>
      <c r="H47" s="1288"/>
      <c r="I47" s="107" t="s">
        <v>522</v>
      </c>
      <c r="J47" s="108" t="s">
        <v>522</v>
      </c>
      <c r="K47" s="108" t="s">
        <v>522</v>
      </c>
      <c r="L47" s="108" t="s">
        <v>522</v>
      </c>
      <c r="M47" s="109" t="s">
        <v>522</v>
      </c>
    </row>
    <row r="48" spans="2:13" ht="27.75" customHeight="1" x14ac:dyDescent="0.15">
      <c r="B48" s="1278"/>
      <c r="C48" s="1279"/>
      <c r="D48" s="106"/>
      <c r="E48" s="1284" t="s">
        <v>37</v>
      </c>
      <c r="F48" s="1284"/>
      <c r="G48" s="1284"/>
      <c r="H48" s="1285"/>
      <c r="I48" s="107" t="s">
        <v>522</v>
      </c>
      <c r="J48" s="108" t="s">
        <v>522</v>
      </c>
      <c r="K48" s="108" t="s">
        <v>522</v>
      </c>
      <c r="L48" s="108" t="s">
        <v>522</v>
      </c>
      <c r="M48" s="109" t="s">
        <v>522</v>
      </c>
    </row>
    <row r="49" spans="2:13" ht="27.75" customHeight="1" x14ac:dyDescent="0.15">
      <c r="B49" s="1280"/>
      <c r="C49" s="1281"/>
      <c r="D49" s="106"/>
      <c r="E49" s="1284" t="s">
        <v>38</v>
      </c>
      <c r="F49" s="1284"/>
      <c r="G49" s="1284"/>
      <c r="H49" s="1285"/>
      <c r="I49" s="107" t="s">
        <v>522</v>
      </c>
      <c r="J49" s="108" t="s">
        <v>522</v>
      </c>
      <c r="K49" s="108" t="s">
        <v>522</v>
      </c>
      <c r="L49" s="108" t="s">
        <v>522</v>
      </c>
      <c r="M49" s="109" t="s">
        <v>522</v>
      </c>
    </row>
    <row r="50" spans="2:13" ht="27.75" customHeight="1" x14ac:dyDescent="0.15">
      <c r="B50" s="1289" t="s">
        <v>39</v>
      </c>
      <c r="C50" s="1290"/>
      <c r="D50" s="112"/>
      <c r="E50" s="1284" t="s">
        <v>40</v>
      </c>
      <c r="F50" s="1284"/>
      <c r="G50" s="1284"/>
      <c r="H50" s="1285"/>
      <c r="I50" s="107">
        <v>14531</v>
      </c>
      <c r="J50" s="108">
        <v>13142</v>
      </c>
      <c r="K50" s="108">
        <v>12446</v>
      </c>
      <c r="L50" s="108">
        <v>12525</v>
      </c>
      <c r="M50" s="109">
        <v>11500</v>
      </c>
    </row>
    <row r="51" spans="2:13" ht="27.75" customHeight="1" x14ac:dyDescent="0.15">
      <c r="B51" s="1278"/>
      <c r="C51" s="1279"/>
      <c r="D51" s="106"/>
      <c r="E51" s="1284" t="s">
        <v>41</v>
      </c>
      <c r="F51" s="1284"/>
      <c r="G51" s="1284"/>
      <c r="H51" s="1285"/>
      <c r="I51" s="107">
        <v>7210</v>
      </c>
      <c r="J51" s="108">
        <v>6896</v>
      </c>
      <c r="K51" s="108">
        <v>6569</v>
      </c>
      <c r="L51" s="108">
        <v>6960</v>
      </c>
      <c r="M51" s="109">
        <v>6851</v>
      </c>
    </row>
    <row r="52" spans="2:13" ht="27.75" customHeight="1" x14ac:dyDescent="0.15">
      <c r="B52" s="1280"/>
      <c r="C52" s="1281"/>
      <c r="D52" s="106"/>
      <c r="E52" s="1284" t="s">
        <v>42</v>
      </c>
      <c r="F52" s="1284"/>
      <c r="G52" s="1284"/>
      <c r="H52" s="1285"/>
      <c r="I52" s="107">
        <v>69408</v>
      </c>
      <c r="J52" s="108">
        <v>68721</v>
      </c>
      <c r="K52" s="108">
        <v>68014</v>
      </c>
      <c r="L52" s="108">
        <v>69096</v>
      </c>
      <c r="M52" s="109">
        <v>68991</v>
      </c>
    </row>
    <row r="53" spans="2:13" ht="27.75" customHeight="1" thickBot="1" x14ac:dyDescent="0.2">
      <c r="B53" s="1291" t="s">
        <v>20</v>
      </c>
      <c r="C53" s="1292"/>
      <c r="D53" s="113"/>
      <c r="E53" s="1293" t="s">
        <v>43</v>
      </c>
      <c r="F53" s="1293"/>
      <c r="G53" s="1293"/>
      <c r="H53" s="1294"/>
      <c r="I53" s="114">
        <v>13214</v>
      </c>
      <c r="J53" s="115">
        <v>14138</v>
      </c>
      <c r="K53" s="115">
        <v>14247</v>
      </c>
      <c r="L53" s="115">
        <v>14294</v>
      </c>
      <c r="M53" s="116">
        <v>15048</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YJHv0mwnB+lCE9pmXpeiz+96JbYVgt1BIq6BMbn2bAd3OQVX8jFK+b9QSuQkLI42ZddeG0P3hbVKTIUHjUtKw==" saltValue="KsRtyFtJr1fzMIGqQPMm6Q==" spinCount="100000" sheet="1" objects="1" scenarios="1"/>
  <customSheetViews>
    <customSheetView guid="{0D5DC542-D1C4-474D-AC9D-A3E90F027E14}" showGridLines="0" fitToPage="1" hiddenRows="1" hiddenColumns="1">
      <rowBreaks count="1" manualBreakCount="1">
        <brk id="58" max="15" man="1"/>
      </rowBreaks>
      <pageMargins left="0" right="0" top="0.19685039370078741" bottom="0" header="0" footer="0"/>
      <printOptions horizontalCentere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46</v>
      </c>
      <c r="D55" s="1303"/>
      <c r="E55" s="1304"/>
      <c r="F55" s="128">
        <v>5147</v>
      </c>
      <c r="G55" s="128">
        <v>4769</v>
      </c>
      <c r="H55" s="129">
        <v>5207</v>
      </c>
    </row>
    <row r="56" spans="2:8" ht="52.5" customHeight="1" x14ac:dyDescent="0.15">
      <c r="B56" s="130"/>
      <c r="C56" s="1305" t="s">
        <v>47</v>
      </c>
      <c r="D56" s="1305"/>
      <c r="E56" s="1306"/>
      <c r="F56" s="131">
        <v>1035</v>
      </c>
      <c r="G56" s="131">
        <v>1036</v>
      </c>
      <c r="H56" s="132">
        <v>36</v>
      </c>
    </row>
    <row r="57" spans="2:8" ht="53.25" customHeight="1" x14ac:dyDescent="0.15">
      <c r="B57" s="130"/>
      <c r="C57" s="1307" t="s">
        <v>48</v>
      </c>
      <c r="D57" s="1307"/>
      <c r="E57" s="1308"/>
      <c r="F57" s="133">
        <v>3430</v>
      </c>
      <c r="G57" s="133">
        <v>3075</v>
      </c>
      <c r="H57" s="134">
        <v>2369</v>
      </c>
    </row>
    <row r="58" spans="2:8" ht="45.75" customHeight="1" x14ac:dyDescent="0.15">
      <c r="B58" s="135"/>
      <c r="C58" s="1295" t="s">
        <v>598</v>
      </c>
      <c r="D58" s="1296"/>
      <c r="E58" s="1297"/>
      <c r="F58" s="136">
        <v>1722</v>
      </c>
      <c r="G58" s="136">
        <v>1475</v>
      </c>
      <c r="H58" s="137">
        <v>1188</v>
      </c>
    </row>
    <row r="59" spans="2:8" ht="45.75" customHeight="1" x14ac:dyDescent="0.15">
      <c r="B59" s="135"/>
      <c r="C59" s="1295" t="s">
        <v>599</v>
      </c>
      <c r="D59" s="1296"/>
      <c r="E59" s="1297"/>
      <c r="F59" s="136">
        <v>751</v>
      </c>
      <c r="G59" s="136">
        <v>711</v>
      </c>
      <c r="H59" s="137">
        <v>470</v>
      </c>
    </row>
    <row r="60" spans="2:8" ht="45.75" customHeight="1" x14ac:dyDescent="0.15">
      <c r="B60" s="135"/>
      <c r="C60" s="1295" t="s">
        <v>600</v>
      </c>
      <c r="D60" s="1296"/>
      <c r="E60" s="1297"/>
      <c r="F60" s="136">
        <v>431</v>
      </c>
      <c r="G60" s="136">
        <v>413</v>
      </c>
      <c r="H60" s="137">
        <v>228</v>
      </c>
    </row>
    <row r="61" spans="2:8" ht="45.75" customHeight="1" x14ac:dyDescent="0.15">
      <c r="B61" s="135"/>
      <c r="C61" s="1295" t="s">
        <v>601</v>
      </c>
      <c r="D61" s="1296"/>
      <c r="E61" s="1297"/>
      <c r="F61" s="136">
        <v>139</v>
      </c>
      <c r="G61" s="136">
        <v>100</v>
      </c>
      <c r="H61" s="137">
        <v>96</v>
      </c>
    </row>
    <row r="62" spans="2:8" ht="45.75" customHeight="1" thickBot="1" x14ac:dyDescent="0.2">
      <c r="B62" s="138"/>
      <c r="C62" s="1298" t="s">
        <v>602</v>
      </c>
      <c r="D62" s="1299"/>
      <c r="E62" s="1300"/>
      <c r="F62" s="139">
        <v>94</v>
      </c>
      <c r="G62" s="139">
        <v>94</v>
      </c>
      <c r="H62" s="140">
        <v>94</v>
      </c>
    </row>
    <row r="63" spans="2:8" ht="52.5" customHeight="1" thickBot="1" x14ac:dyDescent="0.2">
      <c r="B63" s="141"/>
      <c r="C63" s="1301" t="s">
        <v>49</v>
      </c>
      <c r="D63" s="1301"/>
      <c r="E63" s="1302"/>
      <c r="F63" s="142">
        <v>9611</v>
      </c>
      <c r="G63" s="142">
        <v>8879</v>
      </c>
      <c r="H63" s="143">
        <v>7612</v>
      </c>
    </row>
    <row r="64" spans="2:8" ht="15" customHeight="1" x14ac:dyDescent="0.15"/>
  </sheetData>
  <sheetProtection algorithmName="SHA-512" hashValue="CEutKWHz0RHkpgesM8KrTqY2I3BeJqZeVUZhsdNH1h/H56RjwPF2Trw5AgnwYawmlwHqrAopOzwphGMqsd9tqQ==" saltValue="8bmwDffGZNhf5W0P1mFbHg==" spinCount="100000" sheet="1" objects="1" scenarios="1"/>
  <customSheetViews>
    <customSheetView guid="{0D5DC542-D1C4-474D-AC9D-A3E90F027E14}" scale="70" showGridLines="0" fitToPage="1" hiddenRows="1" hiddenColumns="1">
      <rowBreaks count="1" manualBreakCount="1">
        <brk id="65" max="15" man="1"/>
      </rowBreaks>
      <pageMargins left="0" right="0" top="0.19685039370078741" bottom="0" header="0" footer="0"/>
      <printOptions horizontalCentere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39.5</v>
      </c>
      <c r="BY51" s="1311"/>
      <c r="BZ51" s="1311"/>
      <c r="CA51" s="1311"/>
      <c r="CB51" s="1311"/>
      <c r="CC51" s="1311"/>
      <c r="CD51" s="1311"/>
      <c r="CE51" s="1311"/>
      <c r="CF51" s="1311">
        <v>39.700000000000003</v>
      </c>
      <c r="CG51" s="1311"/>
      <c r="CH51" s="1311"/>
      <c r="CI51" s="1311"/>
      <c r="CJ51" s="1311"/>
      <c r="CK51" s="1311"/>
      <c r="CL51" s="1311"/>
      <c r="CM51" s="1311"/>
      <c r="CN51" s="1311">
        <v>39.700000000000003</v>
      </c>
      <c r="CO51" s="1311"/>
      <c r="CP51" s="1311"/>
      <c r="CQ51" s="1311"/>
      <c r="CR51" s="1311"/>
      <c r="CS51" s="1311"/>
      <c r="CT51" s="1311"/>
      <c r="CU51" s="1311"/>
      <c r="CV51" s="1311">
        <v>41.9</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57.2</v>
      </c>
      <c r="BY53" s="1311"/>
      <c r="BZ53" s="1311"/>
      <c r="CA53" s="1311"/>
      <c r="CB53" s="1311"/>
      <c r="CC53" s="1311"/>
      <c r="CD53" s="1311"/>
      <c r="CE53" s="1311"/>
      <c r="CF53" s="1311">
        <v>63.2</v>
      </c>
      <c r="CG53" s="1311"/>
      <c r="CH53" s="1311"/>
      <c r="CI53" s="1311"/>
      <c r="CJ53" s="1311"/>
      <c r="CK53" s="1311"/>
      <c r="CL53" s="1311"/>
      <c r="CM53" s="1311"/>
      <c r="CN53" s="1311">
        <v>63.5</v>
      </c>
      <c r="CO53" s="1311"/>
      <c r="CP53" s="1311"/>
      <c r="CQ53" s="1311"/>
      <c r="CR53" s="1311"/>
      <c r="CS53" s="1311"/>
      <c r="CT53" s="1311"/>
      <c r="CU53" s="1311"/>
      <c r="CV53" s="1311">
        <v>64.099999999999994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610</v>
      </c>
      <c r="AO55" s="1315"/>
      <c r="AP55" s="1315"/>
      <c r="AQ55" s="1315"/>
      <c r="AR55" s="1315"/>
      <c r="AS55" s="1315"/>
      <c r="AT55" s="1315"/>
      <c r="AU55" s="1315"/>
      <c r="AV55" s="1315"/>
      <c r="AW55" s="1315"/>
      <c r="AX55" s="1315"/>
      <c r="AY55" s="1315"/>
      <c r="AZ55" s="1315"/>
      <c r="BA55" s="1315"/>
      <c r="BB55" s="1314" t="s">
        <v>611</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31</v>
      </c>
      <c r="BY55" s="1311"/>
      <c r="BZ55" s="1311"/>
      <c r="CA55" s="1311"/>
      <c r="CB55" s="1311"/>
      <c r="CC55" s="1311"/>
      <c r="CD55" s="1311"/>
      <c r="CE55" s="1311"/>
      <c r="CF55" s="1311">
        <v>30</v>
      </c>
      <c r="CG55" s="1311"/>
      <c r="CH55" s="1311"/>
      <c r="CI55" s="1311"/>
      <c r="CJ55" s="1311"/>
      <c r="CK55" s="1311"/>
      <c r="CL55" s="1311"/>
      <c r="CM55" s="1311"/>
      <c r="CN55" s="1311">
        <v>23.1</v>
      </c>
      <c r="CO55" s="1311"/>
      <c r="CP55" s="1311"/>
      <c r="CQ55" s="1311"/>
      <c r="CR55" s="1311"/>
      <c r="CS55" s="1311"/>
      <c r="CT55" s="1311"/>
      <c r="CU55" s="1311"/>
      <c r="CV55" s="1311">
        <v>19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612</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57.4</v>
      </c>
      <c r="BY57" s="1311"/>
      <c r="BZ57" s="1311"/>
      <c r="CA57" s="1311"/>
      <c r="CB57" s="1311"/>
      <c r="CC57" s="1311"/>
      <c r="CD57" s="1311"/>
      <c r="CE57" s="1311"/>
      <c r="CF57" s="1311">
        <v>58.3</v>
      </c>
      <c r="CG57" s="1311"/>
      <c r="CH57" s="1311"/>
      <c r="CI57" s="1311"/>
      <c r="CJ57" s="1311"/>
      <c r="CK57" s="1311"/>
      <c r="CL57" s="1311"/>
      <c r="CM57" s="1311"/>
      <c r="CN57" s="1311">
        <v>60.4</v>
      </c>
      <c r="CO57" s="1311"/>
      <c r="CP57" s="1311"/>
      <c r="CQ57" s="1311"/>
      <c r="CR57" s="1311"/>
      <c r="CS57" s="1311"/>
      <c r="CT57" s="1311"/>
      <c r="CU57" s="1311"/>
      <c r="CV57" s="1311">
        <v>61.3</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607</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36.799999999999997</v>
      </c>
      <c r="BQ73" s="1311"/>
      <c r="BR73" s="1311"/>
      <c r="BS73" s="1311"/>
      <c r="BT73" s="1311"/>
      <c r="BU73" s="1311"/>
      <c r="BV73" s="1311"/>
      <c r="BW73" s="1311"/>
      <c r="BX73" s="1311">
        <v>39.5</v>
      </c>
      <c r="BY73" s="1311"/>
      <c r="BZ73" s="1311"/>
      <c r="CA73" s="1311"/>
      <c r="CB73" s="1311"/>
      <c r="CC73" s="1311"/>
      <c r="CD73" s="1311"/>
      <c r="CE73" s="1311"/>
      <c r="CF73" s="1311">
        <v>39.700000000000003</v>
      </c>
      <c r="CG73" s="1311"/>
      <c r="CH73" s="1311"/>
      <c r="CI73" s="1311"/>
      <c r="CJ73" s="1311"/>
      <c r="CK73" s="1311"/>
      <c r="CL73" s="1311"/>
      <c r="CM73" s="1311"/>
      <c r="CN73" s="1311">
        <v>39.700000000000003</v>
      </c>
      <c r="CO73" s="1311"/>
      <c r="CP73" s="1311"/>
      <c r="CQ73" s="1311"/>
      <c r="CR73" s="1311"/>
      <c r="CS73" s="1311"/>
      <c r="CT73" s="1311"/>
      <c r="CU73" s="1311"/>
      <c r="CV73" s="1311">
        <v>41.9</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6.1</v>
      </c>
      <c r="BQ75" s="1311"/>
      <c r="BR75" s="1311"/>
      <c r="BS75" s="1311"/>
      <c r="BT75" s="1311"/>
      <c r="BU75" s="1311"/>
      <c r="BV75" s="1311"/>
      <c r="BW75" s="1311"/>
      <c r="BX75" s="1311">
        <v>5.7</v>
      </c>
      <c r="BY75" s="1311"/>
      <c r="BZ75" s="1311"/>
      <c r="CA75" s="1311"/>
      <c r="CB75" s="1311"/>
      <c r="CC75" s="1311"/>
      <c r="CD75" s="1311"/>
      <c r="CE75" s="1311"/>
      <c r="CF75" s="1311">
        <v>5.2</v>
      </c>
      <c r="CG75" s="1311"/>
      <c r="CH75" s="1311"/>
      <c r="CI75" s="1311"/>
      <c r="CJ75" s="1311"/>
      <c r="CK75" s="1311"/>
      <c r="CL75" s="1311"/>
      <c r="CM75" s="1311"/>
      <c r="CN75" s="1311">
        <v>5</v>
      </c>
      <c r="CO75" s="1311"/>
      <c r="CP75" s="1311"/>
      <c r="CQ75" s="1311"/>
      <c r="CR75" s="1311"/>
      <c r="CS75" s="1311"/>
      <c r="CT75" s="1311"/>
      <c r="CU75" s="1311"/>
      <c r="CV75" s="1311">
        <v>4.9000000000000004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610</v>
      </c>
      <c r="AO77" s="1315"/>
      <c r="AP77" s="1315"/>
      <c r="AQ77" s="1315"/>
      <c r="AR77" s="1315"/>
      <c r="AS77" s="1315"/>
      <c r="AT77" s="1315"/>
      <c r="AU77" s="1315"/>
      <c r="AV77" s="1315"/>
      <c r="AW77" s="1315"/>
      <c r="AX77" s="1315"/>
      <c r="AY77" s="1315"/>
      <c r="AZ77" s="1315"/>
      <c r="BA77" s="1315"/>
      <c r="BB77" s="1314" t="s">
        <v>608</v>
      </c>
      <c r="BC77" s="1314"/>
      <c r="BD77" s="1314"/>
      <c r="BE77" s="1314"/>
      <c r="BF77" s="1314"/>
      <c r="BG77" s="1314"/>
      <c r="BH77" s="1314"/>
      <c r="BI77" s="1314"/>
      <c r="BJ77" s="1314"/>
      <c r="BK77" s="1314"/>
      <c r="BL77" s="1314"/>
      <c r="BM77" s="1314"/>
      <c r="BN77" s="1314"/>
      <c r="BO77" s="1314"/>
      <c r="BP77" s="1311">
        <v>37.4</v>
      </c>
      <c r="BQ77" s="1311"/>
      <c r="BR77" s="1311"/>
      <c r="BS77" s="1311"/>
      <c r="BT77" s="1311"/>
      <c r="BU77" s="1311"/>
      <c r="BV77" s="1311"/>
      <c r="BW77" s="1311"/>
      <c r="BX77" s="1311">
        <v>31</v>
      </c>
      <c r="BY77" s="1311"/>
      <c r="BZ77" s="1311"/>
      <c r="CA77" s="1311"/>
      <c r="CB77" s="1311"/>
      <c r="CC77" s="1311"/>
      <c r="CD77" s="1311"/>
      <c r="CE77" s="1311"/>
      <c r="CF77" s="1311">
        <v>30</v>
      </c>
      <c r="CG77" s="1311"/>
      <c r="CH77" s="1311"/>
      <c r="CI77" s="1311"/>
      <c r="CJ77" s="1311"/>
      <c r="CK77" s="1311"/>
      <c r="CL77" s="1311"/>
      <c r="CM77" s="1311"/>
      <c r="CN77" s="1311">
        <v>23.1</v>
      </c>
      <c r="CO77" s="1311"/>
      <c r="CP77" s="1311"/>
      <c r="CQ77" s="1311"/>
      <c r="CR77" s="1311"/>
      <c r="CS77" s="1311"/>
      <c r="CT77" s="1311"/>
      <c r="CU77" s="1311"/>
      <c r="CV77" s="1311">
        <v>19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615</v>
      </c>
      <c r="BC79" s="1314"/>
      <c r="BD79" s="1314"/>
      <c r="BE79" s="1314"/>
      <c r="BF79" s="1314"/>
      <c r="BG79" s="1314"/>
      <c r="BH79" s="1314"/>
      <c r="BI79" s="1314"/>
      <c r="BJ79" s="1314"/>
      <c r="BK79" s="1314"/>
      <c r="BL79" s="1314"/>
      <c r="BM79" s="1314"/>
      <c r="BN79" s="1314"/>
      <c r="BO79" s="1314"/>
      <c r="BP79" s="1311">
        <v>6.3</v>
      </c>
      <c r="BQ79" s="1311"/>
      <c r="BR79" s="1311"/>
      <c r="BS79" s="1311"/>
      <c r="BT79" s="1311"/>
      <c r="BU79" s="1311"/>
      <c r="BV79" s="1311"/>
      <c r="BW79" s="1311"/>
      <c r="BX79" s="1311">
        <v>5.2</v>
      </c>
      <c r="BY79" s="1311"/>
      <c r="BZ79" s="1311"/>
      <c r="CA79" s="1311"/>
      <c r="CB79" s="1311"/>
      <c r="CC79" s="1311"/>
      <c r="CD79" s="1311"/>
      <c r="CE79" s="1311"/>
      <c r="CF79" s="1311">
        <v>5</v>
      </c>
      <c r="CG79" s="1311"/>
      <c r="CH79" s="1311"/>
      <c r="CI79" s="1311"/>
      <c r="CJ79" s="1311"/>
      <c r="CK79" s="1311"/>
      <c r="CL79" s="1311"/>
      <c r="CM79" s="1311"/>
      <c r="CN79" s="1311">
        <v>4.2</v>
      </c>
      <c r="CO79" s="1311"/>
      <c r="CP79" s="1311"/>
      <c r="CQ79" s="1311"/>
      <c r="CR79" s="1311"/>
      <c r="CS79" s="1311"/>
      <c r="CT79" s="1311"/>
      <c r="CU79" s="1311"/>
      <c r="CV79" s="1311">
        <v>3.6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fK6DTio2CO+Lt+kZh/YJXp+OO81a/xW3DbdB2CrxbeLy4PtIBqET5UvDn+Q6U2GvYNvfbK8y7k6e5tqlXX/eg==" saltValue="VpZXNllRECseS8kyJYg+B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MckeaRHu8UVpicENIix4gcS/kN/ycuQgLzGboebMNdvfJukQYCwxLKO3TMKAz4jPolYVL2scRYj9yyjtdtPzMg==" saltValue="pV7QbEnqIsCxwkcncYMGd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UX/4I5wivNB/UAzzF6qWqKxoPB2WVJTu3i11ToK/BHDD6AgfsMw4ya0wMWgBLo+NDag+4tKjM0VyGRrPEU3vaA==" saltValue="UGGFt5MnqnbwNQvu3261t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560</v>
      </c>
      <c r="G2" s="157"/>
      <c r="H2" s="158"/>
    </row>
    <row r="3" spans="1:8" x14ac:dyDescent="0.15">
      <c r="A3" s="154" t="s">
        <v>553</v>
      </c>
      <c r="B3" s="159"/>
      <c r="C3" s="160"/>
      <c r="D3" s="161">
        <v>68920</v>
      </c>
      <c r="E3" s="162"/>
      <c r="F3" s="163">
        <v>43554</v>
      </c>
      <c r="G3" s="164"/>
      <c r="H3" s="165"/>
    </row>
    <row r="4" spans="1:8" x14ac:dyDescent="0.15">
      <c r="A4" s="166"/>
      <c r="B4" s="167"/>
      <c r="C4" s="168"/>
      <c r="D4" s="169">
        <v>26855</v>
      </c>
      <c r="E4" s="170"/>
      <c r="F4" s="171">
        <v>24811</v>
      </c>
      <c r="G4" s="172"/>
      <c r="H4" s="173"/>
    </row>
    <row r="5" spans="1:8" x14ac:dyDescent="0.15">
      <c r="A5" s="154" t="s">
        <v>555</v>
      </c>
      <c r="B5" s="159"/>
      <c r="C5" s="160"/>
      <c r="D5" s="161">
        <v>44262</v>
      </c>
      <c r="E5" s="162"/>
      <c r="F5" s="163">
        <v>42581</v>
      </c>
      <c r="G5" s="164"/>
      <c r="H5" s="165"/>
    </row>
    <row r="6" spans="1:8" x14ac:dyDescent="0.15">
      <c r="A6" s="166"/>
      <c r="B6" s="167"/>
      <c r="C6" s="168"/>
      <c r="D6" s="169">
        <v>25562</v>
      </c>
      <c r="E6" s="170"/>
      <c r="F6" s="171">
        <v>24354</v>
      </c>
      <c r="G6" s="172"/>
      <c r="H6" s="173"/>
    </row>
    <row r="7" spans="1:8" x14ac:dyDescent="0.15">
      <c r="A7" s="154" t="s">
        <v>556</v>
      </c>
      <c r="B7" s="159"/>
      <c r="C7" s="160"/>
      <c r="D7" s="161">
        <v>40666</v>
      </c>
      <c r="E7" s="162"/>
      <c r="F7" s="163">
        <v>45426</v>
      </c>
      <c r="G7" s="164"/>
      <c r="H7" s="165"/>
    </row>
    <row r="8" spans="1:8" x14ac:dyDescent="0.15">
      <c r="A8" s="166"/>
      <c r="B8" s="167"/>
      <c r="C8" s="168"/>
      <c r="D8" s="169">
        <v>23190</v>
      </c>
      <c r="E8" s="170"/>
      <c r="F8" s="171">
        <v>24508</v>
      </c>
      <c r="G8" s="172"/>
      <c r="H8" s="173"/>
    </row>
    <row r="9" spans="1:8" x14ac:dyDescent="0.15">
      <c r="A9" s="154" t="s">
        <v>557</v>
      </c>
      <c r="B9" s="159"/>
      <c r="C9" s="160"/>
      <c r="D9" s="161">
        <v>54621</v>
      </c>
      <c r="E9" s="162"/>
      <c r="F9" s="163">
        <v>45022</v>
      </c>
      <c r="G9" s="164"/>
      <c r="H9" s="165"/>
    </row>
    <row r="10" spans="1:8" x14ac:dyDescent="0.15">
      <c r="A10" s="166"/>
      <c r="B10" s="167"/>
      <c r="C10" s="168"/>
      <c r="D10" s="169">
        <v>35885</v>
      </c>
      <c r="E10" s="170"/>
      <c r="F10" s="171">
        <v>25247</v>
      </c>
      <c r="G10" s="172"/>
      <c r="H10" s="173"/>
    </row>
    <row r="11" spans="1:8" x14ac:dyDescent="0.15">
      <c r="A11" s="154" t="s">
        <v>558</v>
      </c>
      <c r="B11" s="159"/>
      <c r="C11" s="160"/>
      <c r="D11" s="161">
        <v>48134</v>
      </c>
      <c r="E11" s="162"/>
      <c r="F11" s="163">
        <v>46035</v>
      </c>
      <c r="G11" s="164"/>
      <c r="H11" s="165"/>
    </row>
    <row r="12" spans="1:8" x14ac:dyDescent="0.15">
      <c r="A12" s="166"/>
      <c r="B12" s="167"/>
      <c r="C12" s="174"/>
      <c r="D12" s="169">
        <v>25750</v>
      </c>
      <c r="E12" s="170"/>
      <c r="F12" s="171">
        <v>25158</v>
      </c>
      <c r="G12" s="172"/>
      <c r="H12" s="173"/>
    </row>
    <row r="13" spans="1:8" x14ac:dyDescent="0.15">
      <c r="A13" s="154"/>
      <c r="B13" s="159"/>
      <c r="C13" s="175"/>
      <c r="D13" s="176">
        <v>51321</v>
      </c>
      <c r="E13" s="177"/>
      <c r="F13" s="178">
        <v>44524</v>
      </c>
      <c r="G13" s="179"/>
      <c r="H13" s="165"/>
    </row>
    <row r="14" spans="1:8" x14ac:dyDescent="0.15">
      <c r="A14" s="166"/>
      <c r="B14" s="167"/>
      <c r="C14" s="168"/>
      <c r="D14" s="169">
        <v>27448</v>
      </c>
      <c r="E14" s="170"/>
      <c r="F14" s="171">
        <v>24816</v>
      </c>
      <c r="G14" s="172"/>
      <c r="H14" s="173"/>
    </row>
    <row r="17" spans="1:11" x14ac:dyDescent="0.15">
      <c r="A17" s="150" t="s">
        <v>51</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52</v>
      </c>
      <c r="B19" s="180">
        <f>ROUND(VALUE(SUBSTITUTE(実質収支比率等に係る経年分析!F$48,"▲","-")),2)</f>
        <v>6.22</v>
      </c>
      <c r="C19" s="180">
        <f>ROUND(VALUE(SUBSTITUTE(実質収支比率等に係る経年分析!G$48,"▲","-")),2)</f>
        <v>4.68</v>
      </c>
      <c r="D19" s="180">
        <f>ROUND(VALUE(SUBSTITUTE(実質収支比率等に係る経年分析!H$48,"▲","-")),2)</f>
        <v>5.42</v>
      </c>
      <c r="E19" s="180">
        <f>ROUND(VALUE(SUBSTITUTE(実質収支比率等に係る経年分析!I$48,"▲","-")),2)</f>
        <v>5.38</v>
      </c>
      <c r="F19" s="180">
        <f>ROUND(VALUE(SUBSTITUTE(実質収支比率等に係る経年分析!J$48,"▲","-")),2)</f>
        <v>5.94</v>
      </c>
    </row>
    <row r="20" spans="1:11" x14ac:dyDescent="0.15">
      <c r="A20" s="180" t="s">
        <v>53</v>
      </c>
      <c r="B20" s="180">
        <f>ROUND(VALUE(SUBSTITUTE(実質収支比率等に係る経年分析!F$47,"▲","-")),2)</f>
        <v>16.05</v>
      </c>
      <c r="C20" s="180">
        <f>ROUND(VALUE(SUBSTITUTE(実質収支比率等に係る経年分析!G$47,"▲","-")),2)</f>
        <v>14.54</v>
      </c>
      <c r="D20" s="180">
        <f>ROUND(VALUE(SUBSTITUTE(実質収支比率等に係る経年分析!H$47,"▲","-")),2)</f>
        <v>12.17</v>
      </c>
      <c r="E20" s="180">
        <f>ROUND(VALUE(SUBSTITUTE(実質収支比率等に係る経年分析!I$47,"▲","-")),2)</f>
        <v>11.2</v>
      </c>
      <c r="F20" s="180">
        <f>ROUND(VALUE(SUBSTITUTE(実質収支比率等に係る経年分析!J$47,"▲","-")),2)</f>
        <v>12.27</v>
      </c>
    </row>
    <row r="21" spans="1:11" x14ac:dyDescent="0.15">
      <c r="A21" s="180" t="s">
        <v>54</v>
      </c>
      <c r="B21" s="180">
        <f>IF(ISNUMBER(VALUE(SUBSTITUTE(実質収支比率等に係る経年分析!F$49,"▲","-"))),ROUND(VALUE(SUBSTITUTE(実質収支比率等に係る経年分析!F$49,"▲","-")),2),NA())</f>
        <v>-0.35</v>
      </c>
      <c r="C21" s="180">
        <f>IF(ISNUMBER(VALUE(SUBSTITUTE(実質収支比率等に係る経年分析!G$49,"▲","-"))),ROUND(VALUE(SUBSTITUTE(実質収支比率等に係る経年分析!G$49,"▲","-")),2),NA())</f>
        <v>-6.06</v>
      </c>
      <c r="D21" s="180">
        <f>IF(ISNUMBER(VALUE(SUBSTITUTE(実質収支比率等に係る経年分析!H$49,"▲","-"))),ROUND(VALUE(SUBSTITUTE(実質収支比率等に係る経年分析!H$49,"▲","-")),2),NA())</f>
        <v>-3.95</v>
      </c>
      <c r="E21" s="180">
        <f>IF(ISNUMBER(VALUE(SUBSTITUTE(実質収支比率等に係る経年分析!I$49,"▲","-"))),ROUND(VALUE(SUBSTITUTE(実質収支比率等に係る経年分析!I$49,"▲","-")),2),NA())</f>
        <v>-3.94</v>
      </c>
      <c r="F21" s="180">
        <f>IF(ISNUMBER(VALUE(SUBSTITUTE(実質収支比率等に係る経年分析!J$49,"▲","-"))),ROUND(VALUE(SUBSTITUTE(実質収支比率等に係る経年分析!J$49,"▲","-")),2),NA())</f>
        <v>-1.26</v>
      </c>
    </row>
    <row r="24" spans="1:11" x14ac:dyDescent="0.15">
      <c r="A24" s="150" t="s">
        <v>55</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訪問看護事業会計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0.23</v>
      </c>
    </row>
    <row r="30" spans="1:11" x14ac:dyDescent="0.15">
      <c r="A30" s="181" t="str">
        <f>IF(連結実質赤字比率に係る赤字・黒字の構成分析!C$40="",NA(),連結実質赤字比率に係る赤字・黒字の構成分析!C$40)</f>
        <v>小型自動車競走事業費特別会計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1.59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x14ac:dyDescent="0.15">
      <c r="A32" s="181" t="str">
        <f>IF(連結実質赤字比率に係る赤字・黒字の構成分析!C$38="",NA(),連結実質赤字比率に係る赤字・黒字の構成分析!C$38)</f>
        <v>介護老人保健施設事業会計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0.57999999999999996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17.010000000000002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16.52</v>
      </c>
    </row>
    <row r="39" spans="1:16" x14ac:dyDescent="0.15">
      <c r="A39" s="150" t="s">
        <v>58</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7047</v>
      </c>
      <c r="E42" s="182"/>
      <c r="F42" s="182"/>
      <c r="G42" s="182">
        <f>'実質公債費比率（分子）の構造'!L$52</f>
        <v>7379</v>
      </c>
      <c r="H42" s="182"/>
      <c r="I42" s="182"/>
      <c r="J42" s="182">
        <f>'実質公債費比率（分子）の構造'!M$52</f>
        <v>7415</v>
      </c>
      <c r="K42" s="182"/>
      <c r="L42" s="182"/>
      <c r="M42" s="182">
        <f>'実質公債費比率（分子）の構造'!N$52</f>
        <v>7490</v>
      </c>
      <c r="N42" s="182"/>
      <c r="O42" s="182"/>
      <c r="P42" s="182">
        <f>'実質公債費比率（分子）の構造'!O$52</f>
        <v>7404</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14</v>
      </c>
      <c r="C44" s="182"/>
      <c r="D44" s="182"/>
      <c r="E44" s="182">
        <f>'実質公債費比率（分子）の構造'!L$50</f>
        <v>11</v>
      </c>
      <c r="F44" s="182"/>
      <c r="G44" s="182"/>
      <c r="H44" s="182">
        <f>'実質公債費比率（分子）の構造'!M$50</f>
        <v>11</v>
      </c>
      <c r="I44" s="182"/>
      <c r="J44" s="182"/>
      <c r="K44" s="182">
        <f>'実質公債費比率（分子）の構造'!N$50</f>
        <v>1</v>
      </c>
      <c r="L44" s="182"/>
      <c r="M44" s="182"/>
      <c r="N44" s="182">
        <f>'実質公債費比率（分子）の構造'!O$50</f>
        <v>1</v>
      </c>
      <c r="O44" s="182"/>
      <c r="P44" s="182"/>
    </row>
    <row r="45" spans="1:16" x14ac:dyDescent="0.15">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65</v>
      </c>
      <c r="B46" s="182">
        <f>'実質公債費比率（分子）の構造'!K$48</f>
        <v>2248</v>
      </c>
      <c r="C46" s="182"/>
      <c r="D46" s="182"/>
      <c r="E46" s="182">
        <f>'実質公債費比率（分子）の構造'!L$48</f>
        <v>2275</v>
      </c>
      <c r="F46" s="182"/>
      <c r="G46" s="182"/>
      <c r="H46" s="182">
        <f>'実質公債費比率（分子）の構造'!M$48</f>
        <v>2092</v>
      </c>
      <c r="I46" s="182"/>
      <c r="J46" s="182"/>
      <c r="K46" s="182">
        <f>'実質公債費比率（分子）の構造'!N$48</f>
        <v>2052</v>
      </c>
      <c r="L46" s="182"/>
      <c r="M46" s="182"/>
      <c r="N46" s="182">
        <f>'実質公債費比率（分子）の構造'!O$48</f>
        <v>1985</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6751</v>
      </c>
      <c r="C49" s="182"/>
      <c r="D49" s="182"/>
      <c r="E49" s="182">
        <f>'実質公債費比率（分子）の構造'!L$45</f>
        <v>7028</v>
      </c>
      <c r="F49" s="182"/>
      <c r="G49" s="182"/>
      <c r="H49" s="182">
        <f>'実質公債費比率（分子）の構造'!M$45</f>
        <v>7081</v>
      </c>
      <c r="I49" s="182"/>
      <c r="J49" s="182"/>
      <c r="K49" s="182">
        <f>'実質公債費比率（分子）の構造'!N$45</f>
        <v>7209</v>
      </c>
      <c r="L49" s="182"/>
      <c r="M49" s="182"/>
      <c r="N49" s="182">
        <f>'実質公債費比率（分子）の構造'!O$45</f>
        <v>7229</v>
      </c>
      <c r="O49" s="182"/>
      <c r="P49" s="182"/>
    </row>
    <row r="50" spans="1:16" x14ac:dyDescent="0.15">
      <c r="A50" s="182" t="s">
        <v>69</v>
      </c>
      <c r="B50" s="182" t="e">
        <f>NA()</f>
        <v>#N/A</v>
      </c>
      <c r="C50" s="182">
        <f>IF(ISNUMBER('実質公債費比率（分子）の構造'!K$53),'実質公債費比率（分子）の構造'!K$53,NA())</f>
        <v>1966</v>
      </c>
      <c r="D50" s="182" t="e">
        <f>NA()</f>
        <v>#N/A</v>
      </c>
      <c r="E50" s="182" t="e">
        <f>NA()</f>
        <v>#N/A</v>
      </c>
      <c r="F50" s="182">
        <f>IF(ISNUMBER('実質公債費比率（分子）の構造'!L$53),'実質公債費比率（分子）の構造'!L$53,NA())</f>
        <v>1935</v>
      </c>
      <c r="G50" s="182" t="e">
        <f>NA()</f>
        <v>#N/A</v>
      </c>
      <c r="H50" s="182" t="e">
        <f>NA()</f>
        <v>#N/A</v>
      </c>
      <c r="I50" s="182">
        <f>IF(ISNUMBER('実質公債費比率（分子）の構造'!M$53),'実質公債費比率（分子）の構造'!M$53,NA())</f>
        <v>1769</v>
      </c>
      <c r="J50" s="182" t="e">
        <f>NA()</f>
        <v>#N/A</v>
      </c>
      <c r="K50" s="182" t="e">
        <f>NA()</f>
        <v>#N/A</v>
      </c>
      <c r="L50" s="182">
        <f>IF(ISNUMBER('実質公債費比率（分子）の構造'!N$53),'実質公債費比率（分子）の構造'!N$53,NA())</f>
        <v>1772</v>
      </c>
      <c r="M50" s="182" t="e">
        <f>NA()</f>
        <v>#N/A</v>
      </c>
      <c r="N50" s="182" t="e">
        <f>NA()</f>
        <v>#N/A</v>
      </c>
      <c r="O50" s="182">
        <f>IF(ISNUMBER('実質公債費比率（分子）の構造'!O$53),'実質公債費比率（分子）の構造'!O$53,NA())</f>
        <v>1811</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69408</v>
      </c>
      <c r="E56" s="181"/>
      <c r="F56" s="181"/>
      <c r="G56" s="181">
        <f>'将来負担比率（分子）の構造'!J$52</f>
        <v>68721</v>
      </c>
      <c r="H56" s="181"/>
      <c r="I56" s="181"/>
      <c r="J56" s="181">
        <f>'将来負担比率（分子）の構造'!K$52</f>
        <v>68014</v>
      </c>
      <c r="K56" s="181"/>
      <c r="L56" s="181"/>
      <c r="M56" s="181">
        <f>'将来負担比率（分子）の構造'!L$52</f>
        <v>69096</v>
      </c>
      <c r="N56" s="181"/>
      <c r="O56" s="181"/>
      <c r="P56" s="181">
        <f>'将来負担比率（分子）の構造'!M$52</f>
        <v>68991</v>
      </c>
    </row>
    <row r="57" spans="1:16" x14ac:dyDescent="0.15">
      <c r="A57" s="181" t="s">
        <v>41</v>
      </c>
      <c r="B57" s="181"/>
      <c r="C57" s="181"/>
      <c r="D57" s="181">
        <f>'将来負担比率（分子）の構造'!I$51</f>
        <v>7210</v>
      </c>
      <c r="E57" s="181"/>
      <c r="F57" s="181"/>
      <c r="G57" s="181">
        <f>'将来負担比率（分子）の構造'!J$51</f>
        <v>6896</v>
      </c>
      <c r="H57" s="181"/>
      <c r="I57" s="181"/>
      <c r="J57" s="181">
        <f>'将来負担比率（分子）の構造'!K$51</f>
        <v>6569</v>
      </c>
      <c r="K57" s="181"/>
      <c r="L57" s="181"/>
      <c r="M57" s="181">
        <f>'将来負担比率（分子）の構造'!L$51</f>
        <v>6960</v>
      </c>
      <c r="N57" s="181"/>
      <c r="O57" s="181"/>
      <c r="P57" s="181">
        <f>'将来負担比率（分子）の構造'!M$51</f>
        <v>6851</v>
      </c>
    </row>
    <row r="58" spans="1:16" x14ac:dyDescent="0.15">
      <c r="A58" s="181" t="s">
        <v>40</v>
      </c>
      <c r="B58" s="181"/>
      <c r="C58" s="181"/>
      <c r="D58" s="181">
        <f>'将来負担比率（分子）の構造'!I$50</f>
        <v>14531</v>
      </c>
      <c r="E58" s="181"/>
      <c r="F58" s="181"/>
      <c r="G58" s="181">
        <f>'将来負担比率（分子）の構造'!J$50</f>
        <v>13142</v>
      </c>
      <c r="H58" s="181"/>
      <c r="I58" s="181"/>
      <c r="J58" s="181">
        <f>'将来負担比率（分子）の構造'!K$50</f>
        <v>12446</v>
      </c>
      <c r="K58" s="181"/>
      <c r="L58" s="181"/>
      <c r="M58" s="181">
        <f>'将来負担比率（分子）の構造'!L$50</f>
        <v>12525</v>
      </c>
      <c r="N58" s="181"/>
      <c r="O58" s="181"/>
      <c r="P58" s="181">
        <f>'将来負担比率（分子）の構造'!M$50</f>
        <v>11500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156</v>
      </c>
      <c r="C61" s="181"/>
      <c r="D61" s="181"/>
      <c r="E61" s="181">
        <f>'将来負担比率（分子）の構造'!J$46</f>
        <v>117</v>
      </c>
      <c r="F61" s="181"/>
      <c r="G61" s="181"/>
      <c r="H61" s="181">
        <f>'将来負担比率（分子）の構造'!K$46</f>
        <v>48</v>
      </c>
      <c r="I61" s="181"/>
      <c r="J61" s="181"/>
      <c r="K61" s="181">
        <f>'将来負担比率（分子）の構造'!L$46</f>
        <v>101</v>
      </c>
      <c r="L61" s="181"/>
      <c r="M61" s="181"/>
      <c r="N61" s="181">
        <f>'将来負担比率（分子）の構造'!M$46</f>
        <v>119</v>
      </c>
      <c r="O61" s="181"/>
      <c r="P61" s="181"/>
    </row>
    <row r="62" spans="1:16" x14ac:dyDescent="0.15">
      <c r="A62" s="181" t="s">
        <v>34</v>
      </c>
      <c r="B62" s="181">
        <f>'将来負担比率（分子）の構造'!I$45</f>
        <v>10503</v>
      </c>
      <c r="C62" s="181"/>
      <c r="D62" s="181"/>
      <c r="E62" s="181">
        <f>'将来負担比率（分子）の構造'!J$45</f>
        <v>10571</v>
      </c>
      <c r="F62" s="181"/>
      <c r="G62" s="181"/>
      <c r="H62" s="181">
        <f>'将来負担比率（分子）の構造'!K$45</f>
        <v>10319</v>
      </c>
      <c r="I62" s="181"/>
      <c r="J62" s="181"/>
      <c r="K62" s="181">
        <f>'将来負担比率（分子）の構造'!L$45</f>
        <v>10448</v>
      </c>
      <c r="L62" s="181"/>
      <c r="M62" s="181"/>
      <c r="N62" s="181">
        <f>'将来負担比率（分子）の構造'!M$45</f>
        <v>10599</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24315</v>
      </c>
      <c r="C64" s="181"/>
      <c r="D64" s="181"/>
      <c r="E64" s="181">
        <f>'将来負担比率（分子）の構造'!J$43</f>
        <v>23292</v>
      </c>
      <c r="F64" s="181"/>
      <c r="G64" s="181"/>
      <c r="H64" s="181">
        <f>'将来負担比率（分子）の構造'!K$43</f>
        <v>22582</v>
      </c>
      <c r="I64" s="181"/>
      <c r="J64" s="181"/>
      <c r="K64" s="181">
        <f>'将来負担比率（分子）の構造'!L$43</f>
        <v>21922</v>
      </c>
      <c r="L64" s="181"/>
      <c r="M64" s="181"/>
      <c r="N64" s="181">
        <f>'将来負担比率（分子）の構造'!M$43</f>
        <v>20863</v>
      </c>
      <c r="O64" s="181"/>
      <c r="P64" s="181"/>
    </row>
    <row r="65" spans="1:16" x14ac:dyDescent="0.15">
      <c r="A65" s="181" t="s">
        <v>31</v>
      </c>
      <c r="B65" s="181">
        <f>'将来負担比率（分子）の構造'!I$42</f>
        <v>30</v>
      </c>
      <c r="C65" s="181"/>
      <c r="D65" s="181"/>
      <c r="E65" s="181">
        <f>'将来負担比率（分子）の構造'!J$42</f>
        <v>19</v>
      </c>
      <c r="F65" s="181"/>
      <c r="G65" s="181"/>
      <c r="H65" s="181">
        <f>'将来負担比率（分子）の構造'!K$42</f>
        <v>8</v>
      </c>
      <c r="I65" s="181"/>
      <c r="J65" s="181"/>
      <c r="K65" s="181">
        <f>'将来負担比率（分子）の構造'!L$42</f>
        <v>8</v>
      </c>
      <c r="L65" s="181"/>
      <c r="M65" s="181"/>
      <c r="N65" s="181">
        <f>'将来負担比率（分子）の構造'!M$42</f>
        <v>7</v>
      </c>
      <c r="O65" s="181"/>
      <c r="P65" s="181"/>
    </row>
    <row r="66" spans="1:16" x14ac:dyDescent="0.15">
      <c r="A66" s="181" t="s">
        <v>30</v>
      </c>
      <c r="B66" s="181">
        <f>'将来負担比率（分子）の構造'!I$41</f>
        <v>69359</v>
      </c>
      <c r="C66" s="181"/>
      <c r="D66" s="181"/>
      <c r="E66" s="181">
        <f>'将来負担比率（分子）の構造'!J$41</f>
        <v>68898</v>
      </c>
      <c r="F66" s="181"/>
      <c r="G66" s="181"/>
      <c r="H66" s="181">
        <f>'将来負担比率（分子）の構造'!K$41</f>
        <v>68319</v>
      </c>
      <c r="I66" s="181"/>
      <c r="J66" s="181"/>
      <c r="K66" s="181">
        <f>'将来負担比率（分子）の構造'!L$41</f>
        <v>70397</v>
      </c>
      <c r="L66" s="181"/>
      <c r="M66" s="181"/>
      <c r="N66" s="181">
        <f>'将来負担比率（分子）の構造'!M$41</f>
        <v>70802</v>
      </c>
      <c r="O66" s="181"/>
      <c r="P66" s="181"/>
    </row>
    <row r="67" spans="1:16" x14ac:dyDescent="0.15">
      <c r="A67" s="181" t="s">
        <v>73</v>
      </c>
      <c r="B67" s="181" t="e">
        <f>NA()</f>
        <v>#N/A</v>
      </c>
      <c r="C67" s="181">
        <f>IF(ISNUMBER('将来負担比率（分子）の構造'!I$53), IF('将来負担比率（分子）の構造'!I$53 &lt; 0, 0, '将来負担比率（分子）の構造'!I$53), NA())</f>
        <v>13214</v>
      </c>
      <c r="D67" s="181" t="e">
        <f>NA()</f>
        <v>#N/A</v>
      </c>
      <c r="E67" s="181" t="e">
        <f>NA()</f>
        <v>#N/A</v>
      </c>
      <c r="F67" s="181">
        <f>IF(ISNUMBER('将来負担比率（分子）の構造'!J$53), IF('将来負担比率（分子）の構造'!J$53 &lt; 0, 0, '将来負担比率（分子）の構造'!J$53), NA())</f>
        <v>14138</v>
      </c>
      <c r="G67" s="181" t="e">
        <f>NA()</f>
        <v>#N/A</v>
      </c>
      <c r="H67" s="181" t="e">
        <f>NA()</f>
        <v>#N/A</v>
      </c>
      <c r="I67" s="181">
        <f>IF(ISNUMBER('将来負担比率（分子）の構造'!K$53), IF('将来負担比率（分子）の構造'!K$53 &lt; 0, 0, '将来負担比率（分子）の構造'!K$53), NA())</f>
        <v>14247</v>
      </c>
      <c r="J67" s="181" t="e">
        <f>NA()</f>
        <v>#N/A</v>
      </c>
      <c r="K67" s="181" t="e">
        <f>NA()</f>
        <v>#N/A</v>
      </c>
      <c r="L67" s="181">
        <f>IF(ISNUMBER('将来負担比率（分子）の構造'!L$53), IF('将来負担比率（分子）の構造'!L$53 &lt; 0, 0, '将来負担比率（分子）の構造'!L$53), NA())</f>
        <v>14294</v>
      </c>
      <c r="M67" s="181" t="e">
        <f>NA()</f>
        <v>#N/A</v>
      </c>
      <c r="N67" s="181" t="e">
        <f>NA()</f>
        <v>#N/A</v>
      </c>
      <c r="O67" s="181">
        <f>IF(ISNUMBER('将来負担比率（分子）の構造'!M$53), IF('将来負担比率（分子）の構造'!M$53 &lt; 0, 0, '将来負担比率（分子）の構造'!M$53), NA())</f>
        <v>15048</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5147</v>
      </c>
      <c r="C72" s="185">
        <f>基金残高に係る経年分析!G55</f>
        <v>4769</v>
      </c>
      <c r="D72" s="185">
        <f>基金残高に係る経年分析!H55</f>
        <v>5207</v>
      </c>
    </row>
    <row r="73" spans="1:16" x14ac:dyDescent="0.15">
      <c r="A73" s="184" t="s">
        <v>76</v>
      </c>
      <c r="B73" s="185">
        <f>基金残高に係る経年分析!F56</f>
        <v>1035</v>
      </c>
      <c r="C73" s="185">
        <f>基金残高に係る経年分析!G56</f>
        <v>1036</v>
      </c>
      <c r="D73" s="185">
        <f>基金残高に係る経年分析!H56</f>
        <v>36</v>
      </c>
    </row>
    <row r="74" spans="1:16" x14ac:dyDescent="0.15">
      <c r="A74" s="184" t="s">
        <v>77</v>
      </c>
      <c r="B74" s="185">
        <f>基金残高に係る経年分析!F57</f>
        <v>3430</v>
      </c>
      <c r="C74" s="185">
        <f>基金残高に係る経年分析!G57</f>
        <v>3075</v>
      </c>
      <c r="D74" s="185">
        <f>基金残高に係る経年分析!H57</f>
        <v>2369</v>
      </c>
    </row>
  </sheetData>
  <sheetProtection algorithmName="SHA-512" hashValue="y9qSJIOFwulqQJxJRQr3TZ8FDysT7ZKyyVVYcaa59y2FqSF9i+P9GcMDHFEABGgJVhWJPtb0SuQe9QnuJOT6sA==" saltValue="OCjwleUzBazFWfyMdaEtTQ==" spinCount="100000" sheet="1" objects="1" scenarios="1"/>
  <customSheetViews>
    <customSheetView guid="{0D5DC542-D1C4-474D-AC9D-A3E90F027E14}"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31810118</v>
      </c>
      <c r="S5" s="673"/>
      <c r="T5" s="673"/>
      <c r="U5" s="673"/>
      <c r="V5" s="673"/>
      <c r="W5" s="673"/>
      <c r="X5" s="673"/>
      <c r="Y5" s="674"/>
      <c r="Z5" s="675">
        <v>40.200000000000003</v>
      </c>
      <c r="AA5" s="675"/>
      <c r="AB5" s="675"/>
      <c r="AC5" s="675"/>
      <c r="AD5" s="676">
        <v>30261800</v>
      </c>
      <c r="AE5" s="676"/>
      <c r="AF5" s="676"/>
      <c r="AG5" s="676"/>
      <c r="AH5" s="676"/>
      <c r="AI5" s="676"/>
      <c r="AJ5" s="676"/>
      <c r="AK5" s="676"/>
      <c r="AL5" s="677">
        <v>72.900000000000006</v>
      </c>
      <c r="AM5" s="678"/>
      <c r="AN5" s="678"/>
      <c r="AO5" s="679"/>
      <c r="AP5" s="669" t="s">
        <v>222</v>
      </c>
      <c r="AQ5" s="670"/>
      <c r="AR5" s="670"/>
      <c r="AS5" s="670"/>
      <c r="AT5" s="670"/>
      <c r="AU5" s="670"/>
      <c r="AV5" s="670"/>
      <c r="AW5" s="670"/>
      <c r="AX5" s="670"/>
      <c r="AY5" s="670"/>
      <c r="AZ5" s="670"/>
      <c r="BA5" s="670"/>
      <c r="BB5" s="670"/>
      <c r="BC5" s="670"/>
      <c r="BD5" s="670"/>
      <c r="BE5" s="670"/>
      <c r="BF5" s="671"/>
      <c r="BG5" s="683">
        <v>30258518</v>
      </c>
      <c r="BH5" s="684"/>
      <c r="BI5" s="684"/>
      <c r="BJ5" s="684"/>
      <c r="BK5" s="684"/>
      <c r="BL5" s="684"/>
      <c r="BM5" s="684"/>
      <c r="BN5" s="685"/>
      <c r="BO5" s="686">
        <v>95.1</v>
      </c>
      <c r="BP5" s="686"/>
      <c r="BQ5" s="686"/>
      <c r="BR5" s="686"/>
      <c r="BS5" s="687">
        <v>534861</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751577</v>
      </c>
      <c r="S6" s="684"/>
      <c r="T6" s="684"/>
      <c r="U6" s="684"/>
      <c r="V6" s="684"/>
      <c r="W6" s="684"/>
      <c r="X6" s="684"/>
      <c r="Y6" s="685"/>
      <c r="Z6" s="686">
        <v>0.9</v>
      </c>
      <c r="AA6" s="686"/>
      <c r="AB6" s="686"/>
      <c r="AC6" s="686"/>
      <c r="AD6" s="687">
        <v>751577</v>
      </c>
      <c r="AE6" s="687"/>
      <c r="AF6" s="687"/>
      <c r="AG6" s="687"/>
      <c r="AH6" s="687"/>
      <c r="AI6" s="687"/>
      <c r="AJ6" s="687"/>
      <c r="AK6" s="687"/>
      <c r="AL6" s="688">
        <v>1.8</v>
      </c>
      <c r="AM6" s="689"/>
      <c r="AN6" s="689"/>
      <c r="AO6" s="690"/>
      <c r="AP6" s="680" t="s">
        <v>227</v>
      </c>
      <c r="AQ6" s="681"/>
      <c r="AR6" s="681"/>
      <c r="AS6" s="681"/>
      <c r="AT6" s="681"/>
      <c r="AU6" s="681"/>
      <c r="AV6" s="681"/>
      <c r="AW6" s="681"/>
      <c r="AX6" s="681"/>
      <c r="AY6" s="681"/>
      <c r="AZ6" s="681"/>
      <c r="BA6" s="681"/>
      <c r="BB6" s="681"/>
      <c r="BC6" s="681"/>
      <c r="BD6" s="681"/>
      <c r="BE6" s="681"/>
      <c r="BF6" s="682"/>
      <c r="BG6" s="683">
        <v>30258518</v>
      </c>
      <c r="BH6" s="684"/>
      <c r="BI6" s="684"/>
      <c r="BJ6" s="684"/>
      <c r="BK6" s="684"/>
      <c r="BL6" s="684"/>
      <c r="BM6" s="684"/>
      <c r="BN6" s="685"/>
      <c r="BO6" s="686">
        <v>95.1</v>
      </c>
      <c r="BP6" s="686"/>
      <c r="BQ6" s="686"/>
      <c r="BR6" s="686"/>
      <c r="BS6" s="687">
        <v>534861</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441557</v>
      </c>
      <c r="CS6" s="684"/>
      <c r="CT6" s="684"/>
      <c r="CU6" s="684"/>
      <c r="CV6" s="684"/>
      <c r="CW6" s="684"/>
      <c r="CX6" s="684"/>
      <c r="CY6" s="685"/>
      <c r="CZ6" s="677">
        <v>0.6</v>
      </c>
      <c r="DA6" s="678"/>
      <c r="DB6" s="678"/>
      <c r="DC6" s="697"/>
      <c r="DD6" s="692" t="s">
        <v>229</v>
      </c>
      <c r="DE6" s="684"/>
      <c r="DF6" s="684"/>
      <c r="DG6" s="684"/>
      <c r="DH6" s="684"/>
      <c r="DI6" s="684"/>
      <c r="DJ6" s="684"/>
      <c r="DK6" s="684"/>
      <c r="DL6" s="684"/>
      <c r="DM6" s="684"/>
      <c r="DN6" s="684"/>
      <c r="DO6" s="684"/>
      <c r="DP6" s="685"/>
      <c r="DQ6" s="692">
        <v>441557</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22635</v>
      </c>
      <c r="S7" s="684"/>
      <c r="T7" s="684"/>
      <c r="U7" s="684"/>
      <c r="V7" s="684"/>
      <c r="W7" s="684"/>
      <c r="X7" s="684"/>
      <c r="Y7" s="685"/>
      <c r="Z7" s="686">
        <v>0</v>
      </c>
      <c r="AA7" s="686"/>
      <c r="AB7" s="686"/>
      <c r="AC7" s="686"/>
      <c r="AD7" s="687">
        <v>22635</v>
      </c>
      <c r="AE7" s="687"/>
      <c r="AF7" s="687"/>
      <c r="AG7" s="687"/>
      <c r="AH7" s="687"/>
      <c r="AI7" s="687"/>
      <c r="AJ7" s="687"/>
      <c r="AK7" s="687"/>
      <c r="AL7" s="688">
        <v>0.1</v>
      </c>
      <c r="AM7" s="689"/>
      <c r="AN7" s="689"/>
      <c r="AO7" s="690"/>
      <c r="AP7" s="680" t="s">
        <v>231</v>
      </c>
      <c r="AQ7" s="681"/>
      <c r="AR7" s="681"/>
      <c r="AS7" s="681"/>
      <c r="AT7" s="681"/>
      <c r="AU7" s="681"/>
      <c r="AV7" s="681"/>
      <c r="AW7" s="681"/>
      <c r="AX7" s="681"/>
      <c r="AY7" s="681"/>
      <c r="AZ7" s="681"/>
      <c r="BA7" s="681"/>
      <c r="BB7" s="681"/>
      <c r="BC7" s="681"/>
      <c r="BD7" s="681"/>
      <c r="BE7" s="681"/>
      <c r="BF7" s="682"/>
      <c r="BG7" s="683">
        <v>13892906</v>
      </c>
      <c r="BH7" s="684"/>
      <c r="BI7" s="684"/>
      <c r="BJ7" s="684"/>
      <c r="BK7" s="684"/>
      <c r="BL7" s="684"/>
      <c r="BM7" s="684"/>
      <c r="BN7" s="685"/>
      <c r="BO7" s="686">
        <v>43.7</v>
      </c>
      <c r="BP7" s="686"/>
      <c r="BQ7" s="686"/>
      <c r="BR7" s="686"/>
      <c r="BS7" s="687">
        <v>534861</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8661291</v>
      </c>
      <c r="CS7" s="684"/>
      <c r="CT7" s="684"/>
      <c r="CU7" s="684"/>
      <c r="CV7" s="684"/>
      <c r="CW7" s="684"/>
      <c r="CX7" s="684"/>
      <c r="CY7" s="685"/>
      <c r="CZ7" s="686">
        <v>11.3</v>
      </c>
      <c r="DA7" s="686"/>
      <c r="DB7" s="686"/>
      <c r="DC7" s="686"/>
      <c r="DD7" s="692">
        <v>2654397</v>
      </c>
      <c r="DE7" s="684"/>
      <c r="DF7" s="684"/>
      <c r="DG7" s="684"/>
      <c r="DH7" s="684"/>
      <c r="DI7" s="684"/>
      <c r="DJ7" s="684"/>
      <c r="DK7" s="684"/>
      <c r="DL7" s="684"/>
      <c r="DM7" s="684"/>
      <c r="DN7" s="684"/>
      <c r="DO7" s="684"/>
      <c r="DP7" s="685"/>
      <c r="DQ7" s="692">
        <v>5369824</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111203</v>
      </c>
      <c r="S8" s="684"/>
      <c r="T8" s="684"/>
      <c r="U8" s="684"/>
      <c r="V8" s="684"/>
      <c r="W8" s="684"/>
      <c r="X8" s="684"/>
      <c r="Y8" s="685"/>
      <c r="Z8" s="686">
        <v>0.1</v>
      </c>
      <c r="AA8" s="686"/>
      <c r="AB8" s="686"/>
      <c r="AC8" s="686"/>
      <c r="AD8" s="687">
        <v>111203</v>
      </c>
      <c r="AE8" s="687"/>
      <c r="AF8" s="687"/>
      <c r="AG8" s="687"/>
      <c r="AH8" s="687"/>
      <c r="AI8" s="687"/>
      <c r="AJ8" s="687"/>
      <c r="AK8" s="687"/>
      <c r="AL8" s="688">
        <v>0.3</v>
      </c>
      <c r="AM8" s="689"/>
      <c r="AN8" s="689"/>
      <c r="AO8" s="690"/>
      <c r="AP8" s="680" t="s">
        <v>234</v>
      </c>
      <c r="AQ8" s="681"/>
      <c r="AR8" s="681"/>
      <c r="AS8" s="681"/>
      <c r="AT8" s="681"/>
      <c r="AU8" s="681"/>
      <c r="AV8" s="681"/>
      <c r="AW8" s="681"/>
      <c r="AX8" s="681"/>
      <c r="AY8" s="681"/>
      <c r="AZ8" s="681"/>
      <c r="BA8" s="681"/>
      <c r="BB8" s="681"/>
      <c r="BC8" s="681"/>
      <c r="BD8" s="681"/>
      <c r="BE8" s="681"/>
      <c r="BF8" s="682"/>
      <c r="BG8" s="683">
        <v>383577</v>
      </c>
      <c r="BH8" s="684"/>
      <c r="BI8" s="684"/>
      <c r="BJ8" s="684"/>
      <c r="BK8" s="684"/>
      <c r="BL8" s="684"/>
      <c r="BM8" s="684"/>
      <c r="BN8" s="685"/>
      <c r="BO8" s="686">
        <v>1.2</v>
      </c>
      <c r="BP8" s="686"/>
      <c r="BQ8" s="686"/>
      <c r="BR8" s="686"/>
      <c r="BS8" s="692" t="s">
        <v>229</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30777264</v>
      </c>
      <c r="CS8" s="684"/>
      <c r="CT8" s="684"/>
      <c r="CU8" s="684"/>
      <c r="CV8" s="684"/>
      <c r="CW8" s="684"/>
      <c r="CX8" s="684"/>
      <c r="CY8" s="685"/>
      <c r="CZ8" s="686">
        <v>40.200000000000003</v>
      </c>
      <c r="DA8" s="686"/>
      <c r="DB8" s="686"/>
      <c r="DC8" s="686"/>
      <c r="DD8" s="692">
        <v>604540</v>
      </c>
      <c r="DE8" s="684"/>
      <c r="DF8" s="684"/>
      <c r="DG8" s="684"/>
      <c r="DH8" s="684"/>
      <c r="DI8" s="684"/>
      <c r="DJ8" s="684"/>
      <c r="DK8" s="684"/>
      <c r="DL8" s="684"/>
      <c r="DM8" s="684"/>
      <c r="DN8" s="684"/>
      <c r="DO8" s="684"/>
      <c r="DP8" s="685"/>
      <c r="DQ8" s="692">
        <v>14734054</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66430</v>
      </c>
      <c r="S9" s="684"/>
      <c r="T9" s="684"/>
      <c r="U9" s="684"/>
      <c r="V9" s="684"/>
      <c r="W9" s="684"/>
      <c r="X9" s="684"/>
      <c r="Y9" s="685"/>
      <c r="Z9" s="686">
        <v>0.1</v>
      </c>
      <c r="AA9" s="686"/>
      <c r="AB9" s="686"/>
      <c r="AC9" s="686"/>
      <c r="AD9" s="687">
        <v>66430</v>
      </c>
      <c r="AE9" s="687"/>
      <c r="AF9" s="687"/>
      <c r="AG9" s="687"/>
      <c r="AH9" s="687"/>
      <c r="AI9" s="687"/>
      <c r="AJ9" s="687"/>
      <c r="AK9" s="687"/>
      <c r="AL9" s="688">
        <v>0.2</v>
      </c>
      <c r="AM9" s="689"/>
      <c r="AN9" s="689"/>
      <c r="AO9" s="690"/>
      <c r="AP9" s="680" t="s">
        <v>237</v>
      </c>
      <c r="AQ9" s="681"/>
      <c r="AR9" s="681"/>
      <c r="AS9" s="681"/>
      <c r="AT9" s="681"/>
      <c r="AU9" s="681"/>
      <c r="AV9" s="681"/>
      <c r="AW9" s="681"/>
      <c r="AX9" s="681"/>
      <c r="AY9" s="681"/>
      <c r="AZ9" s="681"/>
      <c r="BA9" s="681"/>
      <c r="BB9" s="681"/>
      <c r="BC9" s="681"/>
      <c r="BD9" s="681"/>
      <c r="BE9" s="681"/>
      <c r="BF9" s="682"/>
      <c r="BG9" s="683">
        <v>10690640</v>
      </c>
      <c r="BH9" s="684"/>
      <c r="BI9" s="684"/>
      <c r="BJ9" s="684"/>
      <c r="BK9" s="684"/>
      <c r="BL9" s="684"/>
      <c r="BM9" s="684"/>
      <c r="BN9" s="685"/>
      <c r="BO9" s="686">
        <v>33.6</v>
      </c>
      <c r="BP9" s="686"/>
      <c r="BQ9" s="686"/>
      <c r="BR9" s="686"/>
      <c r="BS9" s="692" t="s">
        <v>229</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6506363</v>
      </c>
      <c r="CS9" s="684"/>
      <c r="CT9" s="684"/>
      <c r="CU9" s="684"/>
      <c r="CV9" s="684"/>
      <c r="CW9" s="684"/>
      <c r="CX9" s="684"/>
      <c r="CY9" s="685"/>
      <c r="CZ9" s="686">
        <v>8.5</v>
      </c>
      <c r="DA9" s="686"/>
      <c r="DB9" s="686"/>
      <c r="DC9" s="686"/>
      <c r="DD9" s="692">
        <v>1416011</v>
      </c>
      <c r="DE9" s="684"/>
      <c r="DF9" s="684"/>
      <c r="DG9" s="684"/>
      <c r="DH9" s="684"/>
      <c r="DI9" s="684"/>
      <c r="DJ9" s="684"/>
      <c r="DK9" s="684"/>
      <c r="DL9" s="684"/>
      <c r="DM9" s="684"/>
      <c r="DN9" s="684"/>
      <c r="DO9" s="684"/>
      <c r="DP9" s="685"/>
      <c r="DQ9" s="692">
        <v>4969203</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229</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750455</v>
      </c>
      <c r="BH10" s="684"/>
      <c r="BI10" s="684"/>
      <c r="BJ10" s="684"/>
      <c r="BK10" s="684"/>
      <c r="BL10" s="684"/>
      <c r="BM10" s="684"/>
      <c r="BN10" s="685"/>
      <c r="BO10" s="686">
        <v>2.4</v>
      </c>
      <c r="BP10" s="686"/>
      <c r="BQ10" s="686"/>
      <c r="BR10" s="686"/>
      <c r="BS10" s="692">
        <v>124537</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272032</v>
      </c>
      <c r="CS10" s="684"/>
      <c r="CT10" s="684"/>
      <c r="CU10" s="684"/>
      <c r="CV10" s="684"/>
      <c r="CW10" s="684"/>
      <c r="CX10" s="684"/>
      <c r="CY10" s="685"/>
      <c r="CZ10" s="686">
        <v>0.4</v>
      </c>
      <c r="DA10" s="686"/>
      <c r="DB10" s="686"/>
      <c r="DC10" s="686"/>
      <c r="DD10" s="692">
        <v>8758</v>
      </c>
      <c r="DE10" s="684"/>
      <c r="DF10" s="684"/>
      <c r="DG10" s="684"/>
      <c r="DH10" s="684"/>
      <c r="DI10" s="684"/>
      <c r="DJ10" s="684"/>
      <c r="DK10" s="684"/>
      <c r="DL10" s="684"/>
      <c r="DM10" s="684"/>
      <c r="DN10" s="684"/>
      <c r="DO10" s="684"/>
      <c r="DP10" s="685"/>
      <c r="DQ10" s="692">
        <v>209969</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3866122</v>
      </c>
      <c r="S11" s="684"/>
      <c r="T11" s="684"/>
      <c r="U11" s="684"/>
      <c r="V11" s="684"/>
      <c r="W11" s="684"/>
      <c r="X11" s="684"/>
      <c r="Y11" s="685"/>
      <c r="Z11" s="688">
        <v>4.9000000000000004</v>
      </c>
      <c r="AA11" s="689"/>
      <c r="AB11" s="689"/>
      <c r="AC11" s="701"/>
      <c r="AD11" s="692">
        <v>3866122</v>
      </c>
      <c r="AE11" s="684"/>
      <c r="AF11" s="684"/>
      <c r="AG11" s="684"/>
      <c r="AH11" s="684"/>
      <c r="AI11" s="684"/>
      <c r="AJ11" s="684"/>
      <c r="AK11" s="685"/>
      <c r="AL11" s="688">
        <v>9.3000000000000007</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2068234</v>
      </c>
      <c r="BH11" s="684"/>
      <c r="BI11" s="684"/>
      <c r="BJ11" s="684"/>
      <c r="BK11" s="684"/>
      <c r="BL11" s="684"/>
      <c r="BM11" s="684"/>
      <c r="BN11" s="685"/>
      <c r="BO11" s="686">
        <v>6.5</v>
      </c>
      <c r="BP11" s="686"/>
      <c r="BQ11" s="686"/>
      <c r="BR11" s="686"/>
      <c r="BS11" s="692">
        <v>410324</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1161239</v>
      </c>
      <c r="CS11" s="684"/>
      <c r="CT11" s="684"/>
      <c r="CU11" s="684"/>
      <c r="CV11" s="684"/>
      <c r="CW11" s="684"/>
      <c r="CX11" s="684"/>
      <c r="CY11" s="685"/>
      <c r="CZ11" s="686">
        <v>1.5</v>
      </c>
      <c r="DA11" s="686"/>
      <c r="DB11" s="686"/>
      <c r="DC11" s="686"/>
      <c r="DD11" s="692">
        <v>227455</v>
      </c>
      <c r="DE11" s="684"/>
      <c r="DF11" s="684"/>
      <c r="DG11" s="684"/>
      <c r="DH11" s="684"/>
      <c r="DI11" s="684"/>
      <c r="DJ11" s="684"/>
      <c r="DK11" s="684"/>
      <c r="DL11" s="684"/>
      <c r="DM11" s="684"/>
      <c r="DN11" s="684"/>
      <c r="DO11" s="684"/>
      <c r="DP11" s="685"/>
      <c r="DQ11" s="692">
        <v>998903</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1302</v>
      </c>
      <c r="S12" s="684"/>
      <c r="T12" s="684"/>
      <c r="U12" s="684"/>
      <c r="V12" s="684"/>
      <c r="W12" s="684"/>
      <c r="X12" s="684"/>
      <c r="Y12" s="685"/>
      <c r="Z12" s="686">
        <v>0</v>
      </c>
      <c r="AA12" s="686"/>
      <c r="AB12" s="686"/>
      <c r="AC12" s="686"/>
      <c r="AD12" s="687">
        <v>1302</v>
      </c>
      <c r="AE12" s="687"/>
      <c r="AF12" s="687"/>
      <c r="AG12" s="687"/>
      <c r="AH12" s="687"/>
      <c r="AI12" s="687"/>
      <c r="AJ12" s="687"/>
      <c r="AK12" s="687"/>
      <c r="AL12" s="688">
        <v>0</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14141757</v>
      </c>
      <c r="BH12" s="684"/>
      <c r="BI12" s="684"/>
      <c r="BJ12" s="684"/>
      <c r="BK12" s="684"/>
      <c r="BL12" s="684"/>
      <c r="BM12" s="684"/>
      <c r="BN12" s="685"/>
      <c r="BO12" s="686">
        <v>44.5</v>
      </c>
      <c r="BP12" s="686"/>
      <c r="BQ12" s="686"/>
      <c r="BR12" s="686"/>
      <c r="BS12" s="692" t="s">
        <v>229</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2519195</v>
      </c>
      <c r="CS12" s="684"/>
      <c r="CT12" s="684"/>
      <c r="CU12" s="684"/>
      <c r="CV12" s="684"/>
      <c r="CW12" s="684"/>
      <c r="CX12" s="684"/>
      <c r="CY12" s="685"/>
      <c r="CZ12" s="686">
        <v>3.3</v>
      </c>
      <c r="DA12" s="686"/>
      <c r="DB12" s="686"/>
      <c r="DC12" s="686"/>
      <c r="DD12" s="692">
        <v>19659</v>
      </c>
      <c r="DE12" s="684"/>
      <c r="DF12" s="684"/>
      <c r="DG12" s="684"/>
      <c r="DH12" s="684"/>
      <c r="DI12" s="684"/>
      <c r="DJ12" s="684"/>
      <c r="DK12" s="684"/>
      <c r="DL12" s="684"/>
      <c r="DM12" s="684"/>
      <c r="DN12" s="684"/>
      <c r="DO12" s="684"/>
      <c r="DP12" s="685"/>
      <c r="DQ12" s="692">
        <v>695432</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229</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14112358</v>
      </c>
      <c r="BH13" s="684"/>
      <c r="BI13" s="684"/>
      <c r="BJ13" s="684"/>
      <c r="BK13" s="684"/>
      <c r="BL13" s="684"/>
      <c r="BM13" s="684"/>
      <c r="BN13" s="685"/>
      <c r="BO13" s="686">
        <v>44.4</v>
      </c>
      <c r="BP13" s="686"/>
      <c r="BQ13" s="686"/>
      <c r="BR13" s="686"/>
      <c r="BS13" s="692" t="s">
        <v>127</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7326040</v>
      </c>
      <c r="CS13" s="684"/>
      <c r="CT13" s="684"/>
      <c r="CU13" s="684"/>
      <c r="CV13" s="684"/>
      <c r="CW13" s="684"/>
      <c r="CX13" s="684"/>
      <c r="CY13" s="685"/>
      <c r="CZ13" s="686">
        <v>9.6</v>
      </c>
      <c r="DA13" s="686"/>
      <c r="DB13" s="686"/>
      <c r="DC13" s="686"/>
      <c r="DD13" s="692">
        <v>3929010</v>
      </c>
      <c r="DE13" s="684"/>
      <c r="DF13" s="684"/>
      <c r="DG13" s="684"/>
      <c r="DH13" s="684"/>
      <c r="DI13" s="684"/>
      <c r="DJ13" s="684"/>
      <c r="DK13" s="684"/>
      <c r="DL13" s="684"/>
      <c r="DM13" s="684"/>
      <c r="DN13" s="684"/>
      <c r="DO13" s="684"/>
      <c r="DP13" s="685"/>
      <c r="DQ13" s="692">
        <v>4236456</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115009</v>
      </c>
      <c r="S14" s="684"/>
      <c r="T14" s="684"/>
      <c r="U14" s="684"/>
      <c r="V14" s="684"/>
      <c r="W14" s="684"/>
      <c r="X14" s="684"/>
      <c r="Y14" s="685"/>
      <c r="Z14" s="686">
        <v>0.1</v>
      </c>
      <c r="AA14" s="686"/>
      <c r="AB14" s="686"/>
      <c r="AC14" s="686"/>
      <c r="AD14" s="687">
        <v>115009</v>
      </c>
      <c r="AE14" s="687"/>
      <c r="AF14" s="687"/>
      <c r="AG14" s="687"/>
      <c r="AH14" s="687"/>
      <c r="AI14" s="687"/>
      <c r="AJ14" s="687"/>
      <c r="AK14" s="687"/>
      <c r="AL14" s="688">
        <v>0.3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620511</v>
      </c>
      <c r="BH14" s="684"/>
      <c r="BI14" s="684"/>
      <c r="BJ14" s="684"/>
      <c r="BK14" s="684"/>
      <c r="BL14" s="684"/>
      <c r="BM14" s="684"/>
      <c r="BN14" s="685"/>
      <c r="BO14" s="686">
        <v>2</v>
      </c>
      <c r="BP14" s="686"/>
      <c r="BQ14" s="686"/>
      <c r="BR14" s="686"/>
      <c r="BS14" s="692" t="s">
        <v>127</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2598123</v>
      </c>
      <c r="CS14" s="684"/>
      <c r="CT14" s="684"/>
      <c r="CU14" s="684"/>
      <c r="CV14" s="684"/>
      <c r="CW14" s="684"/>
      <c r="CX14" s="684"/>
      <c r="CY14" s="685"/>
      <c r="CZ14" s="686">
        <v>3.4</v>
      </c>
      <c r="DA14" s="686"/>
      <c r="DB14" s="686"/>
      <c r="DC14" s="686"/>
      <c r="DD14" s="692">
        <v>153032</v>
      </c>
      <c r="DE14" s="684"/>
      <c r="DF14" s="684"/>
      <c r="DG14" s="684"/>
      <c r="DH14" s="684"/>
      <c r="DI14" s="684"/>
      <c r="DJ14" s="684"/>
      <c r="DK14" s="684"/>
      <c r="DL14" s="684"/>
      <c r="DM14" s="684"/>
      <c r="DN14" s="684"/>
      <c r="DO14" s="684"/>
      <c r="DP14" s="685"/>
      <c r="DQ14" s="692">
        <v>2078433</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229</v>
      </c>
      <c r="AE15" s="687"/>
      <c r="AF15" s="687"/>
      <c r="AG15" s="687"/>
      <c r="AH15" s="687"/>
      <c r="AI15" s="687"/>
      <c r="AJ15" s="687"/>
      <c r="AK15" s="687"/>
      <c r="AL15" s="688" t="s">
        <v>229</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1603344</v>
      </c>
      <c r="BH15" s="684"/>
      <c r="BI15" s="684"/>
      <c r="BJ15" s="684"/>
      <c r="BK15" s="684"/>
      <c r="BL15" s="684"/>
      <c r="BM15" s="684"/>
      <c r="BN15" s="685"/>
      <c r="BO15" s="686">
        <v>5</v>
      </c>
      <c r="BP15" s="686"/>
      <c r="BQ15" s="686"/>
      <c r="BR15" s="686"/>
      <c r="BS15" s="692" t="s">
        <v>127</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8986369</v>
      </c>
      <c r="CS15" s="684"/>
      <c r="CT15" s="684"/>
      <c r="CU15" s="684"/>
      <c r="CV15" s="684"/>
      <c r="CW15" s="684"/>
      <c r="CX15" s="684"/>
      <c r="CY15" s="685"/>
      <c r="CZ15" s="686">
        <v>11.8</v>
      </c>
      <c r="DA15" s="686"/>
      <c r="DB15" s="686"/>
      <c r="DC15" s="686"/>
      <c r="DD15" s="692">
        <v>1257392</v>
      </c>
      <c r="DE15" s="684"/>
      <c r="DF15" s="684"/>
      <c r="DG15" s="684"/>
      <c r="DH15" s="684"/>
      <c r="DI15" s="684"/>
      <c r="DJ15" s="684"/>
      <c r="DK15" s="684"/>
      <c r="DL15" s="684"/>
      <c r="DM15" s="684"/>
      <c r="DN15" s="684"/>
      <c r="DO15" s="684"/>
      <c r="DP15" s="685"/>
      <c r="DQ15" s="692">
        <v>6554415</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33786</v>
      </c>
      <c r="S16" s="684"/>
      <c r="T16" s="684"/>
      <c r="U16" s="684"/>
      <c r="V16" s="684"/>
      <c r="W16" s="684"/>
      <c r="X16" s="684"/>
      <c r="Y16" s="685"/>
      <c r="Z16" s="686">
        <v>0</v>
      </c>
      <c r="AA16" s="686"/>
      <c r="AB16" s="686"/>
      <c r="AC16" s="686"/>
      <c r="AD16" s="687">
        <v>33786</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229</v>
      </c>
      <c r="BH16" s="684"/>
      <c r="BI16" s="684"/>
      <c r="BJ16" s="684"/>
      <c r="BK16" s="684"/>
      <c r="BL16" s="684"/>
      <c r="BM16" s="684"/>
      <c r="BN16" s="685"/>
      <c r="BO16" s="686" t="s">
        <v>127</v>
      </c>
      <c r="BP16" s="686"/>
      <c r="BQ16" s="686"/>
      <c r="BR16" s="686"/>
      <c r="BS16" s="692" t="s">
        <v>229</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537014</v>
      </c>
      <c r="S17" s="684"/>
      <c r="T17" s="684"/>
      <c r="U17" s="684"/>
      <c r="V17" s="684"/>
      <c r="W17" s="684"/>
      <c r="X17" s="684"/>
      <c r="Y17" s="685"/>
      <c r="Z17" s="686">
        <v>0.7</v>
      </c>
      <c r="AA17" s="686"/>
      <c r="AB17" s="686"/>
      <c r="AC17" s="686"/>
      <c r="AD17" s="687">
        <v>537014</v>
      </c>
      <c r="AE17" s="687"/>
      <c r="AF17" s="687"/>
      <c r="AG17" s="687"/>
      <c r="AH17" s="687"/>
      <c r="AI17" s="687"/>
      <c r="AJ17" s="687"/>
      <c r="AK17" s="687"/>
      <c r="AL17" s="688">
        <v>1.3</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7229718</v>
      </c>
      <c r="CS17" s="684"/>
      <c r="CT17" s="684"/>
      <c r="CU17" s="684"/>
      <c r="CV17" s="684"/>
      <c r="CW17" s="684"/>
      <c r="CX17" s="684"/>
      <c r="CY17" s="685"/>
      <c r="CZ17" s="686">
        <v>9.5</v>
      </c>
      <c r="DA17" s="686"/>
      <c r="DB17" s="686"/>
      <c r="DC17" s="686"/>
      <c r="DD17" s="692" t="s">
        <v>127</v>
      </c>
      <c r="DE17" s="684"/>
      <c r="DF17" s="684"/>
      <c r="DG17" s="684"/>
      <c r="DH17" s="684"/>
      <c r="DI17" s="684"/>
      <c r="DJ17" s="684"/>
      <c r="DK17" s="684"/>
      <c r="DL17" s="684"/>
      <c r="DM17" s="684"/>
      <c r="DN17" s="684"/>
      <c r="DO17" s="684"/>
      <c r="DP17" s="685"/>
      <c r="DQ17" s="692">
        <v>7065702</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241402</v>
      </c>
      <c r="S18" s="684"/>
      <c r="T18" s="684"/>
      <c r="U18" s="684"/>
      <c r="V18" s="684"/>
      <c r="W18" s="684"/>
      <c r="X18" s="684"/>
      <c r="Y18" s="685"/>
      <c r="Z18" s="686">
        <v>0.3</v>
      </c>
      <c r="AA18" s="686"/>
      <c r="AB18" s="686"/>
      <c r="AC18" s="686"/>
      <c r="AD18" s="687">
        <v>241402</v>
      </c>
      <c r="AE18" s="687"/>
      <c r="AF18" s="687"/>
      <c r="AG18" s="687"/>
      <c r="AH18" s="687"/>
      <c r="AI18" s="687"/>
      <c r="AJ18" s="687"/>
      <c r="AK18" s="687"/>
      <c r="AL18" s="688">
        <v>0.6</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17822</v>
      </c>
      <c r="S19" s="684"/>
      <c r="T19" s="684"/>
      <c r="U19" s="684"/>
      <c r="V19" s="684"/>
      <c r="W19" s="684"/>
      <c r="X19" s="684"/>
      <c r="Y19" s="685"/>
      <c r="Z19" s="686">
        <v>0</v>
      </c>
      <c r="AA19" s="686"/>
      <c r="AB19" s="686"/>
      <c r="AC19" s="686"/>
      <c r="AD19" s="687">
        <v>17822</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1551600</v>
      </c>
      <c r="BH19" s="684"/>
      <c r="BI19" s="684"/>
      <c r="BJ19" s="684"/>
      <c r="BK19" s="684"/>
      <c r="BL19" s="684"/>
      <c r="BM19" s="684"/>
      <c r="BN19" s="685"/>
      <c r="BO19" s="686">
        <v>4.9000000000000004</v>
      </c>
      <c r="BP19" s="686"/>
      <c r="BQ19" s="686"/>
      <c r="BR19" s="686"/>
      <c r="BS19" s="692" t="s">
        <v>127</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229</v>
      </c>
      <c r="DA19" s="686"/>
      <c r="DB19" s="686"/>
      <c r="DC19" s="686"/>
      <c r="DD19" s="692" t="s">
        <v>229</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4563</v>
      </c>
      <c r="S20" s="684"/>
      <c r="T20" s="684"/>
      <c r="U20" s="684"/>
      <c r="V20" s="684"/>
      <c r="W20" s="684"/>
      <c r="X20" s="684"/>
      <c r="Y20" s="685"/>
      <c r="Z20" s="686">
        <v>0</v>
      </c>
      <c r="AA20" s="686"/>
      <c r="AB20" s="686"/>
      <c r="AC20" s="686"/>
      <c r="AD20" s="687">
        <v>4563</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1551600</v>
      </c>
      <c r="BH20" s="684"/>
      <c r="BI20" s="684"/>
      <c r="BJ20" s="684"/>
      <c r="BK20" s="684"/>
      <c r="BL20" s="684"/>
      <c r="BM20" s="684"/>
      <c r="BN20" s="685"/>
      <c r="BO20" s="686">
        <v>4.9000000000000004</v>
      </c>
      <c r="BP20" s="686"/>
      <c r="BQ20" s="686"/>
      <c r="BR20" s="686"/>
      <c r="BS20" s="692" t="s">
        <v>127</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76479191</v>
      </c>
      <c r="CS20" s="684"/>
      <c r="CT20" s="684"/>
      <c r="CU20" s="684"/>
      <c r="CV20" s="684"/>
      <c r="CW20" s="684"/>
      <c r="CX20" s="684"/>
      <c r="CY20" s="685"/>
      <c r="CZ20" s="686">
        <v>100</v>
      </c>
      <c r="DA20" s="686"/>
      <c r="DB20" s="686"/>
      <c r="DC20" s="686"/>
      <c r="DD20" s="692">
        <v>10270254</v>
      </c>
      <c r="DE20" s="684"/>
      <c r="DF20" s="684"/>
      <c r="DG20" s="684"/>
      <c r="DH20" s="684"/>
      <c r="DI20" s="684"/>
      <c r="DJ20" s="684"/>
      <c r="DK20" s="684"/>
      <c r="DL20" s="684"/>
      <c r="DM20" s="684"/>
      <c r="DN20" s="684"/>
      <c r="DO20" s="684"/>
      <c r="DP20" s="685"/>
      <c r="DQ20" s="692">
        <v>47353948</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273227</v>
      </c>
      <c r="S21" s="684"/>
      <c r="T21" s="684"/>
      <c r="U21" s="684"/>
      <c r="V21" s="684"/>
      <c r="W21" s="684"/>
      <c r="X21" s="684"/>
      <c r="Y21" s="685"/>
      <c r="Z21" s="686">
        <v>0.3</v>
      </c>
      <c r="AA21" s="686"/>
      <c r="AB21" s="686"/>
      <c r="AC21" s="686"/>
      <c r="AD21" s="687">
        <v>273227</v>
      </c>
      <c r="AE21" s="687"/>
      <c r="AF21" s="687"/>
      <c r="AG21" s="687"/>
      <c r="AH21" s="687"/>
      <c r="AI21" s="687"/>
      <c r="AJ21" s="687"/>
      <c r="AK21" s="687"/>
      <c r="AL21" s="688">
        <v>0.7</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3282</v>
      </c>
      <c r="BH21" s="684"/>
      <c r="BI21" s="684"/>
      <c r="BJ21" s="684"/>
      <c r="BK21" s="684"/>
      <c r="BL21" s="684"/>
      <c r="BM21" s="684"/>
      <c r="BN21" s="685"/>
      <c r="BO21" s="686">
        <v>0</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6300000</v>
      </c>
      <c r="S22" s="684"/>
      <c r="T22" s="684"/>
      <c r="U22" s="684"/>
      <c r="V22" s="684"/>
      <c r="W22" s="684"/>
      <c r="X22" s="684"/>
      <c r="Y22" s="685"/>
      <c r="Z22" s="686">
        <v>8</v>
      </c>
      <c r="AA22" s="686"/>
      <c r="AB22" s="686"/>
      <c r="AC22" s="686"/>
      <c r="AD22" s="687">
        <v>5496884</v>
      </c>
      <c r="AE22" s="687"/>
      <c r="AF22" s="687"/>
      <c r="AG22" s="687"/>
      <c r="AH22" s="687"/>
      <c r="AI22" s="687"/>
      <c r="AJ22" s="687"/>
      <c r="AK22" s="687"/>
      <c r="AL22" s="688">
        <v>13.2</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5496884</v>
      </c>
      <c r="S23" s="684"/>
      <c r="T23" s="684"/>
      <c r="U23" s="684"/>
      <c r="V23" s="684"/>
      <c r="W23" s="684"/>
      <c r="X23" s="684"/>
      <c r="Y23" s="685"/>
      <c r="Z23" s="686">
        <v>6.9</v>
      </c>
      <c r="AA23" s="686"/>
      <c r="AB23" s="686"/>
      <c r="AC23" s="686"/>
      <c r="AD23" s="687">
        <v>5496884</v>
      </c>
      <c r="AE23" s="687"/>
      <c r="AF23" s="687"/>
      <c r="AG23" s="687"/>
      <c r="AH23" s="687"/>
      <c r="AI23" s="687"/>
      <c r="AJ23" s="687"/>
      <c r="AK23" s="687"/>
      <c r="AL23" s="688">
        <v>13.2</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v>1548318</v>
      </c>
      <c r="BH23" s="684"/>
      <c r="BI23" s="684"/>
      <c r="BJ23" s="684"/>
      <c r="BK23" s="684"/>
      <c r="BL23" s="684"/>
      <c r="BM23" s="684"/>
      <c r="BN23" s="685"/>
      <c r="BO23" s="686">
        <v>4.9000000000000004</v>
      </c>
      <c r="BP23" s="686"/>
      <c r="BQ23" s="686"/>
      <c r="BR23" s="686"/>
      <c r="BS23" s="692" t="s">
        <v>229</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802845</v>
      </c>
      <c r="S24" s="684"/>
      <c r="T24" s="684"/>
      <c r="U24" s="684"/>
      <c r="V24" s="684"/>
      <c r="W24" s="684"/>
      <c r="X24" s="684"/>
      <c r="Y24" s="685"/>
      <c r="Z24" s="686">
        <v>1</v>
      </c>
      <c r="AA24" s="686"/>
      <c r="AB24" s="686"/>
      <c r="AC24" s="686"/>
      <c r="AD24" s="687" t="s">
        <v>127</v>
      </c>
      <c r="AE24" s="687"/>
      <c r="AF24" s="687"/>
      <c r="AG24" s="687"/>
      <c r="AH24" s="687"/>
      <c r="AI24" s="687"/>
      <c r="AJ24" s="687"/>
      <c r="AK24" s="687"/>
      <c r="AL24" s="688" t="s">
        <v>127</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40409358</v>
      </c>
      <c r="CS24" s="673"/>
      <c r="CT24" s="673"/>
      <c r="CU24" s="673"/>
      <c r="CV24" s="673"/>
      <c r="CW24" s="673"/>
      <c r="CX24" s="673"/>
      <c r="CY24" s="674"/>
      <c r="CZ24" s="677">
        <v>52.8</v>
      </c>
      <c r="DA24" s="678"/>
      <c r="DB24" s="678"/>
      <c r="DC24" s="697"/>
      <c r="DD24" s="722">
        <v>25390335</v>
      </c>
      <c r="DE24" s="673"/>
      <c r="DF24" s="673"/>
      <c r="DG24" s="673"/>
      <c r="DH24" s="673"/>
      <c r="DI24" s="673"/>
      <c r="DJ24" s="673"/>
      <c r="DK24" s="674"/>
      <c r="DL24" s="722">
        <v>24254982</v>
      </c>
      <c r="DM24" s="673"/>
      <c r="DN24" s="673"/>
      <c r="DO24" s="673"/>
      <c r="DP24" s="673"/>
      <c r="DQ24" s="673"/>
      <c r="DR24" s="673"/>
      <c r="DS24" s="673"/>
      <c r="DT24" s="673"/>
      <c r="DU24" s="673"/>
      <c r="DV24" s="674"/>
      <c r="DW24" s="677">
        <v>55.2</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v>271</v>
      </c>
      <c r="S25" s="684"/>
      <c r="T25" s="684"/>
      <c r="U25" s="684"/>
      <c r="V25" s="684"/>
      <c r="W25" s="684"/>
      <c r="X25" s="684"/>
      <c r="Y25" s="685"/>
      <c r="Z25" s="686">
        <v>0</v>
      </c>
      <c r="AA25" s="686"/>
      <c r="AB25" s="686"/>
      <c r="AC25" s="686"/>
      <c r="AD25" s="687" t="s">
        <v>127</v>
      </c>
      <c r="AE25" s="687"/>
      <c r="AF25" s="687"/>
      <c r="AG25" s="687"/>
      <c r="AH25" s="687"/>
      <c r="AI25" s="687"/>
      <c r="AJ25" s="687"/>
      <c r="AK25" s="687"/>
      <c r="AL25" s="688" t="s">
        <v>127</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229</v>
      </c>
      <c r="BP25" s="686"/>
      <c r="BQ25" s="686"/>
      <c r="BR25" s="686"/>
      <c r="BS25" s="692" t="s">
        <v>229</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12629789</v>
      </c>
      <c r="CS25" s="719"/>
      <c r="CT25" s="719"/>
      <c r="CU25" s="719"/>
      <c r="CV25" s="719"/>
      <c r="CW25" s="719"/>
      <c r="CX25" s="719"/>
      <c r="CY25" s="720"/>
      <c r="CZ25" s="688">
        <v>16.5</v>
      </c>
      <c r="DA25" s="717"/>
      <c r="DB25" s="717"/>
      <c r="DC25" s="721"/>
      <c r="DD25" s="692">
        <v>11451993</v>
      </c>
      <c r="DE25" s="719"/>
      <c r="DF25" s="719"/>
      <c r="DG25" s="719"/>
      <c r="DH25" s="719"/>
      <c r="DI25" s="719"/>
      <c r="DJ25" s="719"/>
      <c r="DK25" s="720"/>
      <c r="DL25" s="692">
        <v>11359247</v>
      </c>
      <c r="DM25" s="719"/>
      <c r="DN25" s="719"/>
      <c r="DO25" s="719"/>
      <c r="DP25" s="719"/>
      <c r="DQ25" s="719"/>
      <c r="DR25" s="719"/>
      <c r="DS25" s="719"/>
      <c r="DT25" s="719"/>
      <c r="DU25" s="719"/>
      <c r="DV25" s="720"/>
      <c r="DW25" s="688">
        <v>25.8</v>
      </c>
      <c r="DX25" s="717"/>
      <c r="DY25" s="717"/>
      <c r="DZ25" s="717"/>
      <c r="EA25" s="717"/>
      <c r="EB25" s="717"/>
      <c r="EC25" s="718"/>
    </row>
    <row r="26" spans="2:133" ht="11.25" customHeight="1" x14ac:dyDescent="0.15">
      <c r="B26" s="680" t="s">
        <v>290</v>
      </c>
      <c r="C26" s="681"/>
      <c r="D26" s="681"/>
      <c r="E26" s="681"/>
      <c r="F26" s="681"/>
      <c r="G26" s="681"/>
      <c r="H26" s="681"/>
      <c r="I26" s="681"/>
      <c r="J26" s="681"/>
      <c r="K26" s="681"/>
      <c r="L26" s="681"/>
      <c r="M26" s="681"/>
      <c r="N26" s="681"/>
      <c r="O26" s="681"/>
      <c r="P26" s="681"/>
      <c r="Q26" s="682"/>
      <c r="R26" s="683">
        <v>43615196</v>
      </c>
      <c r="S26" s="684"/>
      <c r="T26" s="684"/>
      <c r="U26" s="684"/>
      <c r="V26" s="684"/>
      <c r="W26" s="684"/>
      <c r="X26" s="684"/>
      <c r="Y26" s="685"/>
      <c r="Z26" s="686">
        <v>55.1</v>
      </c>
      <c r="AA26" s="686"/>
      <c r="AB26" s="686"/>
      <c r="AC26" s="686"/>
      <c r="AD26" s="687">
        <v>41263762</v>
      </c>
      <c r="AE26" s="687"/>
      <c r="AF26" s="687"/>
      <c r="AG26" s="687"/>
      <c r="AH26" s="687"/>
      <c r="AI26" s="687"/>
      <c r="AJ26" s="687"/>
      <c r="AK26" s="687"/>
      <c r="AL26" s="688">
        <v>99.4</v>
      </c>
      <c r="AM26" s="689"/>
      <c r="AN26" s="689"/>
      <c r="AO26" s="690"/>
      <c r="AP26" s="702" t="s">
        <v>291</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229</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8586569</v>
      </c>
      <c r="CS26" s="684"/>
      <c r="CT26" s="684"/>
      <c r="CU26" s="684"/>
      <c r="CV26" s="684"/>
      <c r="CW26" s="684"/>
      <c r="CX26" s="684"/>
      <c r="CY26" s="685"/>
      <c r="CZ26" s="688">
        <v>11.2</v>
      </c>
      <c r="DA26" s="717"/>
      <c r="DB26" s="717"/>
      <c r="DC26" s="721"/>
      <c r="DD26" s="692">
        <v>7614385</v>
      </c>
      <c r="DE26" s="684"/>
      <c r="DF26" s="684"/>
      <c r="DG26" s="684"/>
      <c r="DH26" s="684"/>
      <c r="DI26" s="684"/>
      <c r="DJ26" s="684"/>
      <c r="DK26" s="685"/>
      <c r="DL26" s="692" t="s">
        <v>229</v>
      </c>
      <c r="DM26" s="684"/>
      <c r="DN26" s="684"/>
      <c r="DO26" s="684"/>
      <c r="DP26" s="684"/>
      <c r="DQ26" s="684"/>
      <c r="DR26" s="684"/>
      <c r="DS26" s="684"/>
      <c r="DT26" s="684"/>
      <c r="DU26" s="684"/>
      <c r="DV26" s="685"/>
      <c r="DW26" s="688" t="s">
        <v>229</v>
      </c>
      <c r="DX26" s="717"/>
      <c r="DY26" s="717"/>
      <c r="DZ26" s="717"/>
      <c r="EA26" s="717"/>
      <c r="EB26" s="717"/>
      <c r="EC26" s="718"/>
    </row>
    <row r="27" spans="2:133" ht="11.25" customHeight="1" x14ac:dyDescent="0.15">
      <c r="B27" s="680" t="s">
        <v>293</v>
      </c>
      <c r="C27" s="681"/>
      <c r="D27" s="681"/>
      <c r="E27" s="681"/>
      <c r="F27" s="681"/>
      <c r="G27" s="681"/>
      <c r="H27" s="681"/>
      <c r="I27" s="681"/>
      <c r="J27" s="681"/>
      <c r="K27" s="681"/>
      <c r="L27" s="681"/>
      <c r="M27" s="681"/>
      <c r="N27" s="681"/>
      <c r="O27" s="681"/>
      <c r="P27" s="681"/>
      <c r="Q27" s="682"/>
      <c r="R27" s="683">
        <v>40440</v>
      </c>
      <c r="S27" s="684"/>
      <c r="T27" s="684"/>
      <c r="U27" s="684"/>
      <c r="V27" s="684"/>
      <c r="W27" s="684"/>
      <c r="X27" s="684"/>
      <c r="Y27" s="685"/>
      <c r="Z27" s="686">
        <v>0.1</v>
      </c>
      <c r="AA27" s="686"/>
      <c r="AB27" s="686"/>
      <c r="AC27" s="686"/>
      <c r="AD27" s="687">
        <v>40440</v>
      </c>
      <c r="AE27" s="687"/>
      <c r="AF27" s="687"/>
      <c r="AG27" s="687"/>
      <c r="AH27" s="687"/>
      <c r="AI27" s="687"/>
      <c r="AJ27" s="687"/>
      <c r="AK27" s="687"/>
      <c r="AL27" s="688">
        <v>0.1</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31810118</v>
      </c>
      <c r="BH27" s="684"/>
      <c r="BI27" s="684"/>
      <c r="BJ27" s="684"/>
      <c r="BK27" s="684"/>
      <c r="BL27" s="684"/>
      <c r="BM27" s="684"/>
      <c r="BN27" s="685"/>
      <c r="BO27" s="686">
        <v>100</v>
      </c>
      <c r="BP27" s="686"/>
      <c r="BQ27" s="686"/>
      <c r="BR27" s="686"/>
      <c r="BS27" s="692">
        <v>534861</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20549851</v>
      </c>
      <c r="CS27" s="719"/>
      <c r="CT27" s="719"/>
      <c r="CU27" s="719"/>
      <c r="CV27" s="719"/>
      <c r="CW27" s="719"/>
      <c r="CX27" s="719"/>
      <c r="CY27" s="720"/>
      <c r="CZ27" s="688">
        <v>26.9</v>
      </c>
      <c r="DA27" s="717"/>
      <c r="DB27" s="717"/>
      <c r="DC27" s="721"/>
      <c r="DD27" s="692">
        <v>6872640</v>
      </c>
      <c r="DE27" s="719"/>
      <c r="DF27" s="719"/>
      <c r="DG27" s="719"/>
      <c r="DH27" s="719"/>
      <c r="DI27" s="719"/>
      <c r="DJ27" s="719"/>
      <c r="DK27" s="720"/>
      <c r="DL27" s="692">
        <v>6830033</v>
      </c>
      <c r="DM27" s="719"/>
      <c r="DN27" s="719"/>
      <c r="DO27" s="719"/>
      <c r="DP27" s="719"/>
      <c r="DQ27" s="719"/>
      <c r="DR27" s="719"/>
      <c r="DS27" s="719"/>
      <c r="DT27" s="719"/>
      <c r="DU27" s="719"/>
      <c r="DV27" s="720"/>
      <c r="DW27" s="688">
        <v>15.5</v>
      </c>
      <c r="DX27" s="717"/>
      <c r="DY27" s="717"/>
      <c r="DZ27" s="717"/>
      <c r="EA27" s="717"/>
      <c r="EB27" s="717"/>
      <c r="EC27" s="718"/>
    </row>
    <row r="28" spans="2:133" ht="11.25" customHeight="1" x14ac:dyDescent="0.15">
      <c r="B28" s="680" t="s">
        <v>296</v>
      </c>
      <c r="C28" s="681"/>
      <c r="D28" s="681"/>
      <c r="E28" s="681"/>
      <c r="F28" s="681"/>
      <c r="G28" s="681"/>
      <c r="H28" s="681"/>
      <c r="I28" s="681"/>
      <c r="J28" s="681"/>
      <c r="K28" s="681"/>
      <c r="L28" s="681"/>
      <c r="M28" s="681"/>
      <c r="N28" s="681"/>
      <c r="O28" s="681"/>
      <c r="P28" s="681"/>
      <c r="Q28" s="682"/>
      <c r="R28" s="683">
        <v>949082</v>
      </c>
      <c r="S28" s="684"/>
      <c r="T28" s="684"/>
      <c r="U28" s="684"/>
      <c r="V28" s="684"/>
      <c r="W28" s="684"/>
      <c r="X28" s="684"/>
      <c r="Y28" s="685"/>
      <c r="Z28" s="686">
        <v>1.2</v>
      </c>
      <c r="AA28" s="686"/>
      <c r="AB28" s="686"/>
      <c r="AC28" s="686"/>
      <c r="AD28" s="687" t="s">
        <v>127</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7229718</v>
      </c>
      <c r="CS28" s="684"/>
      <c r="CT28" s="684"/>
      <c r="CU28" s="684"/>
      <c r="CV28" s="684"/>
      <c r="CW28" s="684"/>
      <c r="CX28" s="684"/>
      <c r="CY28" s="685"/>
      <c r="CZ28" s="688">
        <v>9.5</v>
      </c>
      <c r="DA28" s="717"/>
      <c r="DB28" s="717"/>
      <c r="DC28" s="721"/>
      <c r="DD28" s="692">
        <v>7065702</v>
      </c>
      <c r="DE28" s="684"/>
      <c r="DF28" s="684"/>
      <c r="DG28" s="684"/>
      <c r="DH28" s="684"/>
      <c r="DI28" s="684"/>
      <c r="DJ28" s="684"/>
      <c r="DK28" s="685"/>
      <c r="DL28" s="692">
        <v>6065702</v>
      </c>
      <c r="DM28" s="684"/>
      <c r="DN28" s="684"/>
      <c r="DO28" s="684"/>
      <c r="DP28" s="684"/>
      <c r="DQ28" s="684"/>
      <c r="DR28" s="684"/>
      <c r="DS28" s="684"/>
      <c r="DT28" s="684"/>
      <c r="DU28" s="684"/>
      <c r="DV28" s="685"/>
      <c r="DW28" s="688">
        <v>13.8</v>
      </c>
      <c r="DX28" s="717"/>
      <c r="DY28" s="717"/>
      <c r="DZ28" s="717"/>
      <c r="EA28" s="717"/>
      <c r="EB28" s="717"/>
      <c r="EC28" s="718"/>
    </row>
    <row r="29" spans="2:133" ht="11.25" customHeight="1" x14ac:dyDescent="0.15">
      <c r="B29" s="680" t="s">
        <v>298</v>
      </c>
      <c r="C29" s="681"/>
      <c r="D29" s="681"/>
      <c r="E29" s="681"/>
      <c r="F29" s="681"/>
      <c r="G29" s="681"/>
      <c r="H29" s="681"/>
      <c r="I29" s="681"/>
      <c r="J29" s="681"/>
      <c r="K29" s="681"/>
      <c r="L29" s="681"/>
      <c r="M29" s="681"/>
      <c r="N29" s="681"/>
      <c r="O29" s="681"/>
      <c r="P29" s="681"/>
      <c r="Q29" s="682"/>
      <c r="R29" s="683">
        <v>765234</v>
      </c>
      <c r="S29" s="684"/>
      <c r="T29" s="684"/>
      <c r="U29" s="684"/>
      <c r="V29" s="684"/>
      <c r="W29" s="684"/>
      <c r="X29" s="684"/>
      <c r="Y29" s="685"/>
      <c r="Z29" s="686">
        <v>1</v>
      </c>
      <c r="AA29" s="686"/>
      <c r="AB29" s="686"/>
      <c r="AC29" s="686"/>
      <c r="AD29" s="687">
        <v>50984</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7229137</v>
      </c>
      <c r="CS29" s="719"/>
      <c r="CT29" s="719"/>
      <c r="CU29" s="719"/>
      <c r="CV29" s="719"/>
      <c r="CW29" s="719"/>
      <c r="CX29" s="719"/>
      <c r="CY29" s="720"/>
      <c r="CZ29" s="688">
        <v>9.5</v>
      </c>
      <c r="DA29" s="717"/>
      <c r="DB29" s="717"/>
      <c r="DC29" s="721"/>
      <c r="DD29" s="692">
        <v>7065121</v>
      </c>
      <c r="DE29" s="719"/>
      <c r="DF29" s="719"/>
      <c r="DG29" s="719"/>
      <c r="DH29" s="719"/>
      <c r="DI29" s="719"/>
      <c r="DJ29" s="719"/>
      <c r="DK29" s="720"/>
      <c r="DL29" s="692">
        <v>6065121</v>
      </c>
      <c r="DM29" s="719"/>
      <c r="DN29" s="719"/>
      <c r="DO29" s="719"/>
      <c r="DP29" s="719"/>
      <c r="DQ29" s="719"/>
      <c r="DR29" s="719"/>
      <c r="DS29" s="719"/>
      <c r="DT29" s="719"/>
      <c r="DU29" s="719"/>
      <c r="DV29" s="720"/>
      <c r="DW29" s="688">
        <v>13.8</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454563</v>
      </c>
      <c r="S30" s="684"/>
      <c r="T30" s="684"/>
      <c r="U30" s="684"/>
      <c r="V30" s="684"/>
      <c r="W30" s="684"/>
      <c r="X30" s="684"/>
      <c r="Y30" s="685"/>
      <c r="Z30" s="686">
        <v>0.6</v>
      </c>
      <c r="AA30" s="686"/>
      <c r="AB30" s="686"/>
      <c r="AC30" s="686"/>
      <c r="AD30" s="687" t="s">
        <v>127</v>
      </c>
      <c r="AE30" s="687"/>
      <c r="AF30" s="687"/>
      <c r="AG30" s="687"/>
      <c r="AH30" s="687"/>
      <c r="AI30" s="687"/>
      <c r="AJ30" s="687"/>
      <c r="AK30" s="687"/>
      <c r="AL30" s="688" t="s">
        <v>127</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6836101</v>
      </c>
      <c r="CS30" s="684"/>
      <c r="CT30" s="684"/>
      <c r="CU30" s="684"/>
      <c r="CV30" s="684"/>
      <c r="CW30" s="684"/>
      <c r="CX30" s="684"/>
      <c r="CY30" s="685"/>
      <c r="CZ30" s="688">
        <v>8.9</v>
      </c>
      <c r="DA30" s="717"/>
      <c r="DB30" s="717"/>
      <c r="DC30" s="721"/>
      <c r="DD30" s="692">
        <v>6672571</v>
      </c>
      <c r="DE30" s="684"/>
      <c r="DF30" s="684"/>
      <c r="DG30" s="684"/>
      <c r="DH30" s="684"/>
      <c r="DI30" s="684"/>
      <c r="DJ30" s="684"/>
      <c r="DK30" s="685"/>
      <c r="DL30" s="692">
        <v>5672571</v>
      </c>
      <c r="DM30" s="684"/>
      <c r="DN30" s="684"/>
      <c r="DO30" s="684"/>
      <c r="DP30" s="684"/>
      <c r="DQ30" s="684"/>
      <c r="DR30" s="684"/>
      <c r="DS30" s="684"/>
      <c r="DT30" s="684"/>
      <c r="DU30" s="684"/>
      <c r="DV30" s="685"/>
      <c r="DW30" s="688">
        <v>12.9</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11872805</v>
      </c>
      <c r="S31" s="684"/>
      <c r="T31" s="684"/>
      <c r="U31" s="684"/>
      <c r="V31" s="684"/>
      <c r="W31" s="684"/>
      <c r="X31" s="684"/>
      <c r="Y31" s="685"/>
      <c r="Z31" s="686">
        <v>15</v>
      </c>
      <c r="AA31" s="686"/>
      <c r="AB31" s="686"/>
      <c r="AC31" s="686"/>
      <c r="AD31" s="687" t="s">
        <v>127</v>
      </c>
      <c r="AE31" s="687"/>
      <c r="AF31" s="687"/>
      <c r="AG31" s="687"/>
      <c r="AH31" s="687"/>
      <c r="AI31" s="687"/>
      <c r="AJ31" s="687"/>
      <c r="AK31" s="687"/>
      <c r="AL31" s="688" t="s">
        <v>127</v>
      </c>
      <c r="AM31" s="689"/>
      <c r="AN31" s="689"/>
      <c r="AO31" s="690"/>
      <c r="AP31" s="740" t="s">
        <v>306</v>
      </c>
      <c r="AQ31" s="741"/>
      <c r="AR31" s="741"/>
      <c r="AS31" s="741"/>
      <c r="AT31" s="746" t="s">
        <v>307</v>
      </c>
      <c r="AU31" s="231"/>
      <c r="AV31" s="231"/>
      <c r="AW31" s="231"/>
      <c r="AX31" s="669" t="s">
        <v>183</v>
      </c>
      <c r="AY31" s="670"/>
      <c r="AZ31" s="670"/>
      <c r="BA31" s="670"/>
      <c r="BB31" s="670"/>
      <c r="BC31" s="670"/>
      <c r="BD31" s="670"/>
      <c r="BE31" s="670"/>
      <c r="BF31" s="671"/>
      <c r="BG31" s="751">
        <v>98.9</v>
      </c>
      <c r="BH31" s="738"/>
      <c r="BI31" s="738"/>
      <c r="BJ31" s="738"/>
      <c r="BK31" s="738"/>
      <c r="BL31" s="738"/>
      <c r="BM31" s="678">
        <v>95.3</v>
      </c>
      <c r="BN31" s="738"/>
      <c r="BO31" s="738"/>
      <c r="BP31" s="738"/>
      <c r="BQ31" s="739"/>
      <c r="BR31" s="751">
        <v>98.8</v>
      </c>
      <c r="BS31" s="738"/>
      <c r="BT31" s="738"/>
      <c r="BU31" s="738"/>
      <c r="BV31" s="738"/>
      <c r="BW31" s="738"/>
      <c r="BX31" s="678">
        <v>94.5</v>
      </c>
      <c r="BY31" s="738"/>
      <c r="BZ31" s="738"/>
      <c r="CA31" s="738"/>
      <c r="CB31" s="739"/>
      <c r="CD31" s="725"/>
      <c r="CE31" s="726"/>
      <c r="CF31" s="698" t="s">
        <v>308</v>
      </c>
      <c r="CG31" s="699"/>
      <c r="CH31" s="699"/>
      <c r="CI31" s="699"/>
      <c r="CJ31" s="699"/>
      <c r="CK31" s="699"/>
      <c r="CL31" s="699"/>
      <c r="CM31" s="699"/>
      <c r="CN31" s="699"/>
      <c r="CO31" s="699"/>
      <c r="CP31" s="699"/>
      <c r="CQ31" s="700"/>
      <c r="CR31" s="683">
        <v>393036</v>
      </c>
      <c r="CS31" s="719"/>
      <c r="CT31" s="719"/>
      <c r="CU31" s="719"/>
      <c r="CV31" s="719"/>
      <c r="CW31" s="719"/>
      <c r="CX31" s="719"/>
      <c r="CY31" s="720"/>
      <c r="CZ31" s="688">
        <v>0.5</v>
      </c>
      <c r="DA31" s="717"/>
      <c r="DB31" s="717"/>
      <c r="DC31" s="721"/>
      <c r="DD31" s="692">
        <v>392550</v>
      </c>
      <c r="DE31" s="719"/>
      <c r="DF31" s="719"/>
      <c r="DG31" s="719"/>
      <c r="DH31" s="719"/>
      <c r="DI31" s="719"/>
      <c r="DJ31" s="719"/>
      <c r="DK31" s="720"/>
      <c r="DL31" s="692">
        <v>392550</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309</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229</v>
      </c>
      <c r="AA32" s="686"/>
      <c r="AB32" s="686"/>
      <c r="AC32" s="686"/>
      <c r="AD32" s="687" t="s">
        <v>229</v>
      </c>
      <c r="AE32" s="687"/>
      <c r="AF32" s="687"/>
      <c r="AG32" s="687"/>
      <c r="AH32" s="687"/>
      <c r="AI32" s="687"/>
      <c r="AJ32" s="687"/>
      <c r="AK32" s="687"/>
      <c r="AL32" s="688" t="s">
        <v>229</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98.6</v>
      </c>
      <c r="BH32" s="719"/>
      <c r="BI32" s="719"/>
      <c r="BJ32" s="719"/>
      <c r="BK32" s="719"/>
      <c r="BL32" s="719"/>
      <c r="BM32" s="689">
        <v>94.5</v>
      </c>
      <c r="BN32" s="749"/>
      <c r="BO32" s="749"/>
      <c r="BP32" s="749"/>
      <c r="BQ32" s="750"/>
      <c r="BR32" s="752">
        <v>98.5</v>
      </c>
      <c r="BS32" s="719"/>
      <c r="BT32" s="719"/>
      <c r="BU32" s="719"/>
      <c r="BV32" s="719"/>
      <c r="BW32" s="719"/>
      <c r="BX32" s="689">
        <v>93.7</v>
      </c>
      <c r="BY32" s="749"/>
      <c r="BZ32" s="749"/>
      <c r="CA32" s="749"/>
      <c r="CB32" s="750"/>
      <c r="CD32" s="727"/>
      <c r="CE32" s="728"/>
      <c r="CF32" s="698" t="s">
        <v>312</v>
      </c>
      <c r="CG32" s="699"/>
      <c r="CH32" s="699"/>
      <c r="CI32" s="699"/>
      <c r="CJ32" s="699"/>
      <c r="CK32" s="699"/>
      <c r="CL32" s="699"/>
      <c r="CM32" s="699"/>
      <c r="CN32" s="699"/>
      <c r="CO32" s="699"/>
      <c r="CP32" s="699"/>
      <c r="CQ32" s="700"/>
      <c r="CR32" s="683">
        <v>581</v>
      </c>
      <c r="CS32" s="684"/>
      <c r="CT32" s="684"/>
      <c r="CU32" s="684"/>
      <c r="CV32" s="684"/>
      <c r="CW32" s="684"/>
      <c r="CX32" s="684"/>
      <c r="CY32" s="685"/>
      <c r="CZ32" s="688">
        <v>0</v>
      </c>
      <c r="DA32" s="717"/>
      <c r="DB32" s="717"/>
      <c r="DC32" s="721"/>
      <c r="DD32" s="692">
        <v>581</v>
      </c>
      <c r="DE32" s="684"/>
      <c r="DF32" s="684"/>
      <c r="DG32" s="684"/>
      <c r="DH32" s="684"/>
      <c r="DI32" s="684"/>
      <c r="DJ32" s="684"/>
      <c r="DK32" s="685"/>
      <c r="DL32" s="692">
        <v>581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6341575</v>
      </c>
      <c r="S33" s="684"/>
      <c r="T33" s="684"/>
      <c r="U33" s="684"/>
      <c r="V33" s="684"/>
      <c r="W33" s="684"/>
      <c r="X33" s="684"/>
      <c r="Y33" s="685"/>
      <c r="Z33" s="686">
        <v>8</v>
      </c>
      <c r="AA33" s="686"/>
      <c r="AB33" s="686"/>
      <c r="AC33" s="686"/>
      <c r="AD33" s="687" t="s">
        <v>127</v>
      </c>
      <c r="AE33" s="687"/>
      <c r="AF33" s="687"/>
      <c r="AG33" s="687"/>
      <c r="AH33" s="687"/>
      <c r="AI33" s="687"/>
      <c r="AJ33" s="687"/>
      <c r="AK33" s="687"/>
      <c r="AL33" s="688" t="s">
        <v>229</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99.2</v>
      </c>
      <c r="BH33" s="754"/>
      <c r="BI33" s="754"/>
      <c r="BJ33" s="754"/>
      <c r="BK33" s="754"/>
      <c r="BL33" s="754"/>
      <c r="BM33" s="755">
        <v>95.8</v>
      </c>
      <c r="BN33" s="754"/>
      <c r="BO33" s="754"/>
      <c r="BP33" s="754"/>
      <c r="BQ33" s="756"/>
      <c r="BR33" s="753">
        <v>99</v>
      </c>
      <c r="BS33" s="754"/>
      <c r="BT33" s="754"/>
      <c r="BU33" s="754"/>
      <c r="BV33" s="754"/>
      <c r="BW33" s="754"/>
      <c r="BX33" s="755">
        <v>94.9</v>
      </c>
      <c r="BY33" s="754"/>
      <c r="BZ33" s="754"/>
      <c r="CA33" s="754"/>
      <c r="CB33" s="756"/>
      <c r="CD33" s="698" t="s">
        <v>315</v>
      </c>
      <c r="CE33" s="699"/>
      <c r="CF33" s="699"/>
      <c r="CG33" s="699"/>
      <c r="CH33" s="699"/>
      <c r="CI33" s="699"/>
      <c r="CJ33" s="699"/>
      <c r="CK33" s="699"/>
      <c r="CL33" s="699"/>
      <c r="CM33" s="699"/>
      <c r="CN33" s="699"/>
      <c r="CO33" s="699"/>
      <c r="CP33" s="699"/>
      <c r="CQ33" s="700"/>
      <c r="CR33" s="683">
        <v>25799579</v>
      </c>
      <c r="CS33" s="719"/>
      <c r="CT33" s="719"/>
      <c r="CU33" s="719"/>
      <c r="CV33" s="719"/>
      <c r="CW33" s="719"/>
      <c r="CX33" s="719"/>
      <c r="CY33" s="720"/>
      <c r="CZ33" s="688">
        <v>33.700000000000003</v>
      </c>
      <c r="DA33" s="717"/>
      <c r="DB33" s="717"/>
      <c r="DC33" s="721"/>
      <c r="DD33" s="692">
        <v>19736531</v>
      </c>
      <c r="DE33" s="719"/>
      <c r="DF33" s="719"/>
      <c r="DG33" s="719"/>
      <c r="DH33" s="719"/>
      <c r="DI33" s="719"/>
      <c r="DJ33" s="719"/>
      <c r="DK33" s="720"/>
      <c r="DL33" s="692">
        <v>17017653</v>
      </c>
      <c r="DM33" s="719"/>
      <c r="DN33" s="719"/>
      <c r="DO33" s="719"/>
      <c r="DP33" s="719"/>
      <c r="DQ33" s="719"/>
      <c r="DR33" s="719"/>
      <c r="DS33" s="719"/>
      <c r="DT33" s="719"/>
      <c r="DU33" s="719"/>
      <c r="DV33" s="720"/>
      <c r="DW33" s="688">
        <v>38.700000000000003</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113058</v>
      </c>
      <c r="S34" s="684"/>
      <c r="T34" s="684"/>
      <c r="U34" s="684"/>
      <c r="V34" s="684"/>
      <c r="W34" s="684"/>
      <c r="X34" s="684"/>
      <c r="Y34" s="685"/>
      <c r="Z34" s="686">
        <v>0.1</v>
      </c>
      <c r="AA34" s="686"/>
      <c r="AB34" s="686"/>
      <c r="AC34" s="686"/>
      <c r="AD34" s="687">
        <v>46907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11624816</v>
      </c>
      <c r="CS34" s="684"/>
      <c r="CT34" s="684"/>
      <c r="CU34" s="684"/>
      <c r="CV34" s="684"/>
      <c r="CW34" s="684"/>
      <c r="CX34" s="684"/>
      <c r="CY34" s="685"/>
      <c r="CZ34" s="688">
        <v>15.2</v>
      </c>
      <c r="DA34" s="717"/>
      <c r="DB34" s="717"/>
      <c r="DC34" s="721"/>
      <c r="DD34" s="692">
        <v>9345677</v>
      </c>
      <c r="DE34" s="684"/>
      <c r="DF34" s="684"/>
      <c r="DG34" s="684"/>
      <c r="DH34" s="684"/>
      <c r="DI34" s="684"/>
      <c r="DJ34" s="684"/>
      <c r="DK34" s="685"/>
      <c r="DL34" s="692">
        <v>8365410</v>
      </c>
      <c r="DM34" s="684"/>
      <c r="DN34" s="684"/>
      <c r="DO34" s="684"/>
      <c r="DP34" s="684"/>
      <c r="DQ34" s="684"/>
      <c r="DR34" s="684"/>
      <c r="DS34" s="684"/>
      <c r="DT34" s="684"/>
      <c r="DU34" s="684"/>
      <c r="DV34" s="685"/>
      <c r="DW34" s="688">
        <v>19</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15007</v>
      </c>
      <c r="S35" s="684"/>
      <c r="T35" s="684"/>
      <c r="U35" s="684"/>
      <c r="V35" s="684"/>
      <c r="W35" s="684"/>
      <c r="X35" s="684"/>
      <c r="Y35" s="685"/>
      <c r="Z35" s="686">
        <v>0</v>
      </c>
      <c r="AA35" s="686"/>
      <c r="AB35" s="686"/>
      <c r="AC35" s="686"/>
      <c r="AD35" s="687" t="s">
        <v>127</v>
      </c>
      <c r="AE35" s="687"/>
      <c r="AF35" s="687"/>
      <c r="AG35" s="687"/>
      <c r="AH35" s="687"/>
      <c r="AI35" s="687"/>
      <c r="AJ35" s="687"/>
      <c r="AK35" s="687"/>
      <c r="AL35" s="688" t="s">
        <v>127</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558395</v>
      </c>
      <c r="CS35" s="719"/>
      <c r="CT35" s="719"/>
      <c r="CU35" s="719"/>
      <c r="CV35" s="719"/>
      <c r="CW35" s="719"/>
      <c r="CX35" s="719"/>
      <c r="CY35" s="720"/>
      <c r="CZ35" s="688">
        <v>0.7</v>
      </c>
      <c r="DA35" s="717"/>
      <c r="DB35" s="717"/>
      <c r="DC35" s="721"/>
      <c r="DD35" s="692">
        <v>437688</v>
      </c>
      <c r="DE35" s="719"/>
      <c r="DF35" s="719"/>
      <c r="DG35" s="719"/>
      <c r="DH35" s="719"/>
      <c r="DI35" s="719"/>
      <c r="DJ35" s="719"/>
      <c r="DK35" s="720"/>
      <c r="DL35" s="692">
        <v>437688</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2761510</v>
      </c>
      <c r="S36" s="684"/>
      <c r="T36" s="684"/>
      <c r="U36" s="684"/>
      <c r="V36" s="684"/>
      <c r="W36" s="684"/>
      <c r="X36" s="684"/>
      <c r="Y36" s="685"/>
      <c r="Z36" s="686">
        <v>3.5</v>
      </c>
      <c r="AA36" s="686"/>
      <c r="AB36" s="686"/>
      <c r="AC36" s="686"/>
      <c r="AD36" s="687" t="s">
        <v>127</v>
      </c>
      <c r="AE36" s="687"/>
      <c r="AF36" s="687"/>
      <c r="AG36" s="687"/>
      <c r="AH36" s="687"/>
      <c r="AI36" s="687"/>
      <c r="AJ36" s="687"/>
      <c r="AK36" s="687"/>
      <c r="AL36" s="688" t="s">
        <v>229</v>
      </c>
      <c r="AM36" s="689"/>
      <c r="AN36" s="689"/>
      <c r="AO36" s="690"/>
      <c r="AP36" s="235"/>
      <c r="AQ36" s="757" t="s">
        <v>323</v>
      </c>
      <c r="AR36" s="758"/>
      <c r="AS36" s="758"/>
      <c r="AT36" s="758"/>
      <c r="AU36" s="758"/>
      <c r="AV36" s="758"/>
      <c r="AW36" s="758"/>
      <c r="AX36" s="758"/>
      <c r="AY36" s="759"/>
      <c r="AZ36" s="672">
        <v>8911422</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247624</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3377483</v>
      </c>
      <c r="CS36" s="684"/>
      <c r="CT36" s="684"/>
      <c r="CU36" s="684"/>
      <c r="CV36" s="684"/>
      <c r="CW36" s="684"/>
      <c r="CX36" s="684"/>
      <c r="CY36" s="685"/>
      <c r="CZ36" s="688">
        <v>4.4000000000000004</v>
      </c>
      <c r="DA36" s="717"/>
      <c r="DB36" s="717"/>
      <c r="DC36" s="721"/>
      <c r="DD36" s="692">
        <v>2535176</v>
      </c>
      <c r="DE36" s="684"/>
      <c r="DF36" s="684"/>
      <c r="DG36" s="684"/>
      <c r="DH36" s="684"/>
      <c r="DI36" s="684"/>
      <c r="DJ36" s="684"/>
      <c r="DK36" s="685"/>
      <c r="DL36" s="692">
        <v>1600024</v>
      </c>
      <c r="DM36" s="684"/>
      <c r="DN36" s="684"/>
      <c r="DO36" s="684"/>
      <c r="DP36" s="684"/>
      <c r="DQ36" s="684"/>
      <c r="DR36" s="684"/>
      <c r="DS36" s="684"/>
      <c r="DT36" s="684"/>
      <c r="DU36" s="684"/>
      <c r="DV36" s="685"/>
      <c r="DW36" s="688">
        <v>3.6</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1206952</v>
      </c>
      <c r="S37" s="684"/>
      <c r="T37" s="684"/>
      <c r="U37" s="684"/>
      <c r="V37" s="684"/>
      <c r="W37" s="684"/>
      <c r="X37" s="684"/>
      <c r="Y37" s="685"/>
      <c r="Z37" s="686">
        <v>1.5</v>
      </c>
      <c r="AA37" s="686"/>
      <c r="AB37" s="686"/>
      <c r="AC37" s="686"/>
      <c r="AD37" s="687" t="s">
        <v>229</v>
      </c>
      <c r="AE37" s="687"/>
      <c r="AF37" s="687"/>
      <c r="AG37" s="687"/>
      <c r="AH37" s="687"/>
      <c r="AI37" s="687"/>
      <c r="AJ37" s="687"/>
      <c r="AK37" s="687"/>
      <c r="AL37" s="688" t="s">
        <v>127</v>
      </c>
      <c r="AM37" s="689"/>
      <c r="AN37" s="689"/>
      <c r="AO37" s="690"/>
      <c r="AQ37" s="761" t="s">
        <v>327</v>
      </c>
      <c r="AR37" s="762"/>
      <c r="AS37" s="762"/>
      <c r="AT37" s="762"/>
      <c r="AU37" s="762"/>
      <c r="AV37" s="762"/>
      <c r="AW37" s="762"/>
      <c r="AX37" s="762"/>
      <c r="AY37" s="763"/>
      <c r="AZ37" s="683">
        <v>1670260</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159822</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25208</v>
      </c>
      <c r="CS37" s="719"/>
      <c r="CT37" s="719"/>
      <c r="CU37" s="719"/>
      <c r="CV37" s="719"/>
      <c r="CW37" s="719"/>
      <c r="CX37" s="719"/>
      <c r="CY37" s="720"/>
      <c r="CZ37" s="688">
        <v>0</v>
      </c>
      <c r="DA37" s="717"/>
      <c r="DB37" s="717"/>
      <c r="DC37" s="721"/>
      <c r="DD37" s="692">
        <v>25208</v>
      </c>
      <c r="DE37" s="719"/>
      <c r="DF37" s="719"/>
      <c r="DG37" s="719"/>
      <c r="DH37" s="719"/>
      <c r="DI37" s="719"/>
      <c r="DJ37" s="719"/>
      <c r="DK37" s="720"/>
      <c r="DL37" s="692">
        <v>25208</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3769650</v>
      </c>
      <c r="S38" s="684"/>
      <c r="T38" s="684"/>
      <c r="U38" s="684"/>
      <c r="V38" s="684"/>
      <c r="W38" s="684"/>
      <c r="X38" s="684"/>
      <c r="Y38" s="685"/>
      <c r="Z38" s="686">
        <v>4.8</v>
      </c>
      <c r="AA38" s="686"/>
      <c r="AB38" s="686"/>
      <c r="AC38" s="686"/>
      <c r="AD38" s="687">
        <v>115518</v>
      </c>
      <c r="AE38" s="687"/>
      <c r="AF38" s="687"/>
      <c r="AG38" s="687"/>
      <c r="AH38" s="687"/>
      <c r="AI38" s="687"/>
      <c r="AJ38" s="687"/>
      <c r="AK38" s="687"/>
      <c r="AL38" s="688">
        <v>0.3</v>
      </c>
      <c r="AM38" s="689"/>
      <c r="AN38" s="689"/>
      <c r="AO38" s="690"/>
      <c r="AQ38" s="761" t="s">
        <v>331</v>
      </c>
      <c r="AR38" s="762"/>
      <c r="AS38" s="762"/>
      <c r="AT38" s="762"/>
      <c r="AU38" s="762"/>
      <c r="AV38" s="762"/>
      <c r="AW38" s="762"/>
      <c r="AX38" s="762"/>
      <c r="AY38" s="763"/>
      <c r="AZ38" s="683">
        <v>870554</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28248</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7968410</v>
      </c>
      <c r="CS38" s="684"/>
      <c r="CT38" s="684"/>
      <c r="CU38" s="684"/>
      <c r="CV38" s="684"/>
      <c r="CW38" s="684"/>
      <c r="CX38" s="684"/>
      <c r="CY38" s="685"/>
      <c r="CZ38" s="688">
        <v>10.4</v>
      </c>
      <c r="DA38" s="717"/>
      <c r="DB38" s="717"/>
      <c r="DC38" s="721"/>
      <c r="DD38" s="692">
        <v>6734418</v>
      </c>
      <c r="DE38" s="684"/>
      <c r="DF38" s="684"/>
      <c r="DG38" s="684"/>
      <c r="DH38" s="684"/>
      <c r="DI38" s="684"/>
      <c r="DJ38" s="684"/>
      <c r="DK38" s="685"/>
      <c r="DL38" s="692">
        <v>6066458</v>
      </c>
      <c r="DM38" s="684"/>
      <c r="DN38" s="684"/>
      <c r="DO38" s="684"/>
      <c r="DP38" s="684"/>
      <c r="DQ38" s="684"/>
      <c r="DR38" s="684"/>
      <c r="DS38" s="684"/>
      <c r="DT38" s="684"/>
      <c r="DU38" s="684"/>
      <c r="DV38" s="685"/>
      <c r="DW38" s="688">
        <v>13.8</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7241200</v>
      </c>
      <c r="S39" s="684"/>
      <c r="T39" s="684"/>
      <c r="U39" s="684"/>
      <c r="V39" s="684"/>
      <c r="W39" s="684"/>
      <c r="X39" s="684"/>
      <c r="Y39" s="685"/>
      <c r="Z39" s="686">
        <v>9.1</v>
      </c>
      <c r="AA39" s="686"/>
      <c r="AB39" s="686"/>
      <c r="AC39" s="686"/>
      <c r="AD39" s="687" t="s">
        <v>229</v>
      </c>
      <c r="AE39" s="687"/>
      <c r="AF39" s="687"/>
      <c r="AG39" s="687"/>
      <c r="AH39" s="687"/>
      <c r="AI39" s="687"/>
      <c r="AJ39" s="687"/>
      <c r="AK39" s="687"/>
      <c r="AL39" s="688" t="s">
        <v>229</v>
      </c>
      <c r="AM39" s="689"/>
      <c r="AN39" s="689"/>
      <c r="AO39" s="690"/>
      <c r="AQ39" s="761" t="s">
        <v>335</v>
      </c>
      <c r="AR39" s="762"/>
      <c r="AS39" s="762"/>
      <c r="AT39" s="762"/>
      <c r="AU39" s="762"/>
      <c r="AV39" s="762"/>
      <c r="AW39" s="762"/>
      <c r="AX39" s="762"/>
      <c r="AY39" s="763"/>
      <c r="AZ39" s="683">
        <v>72458</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46596</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145552</v>
      </c>
      <c r="CS39" s="719"/>
      <c r="CT39" s="719"/>
      <c r="CU39" s="719"/>
      <c r="CV39" s="719"/>
      <c r="CW39" s="719"/>
      <c r="CX39" s="719"/>
      <c r="CY39" s="720"/>
      <c r="CZ39" s="688">
        <v>0.2</v>
      </c>
      <c r="DA39" s="717"/>
      <c r="DB39" s="717"/>
      <c r="DC39" s="721"/>
      <c r="DD39" s="692">
        <v>112268</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127</v>
      </c>
      <c r="AE40" s="687"/>
      <c r="AF40" s="687"/>
      <c r="AG40" s="687"/>
      <c r="AH40" s="687"/>
      <c r="AI40" s="687"/>
      <c r="AJ40" s="687"/>
      <c r="AK40" s="687"/>
      <c r="AL40" s="688" t="s">
        <v>127</v>
      </c>
      <c r="AM40" s="689"/>
      <c r="AN40" s="689"/>
      <c r="AO40" s="690"/>
      <c r="AQ40" s="761" t="s">
        <v>339</v>
      </c>
      <c r="AR40" s="762"/>
      <c r="AS40" s="762"/>
      <c r="AT40" s="762"/>
      <c r="AU40" s="762"/>
      <c r="AV40" s="762"/>
      <c r="AW40" s="762"/>
      <c r="AX40" s="762"/>
      <c r="AY40" s="763"/>
      <c r="AZ40" s="683" t="s">
        <v>229</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96</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2124923</v>
      </c>
      <c r="CS40" s="684"/>
      <c r="CT40" s="684"/>
      <c r="CU40" s="684"/>
      <c r="CV40" s="684"/>
      <c r="CW40" s="684"/>
      <c r="CX40" s="684"/>
      <c r="CY40" s="685"/>
      <c r="CZ40" s="688">
        <v>2.8</v>
      </c>
      <c r="DA40" s="717"/>
      <c r="DB40" s="717"/>
      <c r="DC40" s="721"/>
      <c r="DD40" s="692">
        <v>571304</v>
      </c>
      <c r="DE40" s="684"/>
      <c r="DF40" s="684"/>
      <c r="DG40" s="684"/>
      <c r="DH40" s="684"/>
      <c r="DI40" s="684"/>
      <c r="DJ40" s="684"/>
      <c r="DK40" s="685"/>
      <c r="DL40" s="692">
        <v>548073</v>
      </c>
      <c r="DM40" s="684"/>
      <c r="DN40" s="684"/>
      <c r="DO40" s="684"/>
      <c r="DP40" s="684"/>
      <c r="DQ40" s="684"/>
      <c r="DR40" s="684"/>
      <c r="DS40" s="684"/>
      <c r="DT40" s="684"/>
      <c r="DU40" s="684"/>
      <c r="DV40" s="685"/>
      <c r="DW40" s="688">
        <v>1.2</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2461200</v>
      </c>
      <c r="S41" s="684"/>
      <c r="T41" s="684"/>
      <c r="U41" s="684"/>
      <c r="V41" s="684"/>
      <c r="W41" s="684"/>
      <c r="X41" s="684"/>
      <c r="Y41" s="685"/>
      <c r="Z41" s="686">
        <v>3.1</v>
      </c>
      <c r="AA41" s="686"/>
      <c r="AB41" s="686"/>
      <c r="AC41" s="686"/>
      <c r="AD41" s="687" t="s">
        <v>229</v>
      </c>
      <c r="AE41" s="687"/>
      <c r="AF41" s="687"/>
      <c r="AG41" s="687"/>
      <c r="AH41" s="687"/>
      <c r="AI41" s="687"/>
      <c r="AJ41" s="687"/>
      <c r="AK41" s="687"/>
      <c r="AL41" s="688" t="s">
        <v>229</v>
      </c>
      <c r="AM41" s="689"/>
      <c r="AN41" s="689"/>
      <c r="AO41" s="690"/>
      <c r="AQ41" s="761" t="s">
        <v>344</v>
      </c>
      <c r="AR41" s="762"/>
      <c r="AS41" s="762"/>
      <c r="AT41" s="762"/>
      <c r="AU41" s="762"/>
      <c r="AV41" s="762"/>
      <c r="AW41" s="762"/>
      <c r="AX41" s="762"/>
      <c r="AY41" s="763"/>
      <c r="AZ41" s="683">
        <v>1575985</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127</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229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347</v>
      </c>
      <c r="C42" s="734"/>
      <c r="D42" s="734"/>
      <c r="E42" s="734"/>
      <c r="F42" s="734"/>
      <c r="G42" s="734"/>
      <c r="H42" s="734"/>
      <c r="I42" s="734"/>
      <c r="J42" s="734"/>
      <c r="K42" s="734"/>
      <c r="L42" s="734"/>
      <c r="M42" s="734"/>
      <c r="N42" s="734"/>
      <c r="O42" s="734"/>
      <c r="P42" s="734"/>
      <c r="Q42" s="735"/>
      <c r="R42" s="768">
        <v>79146272</v>
      </c>
      <c r="S42" s="769"/>
      <c r="T42" s="769"/>
      <c r="U42" s="769"/>
      <c r="V42" s="769"/>
      <c r="W42" s="769"/>
      <c r="X42" s="769"/>
      <c r="Y42" s="777"/>
      <c r="Z42" s="778">
        <v>100</v>
      </c>
      <c r="AA42" s="778"/>
      <c r="AB42" s="778"/>
      <c r="AC42" s="778"/>
      <c r="AD42" s="779">
        <v>41517611</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4722165</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278</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10270254</v>
      </c>
      <c r="CS42" s="684"/>
      <c r="CT42" s="684"/>
      <c r="CU42" s="684"/>
      <c r="CV42" s="684"/>
      <c r="CW42" s="684"/>
      <c r="CX42" s="684"/>
      <c r="CY42" s="685"/>
      <c r="CZ42" s="688">
        <v>13.4</v>
      </c>
      <c r="DA42" s="689"/>
      <c r="DB42" s="689"/>
      <c r="DC42" s="701"/>
      <c r="DD42" s="692">
        <v>2227082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268612</v>
      </c>
      <c r="CS43" s="719"/>
      <c r="CT43" s="719"/>
      <c r="CU43" s="719"/>
      <c r="CV43" s="719"/>
      <c r="CW43" s="719"/>
      <c r="CX43" s="719"/>
      <c r="CY43" s="720"/>
      <c r="CZ43" s="688">
        <v>0.4</v>
      </c>
      <c r="DA43" s="717"/>
      <c r="DB43" s="717"/>
      <c r="DC43" s="721"/>
      <c r="DD43" s="692">
        <v>253874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10270254</v>
      </c>
      <c r="CS44" s="684"/>
      <c r="CT44" s="684"/>
      <c r="CU44" s="684"/>
      <c r="CV44" s="684"/>
      <c r="CW44" s="684"/>
      <c r="CX44" s="684"/>
      <c r="CY44" s="685"/>
      <c r="CZ44" s="688">
        <v>13.4</v>
      </c>
      <c r="DA44" s="689"/>
      <c r="DB44" s="689"/>
      <c r="DC44" s="701"/>
      <c r="DD44" s="692">
        <v>2227082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4572983</v>
      </c>
      <c r="CS45" s="719"/>
      <c r="CT45" s="719"/>
      <c r="CU45" s="719"/>
      <c r="CV45" s="719"/>
      <c r="CW45" s="719"/>
      <c r="CX45" s="719"/>
      <c r="CY45" s="720"/>
      <c r="CZ45" s="688">
        <v>6</v>
      </c>
      <c r="DA45" s="717"/>
      <c r="DB45" s="717"/>
      <c r="DC45" s="721"/>
      <c r="DD45" s="692">
        <v>237130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5494095</v>
      </c>
      <c r="CS46" s="684"/>
      <c r="CT46" s="684"/>
      <c r="CU46" s="684"/>
      <c r="CV46" s="684"/>
      <c r="CW46" s="684"/>
      <c r="CX46" s="684"/>
      <c r="CY46" s="685"/>
      <c r="CZ46" s="688">
        <v>7.2</v>
      </c>
      <c r="DA46" s="689"/>
      <c r="DB46" s="689"/>
      <c r="DC46" s="701"/>
      <c r="DD46" s="692">
        <v>1975476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t="s">
        <v>127</v>
      </c>
      <c r="CS47" s="719"/>
      <c r="CT47" s="719"/>
      <c r="CU47" s="719"/>
      <c r="CV47" s="719"/>
      <c r="CW47" s="719"/>
      <c r="CX47" s="719"/>
      <c r="CY47" s="720"/>
      <c r="CZ47" s="688" t="s">
        <v>229</v>
      </c>
      <c r="DA47" s="717"/>
      <c r="DB47" s="717"/>
      <c r="DC47" s="721"/>
      <c r="DD47" s="692" t="s">
        <v>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229</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360</v>
      </c>
      <c r="CE49" s="734"/>
      <c r="CF49" s="734"/>
      <c r="CG49" s="734"/>
      <c r="CH49" s="734"/>
      <c r="CI49" s="734"/>
      <c r="CJ49" s="734"/>
      <c r="CK49" s="734"/>
      <c r="CL49" s="734"/>
      <c r="CM49" s="734"/>
      <c r="CN49" s="734"/>
      <c r="CO49" s="734"/>
      <c r="CP49" s="734"/>
      <c r="CQ49" s="735"/>
      <c r="CR49" s="768">
        <v>76479191</v>
      </c>
      <c r="CS49" s="754"/>
      <c r="CT49" s="754"/>
      <c r="CU49" s="754"/>
      <c r="CV49" s="754"/>
      <c r="CW49" s="754"/>
      <c r="CX49" s="754"/>
      <c r="CY49" s="785"/>
      <c r="CZ49" s="780">
        <v>100</v>
      </c>
      <c r="DA49" s="786"/>
      <c r="DB49" s="786"/>
      <c r="DC49" s="787"/>
      <c r="DD49" s="788">
        <v>47353948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B/LItCiSjogTYSaDKSuJ+hZts1neVByt+GpIRN2pLQ6FrU8xqQTDIo2lx2SqVDTKO0GTup1ztQH9Fig/zOqsA==" saltValue="3hESnGUxDPsBAhDvEuPXdQ==" spinCount="100000" sheet="1" objects="1" scenarios="1"/>
  <customSheetViews>
    <customSheetView guid="{0D5DC542-D1C4-474D-AC9D-A3E90F027E14}" showGridLines="0" fitToPage="1" hiddenRows="1" hiddenColumns="1">
      <pageMargins left="0" right="0" top="0.39370078740157483" bottom="0.39370078740157483" header="0.19685039370078741" footer="0.19685039370078741"/>
      <printOptions horizontalCentered="1"/>
      <headerFooter alignWithMargins="0">
        <oddFooter>&amp;C&amp;P/&amp;N</oddFooter>
      </headerFooter>
    </customSheetView>
  </customSheetViews>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78362</v>
      </c>
      <c r="R7" s="819"/>
      <c r="S7" s="819"/>
      <c r="T7" s="819"/>
      <c r="U7" s="819"/>
      <c r="V7" s="819">
        <v>75740</v>
      </c>
      <c r="W7" s="819"/>
      <c r="X7" s="819"/>
      <c r="Y7" s="819"/>
      <c r="Z7" s="819"/>
      <c r="AA7" s="819">
        <v>2622</v>
      </c>
      <c r="AB7" s="819"/>
      <c r="AC7" s="819"/>
      <c r="AD7" s="819"/>
      <c r="AE7" s="820"/>
      <c r="AF7" s="821">
        <v>2474</v>
      </c>
      <c r="AG7" s="822"/>
      <c r="AH7" s="822"/>
      <c r="AI7" s="822"/>
      <c r="AJ7" s="823"/>
      <c r="AK7" s="858">
        <v>2791</v>
      </c>
      <c r="AL7" s="859"/>
      <c r="AM7" s="859"/>
      <c r="AN7" s="859"/>
      <c r="AO7" s="859"/>
      <c r="AP7" s="859">
        <v>67354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595</v>
      </c>
      <c r="BT7" s="863"/>
      <c r="BU7" s="863"/>
      <c r="BV7" s="863"/>
      <c r="BW7" s="863"/>
      <c r="BX7" s="863"/>
      <c r="BY7" s="863"/>
      <c r="BZ7" s="863"/>
      <c r="CA7" s="863"/>
      <c r="CB7" s="863"/>
      <c r="CC7" s="863"/>
      <c r="CD7" s="863"/>
      <c r="CE7" s="863"/>
      <c r="CF7" s="863"/>
      <c r="CG7" s="864"/>
      <c r="CH7" s="855">
        <v>16</v>
      </c>
      <c r="CI7" s="856"/>
      <c r="CJ7" s="856"/>
      <c r="CK7" s="856"/>
      <c r="CL7" s="857"/>
      <c r="CM7" s="855">
        <v>211</v>
      </c>
      <c r="CN7" s="856"/>
      <c r="CO7" s="856"/>
      <c r="CP7" s="856"/>
      <c r="CQ7" s="857"/>
      <c r="CR7" s="855">
        <v>10</v>
      </c>
      <c r="CS7" s="856"/>
      <c r="CT7" s="856"/>
      <c r="CU7" s="856"/>
      <c r="CV7" s="857"/>
      <c r="CW7" s="855" t="s">
        <v>522</v>
      </c>
      <c r="CX7" s="856"/>
      <c r="CY7" s="856"/>
      <c r="CZ7" s="856"/>
      <c r="DA7" s="857"/>
      <c r="DB7" s="855" t="s">
        <v>522</v>
      </c>
      <c r="DC7" s="856"/>
      <c r="DD7" s="856"/>
      <c r="DE7" s="856"/>
      <c r="DF7" s="857"/>
      <c r="DG7" s="855" t="s">
        <v>522</v>
      </c>
      <c r="DH7" s="856"/>
      <c r="DI7" s="856"/>
      <c r="DJ7" s="856"/>
      <c r="DK7" s="857"/>
      <c r="DL7" s="855" t="s">
        <v>522</v>
      </c>
      <c r="DM7" s="856"/>
      <c r="DN7" s="856"/>
      <c r="DO7" s="856"/>
      <c r="DP7" s="857"/>
      <c r="DQ7" s="855" t="s">
        <v>522</v>
      </c>
      <c r="DR7" s="856"/>
      <c r="DS7" s="856"/>
      <c r="DT7" s="856"/>
      <c r="DU7" s="857"/>
      <c r="DV7" s="836"/>
      <c r="DW7" s="837"/>
      <c r="DX7" s="837"/>
      <c r="DY7" s="837"/>
      <c r="DZ7" s="838"/>
      <c r="EA7" s="255"/>
    </row>
    <row r="8" spans="1:131" s="256" customFormat="1" ht="26.25" customHeight="1" x14ac:dyDescent="0.15">
      <c r="A8" s="262">
        <v>2</v>
      </c>
      <c r="B8" s="839" t="s">
        <v>384</v>
      </c>
      <c r="C8" s="840"/>
      <c r="D8" s="840"/>
      <c r="E8" s="840"/>
      <c r="F8" s="840"/>
      <c r="G8" s="840"/>
      <c r="H8" s="840"/>
      <c r="I8" s="840"/>
      <c r="J8" s="840"/>
      <c r="K8" s="840"/>
      <c r="L8" s="840"/>
      <c r="M8" s="840"/>
      <c r="N8" s="840"/>
      <c r="O8" s="840"/>
      <c r="P8" s="841"/>
      <c r="Q8" s="842">
        <v>2183</v>
      </c>
      <c r="R8" s="843"/>
      <c r="S8" s="843"/>
      <c r="T8" s="843"/>
      <c r="U8" s="843"/>
      <c r="V8" s="843">
        <v>2138</v>
      </c>
      <c r="W8" s="843"/>
      <c r="X8" s="843"/>
      <c r="Y8" s="843"/>
      <c r="Z8" s="843"/>
      <c r="AA8" s="843">
        <v>45</v>
      </c>
      <c r="AB8" s="843"/>
      <c r="AC8" s="843"/>
      <c r="AD8" s="843"/>
      <c r="AE8" s="844"/>
      <c r="AF8" s="845">
        <v>45</v>
      </c>
      <c r="AG8" s="846"/>
      <c r="AH8" s="846"/>
      <c r="AI8" s="846"/>
      <c r="AJ8" s="847"/>
      <c r="AK8" s="848">
        <v>1154</v>
      </c>
      <c r="AL8" s="849"/>
      <c r="AM8" s="849"/>
      <c r="AN8" s="849"/>
      <c r="AO8" s="849"/>
      <c r="AP8" s="849">
        <v>3448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596</v>
      </c>
      <c r="BT8" s="853"/>
      <c r="BU8" s="853"/>
      <c r="BV8" s="853"/>
      <c r="BW8" s="853"/>
      <c r="BX8" s="853"/>
      <c r="BY8" s="853"/>
      <c r="BZ8" s="853"/>
      <c r="CA8" s="853"/>
      <c r="CB8" s="853"/>
      <c r="CC8" s="853"/>
      <c r="CD8" s="853"/>
      <c r="CE8" s="853"/>
      <c r="CF8" s="853"/>
      <c r="CG8" s="854"/>
      <c r="CH8" s="865">
        <v>2</v>
      </c>
      <c r="CI8" s="866"/>
      <c r="CJ8" s="866"/>
      <c r="CK8" s="866"/>
      <c r="CL8" s="867"/>
      <c r="CM8" s="865">
        <v>89</v>
      </c>
      <c r="CN8" s="866"/>
      <c r="CO8" s="866"/>
      <c r="CP8" s="866"/>
      <c r="CQ8" s="867"/>
      <c r="CR8" s="865">
        <v>70</v>
      </c>
      <c r="CS8" s="866"/>
      <c r="CT8" s="866"/>
      <c r="CU8" s="866"/>
      <c r="CV8" s="867"/>
      <c r="CW8" s="865">
        <v>3</v>
      </c>
      <c r="CX8" s="866"/>
      <c r="CY8" s="866"/>
      <c r="CZ8" s="866"/>
      <c r="DA8" s="867"/>
      <c r="DB8" s="865" t="s">
        <v>522</v>
      </c>
      <c r="DC8" s="866"/>
      <c r="DD8" s="866"/>
      <c r="DE8" s="866"/>
      <c r="DF8" s="867"/>
      <c r="DG8" s="865" t="s">
        <v>522</v>
      </c>
      <c r="DH8" s="866"/>
      <c r="DI8" s="866"/>
      <c r="DJ8" s="866"/>
      <c r="DK8" s="867"/>
      <c r="DL8" s="865" t="s">
        <v>522</v>
      </c>
      <c r="DM8" s="866"/>
      <c r="DN8" s="866"/>
      <c r="DO8" s="866"/>
      <c r="DP8" s="867"/>
      <c r="DQ8" s="865" t="s">
        <v>522</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597</v>
      </c>
      <c r="BT9" s="853"/>
      <c r="BU9" s="853"/>
      <c r="BV9" s="853"/>
      <c r="BW9" s="853"/>
      <c r="BX9" s="853"/>
      <c r="BY9" s="853"/>
      <c r="BZ9" s="853"/>
      <c r="CA9" s="853"/>
      <c r="CB9" s="853"/>
      <c r="CC9" s="853"/>
      <c r="CD9" s="853"/>
      <c r="CE9" s="853"/>
      <c r="CF9" s="853"/>
      <c r="CG9" s="854"/>
      <c r="CH9" s="865">
        <v>4</v>
      </c>
      <c r="CI9" s="866"/>
      <c r="CJ9" s="866"/>
      <c r="CK9" s="866"/>
      <c r="CL9" s="867"/>
      <c r="CM9" s="865">
        <v>204</v>
      </c>
      <c r="CN9" s="866"/>
      <c r="CO9" s="866"/>
      <c r="CP9" s="866"/>
      <c r="CQ9" s="867"/>
      <c r="CR9" s="865">
        <v>160</v>
      </c>
      <c r="CS9" s="866"/>
      <c r="CT9" s="866"/>
      <c r="CU9" s="866"/>
      <c r="CV9" s="867"/>
      <c r="CW9" s="865" t="s">
        <v>522</v>
      </c>
      <c r="CX9" s="866"/>
      <c r="CY9" s="866"/>
      <c r="CZ9" s="866"/>
      <c r="DA9" s="867"/>
      <c r="DB9" s="865" t="s">
        <v>522</v>
      </c>
      <c r="DC9" s="866"/>
      <c r="DD9" s="866"/>
      <c r="DE9" s="866"/>
      <c r="DF9" s="867"/>
      <c r="DG9" s="865" t="s">
        <v>522</v>
      </c>
      <c r="DH9" s="866"/>
      <c r="DI9" s="866"/>
      <c r="DJ9" s="866"/>
      <c r="DK9" s="867"/>
      <c r="DL9" s="865" t="s">
        <v>522</v>
      </c>
      <c r="DM9" s="866"/>
      <c r="DN9" s="866"/>
      <c r="DO9" s="866"/>
      <c r="DP9" s="867"/>
      <c r="DQ9" s="865" t="s">
        <v>522</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386</v>
      </c>
      <c r="B23" s="874" t="s">
        <v>387</v>
      </c>
      <c r="C23" s="875"/>
      <c r="D23" s="875"/>
      <c r="E23" s="875"/>
      <c r="F23" s="875"/>
      <c r="G23" s="875"/>
      <c r="H23" s="875"/>
      <c r="I23" s="875"/>
      <c r="J23" s="875"/>
      <c r="K23" s="875"/>
      <c r="L23" s="875"/>
      <c r="M23" s="875"/>
      <c r="N23" s="875"/>
      <c r="O23" s="875"/>
      <c r="P23" s="876"/>
      <c r="Q23" s="877">
        <v>79146</v>
      </c>
      <c r="R23" s="878"/>
      <c r="S23" s="878"/>
      <c r="T23" s="878"/>
      <c r="U23" s="878"/>
      <c r="V23" s="878">
        <v>76479</v>
      </c>
      <c r="W23" s="878"/>
      <c r="X23" s="878"/>
      <c r="Y23" s="878"/>
      <c r="Z23" s="878"/>
      <c r="AA23" s="878">
        <v>2667</v>
      </c>
      <c r="AB23" s="878"/>
      <c r="AC23" s="878"/>
      <c r="AD23" s="878"/>
      <c r="AE23" s="879"/>
      <c r="AF23" s="880">
        <v>2519</v>
      </c>
      <c r="AG23" s="878"/>
      <c r="AH23" s="878"/>
      <c r="AI23" s="878"/>
      <c r="AJ23" s="881"/>
      <c r="AK23" s="882"/>
      <c r="AL23" s="883"/>
      <c r="AM23" s="883"/>
      <c r="AN23" s="883"/>
      <c r="AO23" s="883"/>
      <c r="AP23" s="878">
        <v>70802</v>
      </c>
      <c r="AQ23" s="878"/>
      <c r="AR23" s="878"/>
      <c r="AS23" s="878"/>
      <c r="AT23" s="878"/>
      <c r="AU23" s="884"/>
      <c r="AV23" s="884"/>
      <c r="AW23" s="884"/>
      <c r="AX23" s="884"/>
      <c r="AY23" s="885"/>
      <c r="AZ23" s="893" t="s">
        <v>388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20035</v>
      </c>
      <c r="R28" s="907"/>
      <c r="S28" s="907"/>
      <c r="T28" s="907"/>
      <c r="U28" s="907"/>
      <c r="V28" s="907">
        <v>19787</v>
      </c>
      <c r="W28" s="907"/>
      <c r="X28" s="907"/>
      <c r="Y28" s="907"/>
      <c r="Z28" s="907"/>
      <c r="AA28" s="907">
        <v>248</v>
      </c>
      <c r="AB28" s="907"/>
      <c r="AC28" s="907"/>
      <c r="AD28" s="907"/>
      <c r="AE28" s="908"/>
      <c r="AF28" s="909">
        <v>248</v>
      </c>
      <c r="AG28" s="907"/>
      <c r="AH28" s="907"/>
      <c r="AI28" s="907"/>
      <c r="AJ28" s="910"/>
      <c r="AK28" s="911">
        <v>1576</v>
      </c>
      <c r="AL28" s="902"/>
      <c r="AM28" s="902"/>
      <c r="AN28" s="902"/>
      <c r="AO28" s="902"/>
      <c r="AP28" s="902" t="s">
        <v>522</v>
      </c>
      <c r="AQ28" s="902"/>
      <c r="AR28" s="902"/>
      <c r="AS28" s="902"/>
      <c r="AT28" s="902"/>
      <c r="AU28" s="902" t="s">
        <v>522</v>
      </c>
      <c r="AV28" s="902"/>
      <c r="AW28" s="902"/>
      <c r="AX28" s="902"/>
      <c r="AY28" s="902"/>
      <c r="AZ28" s="903" t="s">
        <v>522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16805</v>
      </c>
      <c r="R29" s="843"/>
      <c r="S29" s="843"/>
      <c r="T29" s="843"/>
      <c r="U29" s="843"/>
      <c r="V29" s="843">
        <v>16371</v>
      </c>
      <c r="W29" s="843"/>
      <c r="X29" s="843"/>
      <c r="Y29" s="843"/>
      <c r="Z29" s="843"/>
      <c r="AA29" s="843">
        <v>433</v>
      </c>
      <c r="AB29" s="843"/>
      <c r="AC29" s="843"/>
      <c r="AD29" s="843"/>
      <c r="AE29" s="844"/>
      <c r="AF29" s="845">
        <v>433</v>
      </c>
      <c r="AG29" s="846"/>
      <c r="AH29" s="846"/>
      <c r="AI29" s="846"/>
      <c r="AJ29" s="847"/>
      <c r="AK29" s="914">
        <v>2494</v>
      </c>
      <c r="AL29" s="915"/>
      <c r="AM29" s="915"/>
      <c r="AN29" s="915"/>
      <c r="AO29" s="915"/>
      <c r="AP29" s="915" t="s">
        <v>522</v>
      </c>
      <c r="AQ29" s="915"/>
      <c r="AR29" s="915"/>
      <c r="AS29" s="915"/>
      <c r="AT29" s="915"/>
      <c r="AU29" s="915" t="s">
        <v>522</v>
      </c>
      <c r="AV29" s="915"/>
      <c r="AW29" s="915"/>
      <c r="AX29" s="915"/>
      <c r="AY29" s="915"/>
      <c r="AZ29" s="916" t="s">
        <v>522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2306</v>
      </c>
      <c r="R30" s="843"/>
      <c r="S30" s="843"/>
      <c r="T30" s="843"/>
      <c r="U30" s="843"/>
      <c r="V30" s="843">
        <v>2296</v>
      </c>
      <c r="W30" s="843"/>
      <c r="X30" s="843"/>
      <c r="Y30" s="843"/>
      <c r="Z30" s="843"/>
      <c r="AA30" s="843">
        <v>11</v>
      </c>
      <c r="AB30" s="843"/>
      <c r="AC30" s="843"/>
      <c r="AD30" s="843"/>
      <c r="AE30" s="844"/>
      <c r="AF30" s="845">
        <v>11</v>
      </c>
      <c r="AG30" s="846"/>
      <c r="AH30" s="846"/>
      <c r="AI30" s="846"/>
      <c r="AJ30" s="847"/>
      <c r="AK30" s="914">
        <v>566</v>
      </c>
      <c r="AL30" s="915"/>
      <c r="AM30" s="915"/>
      <c r="AN30" s="915"/>
      <c r="AO30" s="915"/>
      <c r="AP30" s="915" t="s">
        <v>522</v>
      </c>
      <c r="AQ30" s="915"/>
      <c r="AR30" s="915"/>
      <c r="AS30" s="915"/>
      <c r="AT30" s="915"/>
      <c r="AU30" s="915" t="s">
        <v>522</v>
      </c>
      <c r="AV30" s="915"/>
      <c r="AW30" s="915"/>
      <c r="AX30" s="915"/>
      <c r="AY30" s="915"/>
      <c r="AZ30" s="916" t="s">
        <v>522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17499</v>
      </c>
      <c r="R31" s="843"/>
      <c r="S31" s="843"/>
      <c r="T31" s="843"/>
      <c r="U31" s="843"/>
      <c r="V31" s="843">
        <v>17323</v>
      </c>
      <c r="W31" s="843"/>
      <c r="X31" s="843"/>
      <c r="Y31" s="843"/>
      <c r="Z31" s="843"/>
      <c r="AA31" s="843">
        <v>176</v>
      </c>
      <c r="AB31" s="843"/>
      <c r="AC31" s="843"/>
      <c r="AD31" s="843"/>
      <c r="AE31" s="844"/>
      <c r="AF31" s="845">
        <v>176</v>
      </c>
      <c r="AG31" s="846"/>
      <c r="AH31" s="846"/>
      <c r="AI31" s="846"/>
      <c r="AJ31" s="847"/>
      <c r="AK31" s="914" t="s">
        <v>522</v>
      </c>
      <c r="AL31" s="915"/>
      <c r="AM31" s="915"/>
      <c r="AN31" s="915"/>
      <c r="AO31" s="915"/>
      <c r="AP31" s="915" t="s">
        <v>522</v>
      </c>
      <c r="AQ31" s="915"/>
      <c r="AR31" s="915"/>
      <c r="AS31" s="915"/>
      <c r="AT31" s="915"/>
      <c r="AU31" s="915" t="s">
        <v>522</v>
      </c>
      <c r="AV31" s="915"/>
      <c r="AW31" s="915"/>
      <c r="AX31" s="915"/>
      <c r="AY31" s="915"/>
      <c r="AZ31" s="916" t="s">
        <v>522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403</v>
      </c>
      <c r="C32" s="840"/>
      <c r="D32" s="840"/>
      <c r="E32" s="840"/>
      <c r="F32" s="840"/>
      <c r="G32" s="840"/>
      <c r="H32" s="840"/>
      <c r="I32" s="840"/>
      <c r="J32" s="840"/>
      <c r="K32" s="840"/>
      <c r="L32" s="840"/>
      <c r="M32" s="840"/>
      <c r="N32" s="840"/>
      <c r="O32" s="840"/>
      <c r="P32" s="841"/>
      <c r="Q32" s="842">
        <v>3725</v>
      </c>
      <c r="R32" s="843"/>
      <c r="S32" s="843"/>
      <c r="T32" s="843"/>
      <c r="U32" s="843"/>
      <c r="V32" s="843">
        <v>3442</v>
      </c>
      <c r="W32" s="843"/>
      <c r="X32" s="843"/>
      <c r="Y32" s="843"/>
      <c r="Z32" s="843"/>
      <c r="AA32" s="843">
        <v>282</v>
      </c>
      <c r="AB32" s="843"/>
      <c r="AC32" s="843"/>
      <c r="AD32" s="843"/>
      <c r="AE32" s="844"/>
      <c r="AF32" s="845">
        <v>2446</v>
      </c>
      <c r="AG32" s="846"/>
      <c r="AH32" s="846"/>
      <c r="AI32" s="846"/>
      <c r="AJ32" s="847"/>
      <c r="AK32" s="914">
        <v>73</v>
      </c>
      <c r="AL32" s="915"/>
      <c r="AM32" s="915"/>
      <c r="AN32" s="915"/>
      <c r="AO32" s="915"/>
      <c r="AP32" s="915">
        <v>11981</v>
      </c>
      <c r="AQ32" s="915"/>
      <c r="AR32" s="915"/>
      <c r="AS32" s="915"/>
      <c r="AT32" s="915"/>
      <c r="AU32" s="915">
        <v>335</v>
      </c>
      <c r="AV32" s="915"/>
      <c r="AW32" s="915"/>
      <c r="AX32" s="915"/>
      <c r="AY32" s="915"/>
      <c r="AZ32" s="916" t="s">
        <v>522</v>
      </c>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405</v>
      </c>
      <c r="C33" s="840"/>
      <c r="D33" s="840"/>
      <c r="E33" s="840"/>
      <c r="F33" s="840"/>
      <c r="G33" s="840"/>
      <c r="H33" s="840"/>
      <c r="I33" s="840"/>
      <c r="J33" s="840"/>
      <c r="K33" s="840"/>
      <c r="L33" s="840"/>
      <c r="M33" s="840"/>
      <c r="N33" s="840"/>
      <c r="O33" s="840"/>
      <c r="P33" s="841"/>
      <c r="Q33" s="842">
        <v>15322</v>
      </c>
      <c r="R33" s="843"/>
      <c r="S33" s="843"/>
      <c r="T33" s="843"/>
      <c r="U33" s="843"/>
      <c r="V33" s="843">
        <v>15721</v>
      </c>
      <c r="W33" s="843"/>
      <c r="X33" s="843"/>
      <c r="Y33" s="843"/>
      <c r="Z33" s="843"/>
      <c r="AA33" s="843">
        <v>-398</v>
      </c>
      <c r="AB33" s="843"/>
      <c r="AC33" s="843"/>
      <c r="AD33" s="843"/>
      <c r="AE33" s="844"/>
      <c r="AF33" s="845">
        <v>7013</v>
      </c>
      <c r="AG33" s="846"/>
      <c r="AH33" s="846"/>
      <c r="AI33" s="846"/>
      <c r="AJ33" s="847"/>
      <c r="AK33" s="914">
        <v>871</v>
      </c>
      <c r="AL33" s="915"/>
      <c r="AM33" s="915"/>
      <c r="AN33" s="915"/>
      <c r="AO33" s="915"/>
      <c r="AP33" s="915">
        <v>7500</v>
      </c>
      <c r="AQ33" s="915"/>
      <c r="AR33" s="915"/>
      <c r="AS33" s="915"/>
      <c r="AT33" s="915"/>
      <c r="AU33" s="915">
        <v>4928</v>
      </c>
      <c r="AV33" s="915"/>
      <c r="AW33" s="915"/>
      <c r="AX33" s="915"/>
      <c r="AY33" s="915"/>
      <c r="AZ33" s="916" t="s">
        <v>522</v>
      </c>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407</v>
      </c>
      <c r="C34" s="840"/>
      <c r="D34" s="840"/>
      <c r="E34" s="840"/>
      <c r="F34" s="840"/>
      <c r="G34" s="840"/>
      <c r="H34" s="840"/>
      <c r="I34" s="840"/>
      <c r="J34" s="840"/>
      <c r="K34" s="840"/>
      <c r="L34" s="840"/>
      <c r="M34" s="840"/>
      <c r="N34" s="840"/>
      <c r="O34" s="840"/>
      <c r="P34" s="841"/>
      <c r="Q34" s="842">
        <v>242</v>
      </c>
      <c r="R34" s="843"/>
      <c r="S34" s="843"/>
      <c r="T34" s="843"/>
      <c r="U34" s="843"/>
      <c r="V34" s="843">
        <v>249</v>
      </c>
      <c r="W34" s="843"/>
      <c r="X34" s="843"/>
      <c r="Y34" s="843"/>
      <c r="Z34" s="843"/>
      <c r="AA34" s="843">
        <v>-6</v>
      </c>
      <c r="AB34" s="843"/>
      <c r="AC34" s="843"/>
      <c r="AD34" s="843"/>
      <c r="AE34" s="844"/>
      <c r="AF34" s="845">
        <v>271</v>
      </c>
      <c r="AG34" s="846"/>
      <c r="AH34" s="846"/>
      <c r="AI34" s="846"/>
      <c r="AJ34" s="847"/>
      <c r="AK34" s="914" t="s">
        <v>522</v>
      </c>
      <c r="AL34" s="915"/>
      <c r="AM34" s="915"/>
      <c r="AN34" s="915"/>
      <c r="AO34" s="915"/>
      <c r="AP34" s="915" t="s">
        <v>522</v>
      </c>
      <c r="AQ34" s="915"/>
      <c r="AR34" s="915"/>
      <c r="AS34" s="915"/>
      <c r="AT34" s="915"/>
      <c r="AU34" s="915" t="s">
        <v>522</v>
      </c>
      <c r="AV34" s="915"/>
      <c r="AW34" s="915"/>
      <c r="AX34" s="915"/>
      <c r="AY34" s="915"/>
      <c r="AZ34" s="916" t="s">
        <v>522</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409</v>
      </c>
      <c r="C35" s="840"/>
      <c r="D35" s="840"/>
      <c r="E35" s="840"/>
      <c r="F35" s="840"/>
      <c r="G35" s="840"/>
      <c r="H35" s="840"/>
      <c r="I35" s="840"/>
      <c r="J35" s="840"/>
      <c r="K35" s="840"/>
      <c r="L35" s="840"/>
      <c r="M35" s="840"/>
      <c r="N35" s="840"/>
      <c r="O35" s="840"/>
      <c r="P35" s="841"/>
      <c r="Q35" s="842">
        <v>50</v>
      </c>
      <c r="R35" s="843"/>
      <c r="S35" s="843"/>
      <c r="T35" s="843"/>
      <c r="U35" s="843"/>
      <c r="V35" s="843">
        <v>54</v>
      </c>
      <c r="W35" s="843"/>
      <c r="X35" s="843"/>
      <c r="Y35" s="843"/>
      <c r="Z35" s="843"/>
      <c r="AA35" s="843">
        <v>-3</v>
      </c>
      <c r="AB35" s="843"/>
      <c r="AC35" s="843"/>
      <c r="AD35" s="843"/>
      <c r="AE35" s="844"/>
      <c r="AF35" s="845">
        <v>98</v>
      </c>
      <c r="AG35" s="846"/>
      <c r="AH35" s="846"/>
      <c r="AI35" s="846"/>
      <c r="AJ35" s="847"/>
      <c r="AK35" s="914" t="s">
        <v>522</v>
      </c>
      <c r="AL35" s="915"/>
      <c r="AM35" s="915"/>
      <c r="AN35" s="915"/>
      <c r="AO35" s="915"/>
      <c r="AP35" s="915" t="s">
        <v>522</v>
      </c>
      <c r="AQ35" s="915"/>
      <c r="AR35" s="915"/>
      <c r="AS35" s="915"/>
      <c r="AT35" s="915"/>
      <c r="AU35" s="915" t="s">
        <v>522</v>
      </c>
      <c r="AV35" s="915"/>
      <c r="AW35" s="915"/>
      <c r="AX35" s="915"/>
      <c r="AY35" s="915"/>
      <c r="AZ35" s="916" t="s">
        <v>522</v>
      </c>
      <c r="BA35" s="916"/>
      <c r="BB35" s="916"/>
      <c r="BC35" s="916"/>
      <c r="BD35" s="916"/>
      <c r="BE35" s="912" t="s">
        <v>410</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411</v>
      </c>
      <c r="C36" s="840"/>
      <c r="D36" s="840"/>
      <c r="E36" s="840"/>
      <c r="F36" s="840"/>
      <c r="G36" s="840"/>
      <c r="H36" s="840"/>
      <c r="I36" s="840"/>
      <c r="J36" s="840"/>
      <c r="K36" s="840"/>
      <c r="L36" s="840"/>
      <c r="M36" s="840"/>
      <c r="N36" s="840"/>
      <c r="O36" s="840"/>
      <c r="P36" s="841"/>
      <c r="Q36" s="842">
        <v>3323</v>
      </c>
      <c r="R36" s="843"/>
      <c r="S36" s="843"/>
      <c r="T36" s="843"/>
      <c r="U36" s="843"/>
      <c r="V36" s="843">
        <v>3256</v>
      </c>
      <c r="W36" s="843"/>
      <c r="X36" s="843"/>
      <c r="Y36" s="843"/>
      <c r="Z36" s="843"/>
      <c r="AA36" s="843">
        <v>67</v>
      </c>
      <c r="AB36" s="843"/>
      <c r="AC36" s="843"/>
      <c r="AD36" s="843"/>
      <c r="AE36" s="844"/>
      <c r="AF36" s="845">
        <v>67</v>
      </c>
      <c r="AG36" s="846"/>
      <c r="AH36" s="846"/>
      <c r="AI36" s="846"/>
      <c r="AJ36" s="847"/>
      <c r="AK36" s="914">
        <v>1228</v>
      </c>
      <c r="AL36" s="915"/>
      <c r="AM36" s="915"/>
      <c r="AN36" s="915"/>
      <c r="AO36" s="915"/>
      <c r="AP36" s="915">
        <v>17431</v>
      </c>
      <c r="AQ36" s="915"/>
      <c r="AR36" s="915"/>
      <c r="AS36" s="915"/>
      <c r="AT36" s="915"/>
      <c r="AU36" s="915">
        <v>13073</v>
      </c>
      <c r="AV36" s="915"/>
      <c r="AW36" s="915"/>
      <c r="AX36" s="915"/>
      <c r="AY36" s="915"/>
      <c r="AZ36" s="916" t="s">
        <v>522</v>
      </c>
      <c r="BA36" s="916"/>
      <c r="BB36" s="916"/>
      <c r="BC36" s="916"/>
      <c r="BD36" s="916"/>
      <c r="BE36" s="912" t="s">
        <v>412</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413</v>
      </c>
      <c r="C37" s="840"/>
      <c r="D37" s="840"/>
      <c r="E37" s="840"/>
      <c r="F37" s="840"/>
      <c r="G37" s="840"/>
      <c r="H37" s="840"/>
      <c r="I37" s="840"/>
      <c r="J37" s="840"/>
      <c r="K37" s="840"/>
      <c r="L37" s="840"/>
      <c r="M37" s="840"/>
      <c r="N37" s="840"/>
      <c r="O37" s="840"/>
      <c r="P37" s="841"/>
      <c r="Q37" s="842">
        <v>550</v>
      </c>
      <c r="R37" s="843"/>
      <c r="S37" s="843"/>
      <c r="T37" s="843"/>
      <c r="U37" s="843"/>
      <c r="V37" s="843">
        <v>528</v>
      </c>
      <c r="W37" s="843"/>
      <c r="X37" s="843"/>
      <c r="Y37" s="843"/>
      <c r="Z37" s="843"/>
      <c r="AA37" s="843">
        <v>21</v>
      </c>
      <c r="AB37" s="843"/>
      <c r="AC37" s="843"/>
      <c r="AD37" s="843"/>
      <c r="AE37" s="844"/>
      <c r="AF37" s="845">
        <v>21</v>
      </c>
      <c r="AG37" s="846"/>
      <c r="AH37" s="846"/>
      <c r="AI37" s="846"/>
      <c r="AJ37" s="847"/>
      <c r="AK37" s="914">
        <v>435</v>
      </c>
      <c r="AL37" s="915"/>
      <c r="AM37" s="915"/>
      <c r="AN37" s="915"/>
      <c r="AO37" s="915"/>
      <c r="AP37" s="915">
        <v>2503</v>
      </c>
      <c r="AQ37" s="915"/>
      <c r="AR37" s="915"/>
      <c r="AS37" s="915"/>
      <c r="AT37" s="915"/>
      <c r="AU37" s="915">
        <v>2503</v>
      </c>
      <c r="AV37" s="915"/>
      <c r="AW37" s="915"/>
      <c r="AX37" s="915"/>
      <c r="AY37" s="915"/>
      <c r="AZ37" s="916" t="s">
        <v>522</v>
      </c>
      <c r="BA37" s="916"/>
      <c r="BB37" s="916"/>
      <c r="BC37" s="916"/>
      <c r="BD37" s="916"/>
      <c r="BE37" s="912" t="s">
        <v>414</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415</v>
      </c>
      <c r="C38" s="840"/>
      <c r="D38" s="840"/>
      <c r="E38" s="840"/>
      <c r="F38" s="840"/>
      <c r="G38" s="840"/>
      <c r="H38" s="840"/>
      <c r="I38" s="840"/>
      <c r="J38" s="840"/>
      <c r="K38" s="840"/>
      <c r="L38" s="840"/>
      <c r="M38" s="840"/>
      <c r="N38" s="840"/>
      <c r="O38" s="840"/>
      <c r="P38" s="841"/>
      <c r="Q38" s="842">
        <v>24</v>
      </c>
      <c r="R38" s="843"/>
      <c r="S38" s="843"/>
      <c r="T38" s="843"/>
      <c r="U38" s="843"/>
      <c r="V38" s="843">
        <v>17</v>
      </c>
      <c r="W38" s="843"/>
      <c r="X38" s="843"/>
      <c r="Y38" s="843"/>
      <c r="Z38" s="843"/>
      <c r="AA38" s="843">
        <v>7</v>
      </c>
      <c r="AB38" s="843"/>
      <c r="AC38" s="843"/>
      <c r="AD38" s="843"/>
      <c r="AE38" s="844"/>
      <c r="AF38" s="845">
        <v>7</v>
      </c>
      <c r="AG38" s="846"/>
      <c r="AH38" s="846"/>
      <c r="AI38" s="846"/>
      <c r="AJ38" s="847"/>
      <c r="AK38" s="914">
        <v>7</v>
      </c>
      <c r="AL38" s="915"/>
      <c r="AM38" s="915"/>
      <c r="AN38" s="915"/>
      <c r="AO38" s="915"/>
      <c r="AP38" s="915">
        <v>24</v>
      </c>
      <c r="AQ38" s="915"/>
      <c r="AR38" s="915"/>
      <c r="AS38" s="915"/>
      <c r="AT38" s="915"/>
      <c r="AU38" s="915">
        <v>24</v>
      </c>
      <c r="AV38" s="915"/>
      <c r="AW38" s="915"/>
      <c r="AX38" s="915"/>
      <c r="AY38" s="915"/>
      <c r="AZ38" s="916" t="s">
        <v>522</v>
      </c>
      <c r="BA38" s="916"/>
      <c r="BB38" s="916"/>
      <c r="BC38" s="916"/>
      <c r="BD38" s="916"/>
      <c r="BE38" s="912" t="s">
        <v>416</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386</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10791</v>
      </c>
      <c r="AG63" s="926"/>
      <c r="AH63" s="926"/>
      <c r="AI63" s="926"/>
      <c r="AJ63" s="927"/>
      <c r="AK63" s="928"/>
      <c r="AL63" s="923"/>
      <c r="AM63" s="923"/>
      <c r="AN63" s="923"/>
      <c r="AO63" s="923"/>
      <c r="AP63" s="926">
        <v>39439</v>
      </c>
      <c r="AQ63" s="926"/>
      <c r="AR63" s="926"/>
      <c r="AS63" s="926"/>
      <c r="AT63" s="926"/>
      <c r="AU63" s="926">
        <v>20863</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393</v>
      </c>
      <c r="AB66" s="802"/>
      <c r="AC66" s="802"/>
      <c r="AD66" s="802"/>
      <c r="AE66" s="803"/>
      <c r="AF66" s="936" t="s">
        <v>424</v>
      </c>
      <c r="AG66" s="897"/>
      <c r="AH66" s="897"/>
      <c r="AI66" s="897"/>
      <c r="AJ66" s="937"/>
      <c r="AK66" s="801" t="s">
        <v>425</v>
      </c>
      <c r="AL66" s="825"/>
      <c r="AM66" s="825"/>
      <c r="AN66" s="825"/>
      <c r="AO66" s="826"/>
      <c r="AP66" s="801" t="s">
        <v>426</v>
      </c>
      <c r="AQ66" s="802"/>
      <c r="AR66" s="802"/>
      <c r="AS66" s="802"/>
      <c r="AT66" s="803"/>
      <c r="AU66" s="801" t="s">
        <v>427</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5521</v>
      </c>
      <c r="R68" s="950"/>
      <c r="S68" s="950"/>
      <c r="T68" s="950"/>
      <c r="U68" s="950"/>
      <c r="V68" s="950">
        <v>4998</v>
      </c>
      <c r="W68" s="950"/>
      <c r="X68" s="950"/>
      <c r="Y68" s="950"/>
      <c r="Z68" s="950"/>
      <c r="AA68" s="950">
        <v>523</v>
      </c>
      <c r="AB68" s="950"/>
      <c r="AC68" s="950"/>
      <c r="AD68" s="950"/>
      <c r="AE68" s="950"/>
      <c r="AF68" s="950">
        <v>523</v>
      </c>
      <c r="AG68" s="950"/>
      <c r="AH68" s="950"/>
      <c r="AI68" s="950"/>
      <c r="AJ68" s="950"/>
      <c r="AK68" s="950">
        <v>750</v>
      </c>
      <c r="AL68" s="950"/>
      <c r="AM68" s="950"/>
      <c r="AN68" s="950"/>
      <c r="AO68" s="950"/>
      <c r="AP68" s="950" t="s">
        <v>522</v>
      </c>
      <c r="AQ68" s="950"/>
      <c r="AR68" s="950"/>
      <c r="AS68" s="950"/>
      <c r="AT68" s="950"/>
      <c r="AU68" s="950" t="s">
        <v>522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188</v>
      </c>
      <c r="R69" s="915"/>
      <c r="S69" s="915"/>
      <c r="T69" s="915"/>
      <c r="U69" s="915"/>
      <c r="V69" s="915">
        <v>154</v>
      </c>
      <c r="W69" s="915"/>
      <c r="X69" s="915"/>
      <c r="Y69" s="915"/>
      <c r="Z69" s="915"/>
      <c r="AA69" s="915">
        <v>34</v>
      </c>
      <c r="AB69" s="915"/>
      <c r="AC69" s="915"/>
      <c r="AD69" s="915"/>
      <c r="AE69" s="915"/>
      <c r="AF69" s="915">
        <v>34</v>
      </c>
      <c r="AG69" s="915"/>
      <c r="AH69" s="915"/>
      <c r="AI69" s="915"/>
      <c r="AJ69" s="915"/>
      <c r="AK69" s="915">
        <v>40</v>
      </c>
      <c r="AL69" s="915"/>
      <c r="AM69" s="915"/>
      <c r="AN69" s="915"/>
      <c r="AO69" s="915"/>
      <c r="AP69" s="915" t="s">
        <v>522</v>
      </c>
      <c r="AQ69" s="915"/>
      <c r="AR69" s="915"/>
      <c r="AS69" s="915"/>
      <c r="AT69" s="915"/>
      <c r="AU69" s="915" t="s">
        <v>522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95</v>
      </c>
      <c r="R70" s="915"/>
      <c r="S70" s="915"/>
      <c r="T70" s="915"/>
      <c r="U70" s="915"/>
      <c r="V70" s="915">
        <v>85</v>
      </c>
      <c r="W70" s="915"/>
      <c r="X70" s="915"/>
      <c r="Y70" s="915"/>
      <c r="Z70" s="915"/>
      <c r="AA70" s="915">
        <v>10</v>
      </c>
      <c r="AB70" s="915"/>
      <c r="AC70" s="915"/>
      <c r="AD70" s="915"/>
      <c r="AE70" s="915"/>
      <c r="AF70" s="915">
        <v>10</v>
      </c>
      <c r="AG70" s="915"/>
      <c r="AH70" s="915"/>
      <c r="AI70" s="915"/>
      <c r="AJ70" s="915"/>
      <c r="AK70" s="915" t="s">
        <v>522</v>
      </c>
      <c r="AL70" s="915"/>
      <c r="AM70" s="915"/>
      <c r="AN70" s="915"/>
      <c r="AO70" s="915"/>
      <c r="AP70" s="915" t="s">
        <v>522</v>
      </c>
      <c r="AQ70" s="915"/>
      <c r="AR70" s="915"/>
      <c r="AS70" s="915"/>
      <c r="AT70" s="915"/>
      <c r="AU70" s="915" t="s">
        <v>522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244880</v>
      </c>
      <c r="R71" s="915"/>
      <c r="S71" s="915"/>
      <c r="T71" s="915"/>
      <c r="U71" s="915"/>
      <c r="V71" s="915">
        <v>239644</v>
      </c>
      <c r="W71" s="915"/>
      <c r="X71" s="915"/>
      <c r="Y71" s="915"/>
      <c r="Z71" s="915"/>
      <c r="AA71" s="915">
        <v>5236</v>
      </c>
      <c r="AB71" s="915"/>
      <c r="AC71" s="915"/>
      <c r="AD71" s="915"/>
      <c r="AE71" s="915"/>
      <c r="AF71" s="915">
        <v>5236</v>
      </c>
      <c r="AG71" s="915"/>
      <c r="AH71" s="915"/>
      <c r="AI71" s="915"/>
      <c r="AJ71" s="915"/>
      <c r="AK71" s="915">
        <v>1477</v>
      </c>
      <c r="AL71" s="915"/>
      <c r="AM71" s="915"/>
      <c r="AN71" s="915"/>
      <c r="AO71" s="915"/>
      <c r="AP71" s="915" t="s">
        <v>522</v>
      </c>
      <c r="AQ71" s="915"/>
      <c r="AR71" s="915"/>
      <c r="AS71" s="915"/>
      <c r="AT71" s="915"/>
      <c r="AU71" s="915" t="s">
        <v>522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386</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5804</v>
      </c>
      <c r="AG88" s="926"/>
      <c r="AH88" s="926"/>
      <c r="AI88" s="926"/>
      <c r="AJ88" s="926"/>
      <c r="AK88" s="923"/>
      <c r="AL88" s="923"/>
      <c r="AM88" s="923"/>
      <c r="AN88" s="923"/>
      <c r="AO88" s="923"/>
      <c r="AP88" s="926" t="s">
        <v>593</v>
      </c>
      <c r="AQ88" s="926"/>
      <c r="AR88" s="926"/>
      <c r="AS88" s="926"/>
      <c r="AT88" s="926"/>
      <c r="AU88" s="926" t="s">
        <v>594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240</v>
      </c>
      <c r="CS102" s="934"/>
      <c r="CT102" s="934"/>
      <c r="CU102" s="934"/>
      <c r="CV102" s="977"/>
      <c r="CW102" s="976">
        <v>3</v>
      </c>
      <c r="CX102" s="934"/>
      <c r="CY102" s="934"/>
      <c r="CZ102" s="934"/>
      <c r="DA102" s="977"/>
      <c r="DB102" s="976" t="s">
        <v>522</v>
      </c>
      <c r="DC102" s="934"/>
      <c r="DD102" s="934"/>
      <c r="DE102" s="934"/>
      <c r="DF102" s="977"/>
      <c r="DG102" s="976" t="s">
        <v>522</v>
      </c>
      <c r="DH102" s="934"/>
      <c r="DI102" s="934"/>
      <c r="DJ102" s="934"/>
      <c r="DK102" s="977"/>
      <c r="DL102" s="976" t="s">
        <v>522</v>
      </c>
      <c r="DM102" s="934"/>
      <c r="DN102" s="934"/>
      <c r="DO102" s="934"/>
      <c r="DP102" s="977"/>
      <c r="DQ102" s="976" t="s">
        <v>522</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303</v>
      </c>
      <c r="AG109" s="979"/>
      <c r="AH109" s="979"/>
      <c r="AI109" s="979"/>
      <c r="AJ109" s="980"/>
      <c r="AK109" s="978" t="s">
        <v>302</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303</v>
      </c>
      <c r="BW109" s="979"/>
      <c r="BX109" s="979"/>
      <c r="BY109" s="979"/>
      <c r="BZ109" s="980"/>
      <c r="CA109" s="978" t="s">
        <v>302</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303</v>
      </c>
      <c r="DM109" s="979"/>
      <c r="DN109" s="979"/>
      <c r="DO109" s="979"/>
      <c r="DP109" s="980"/>
      <c r="DQ109" s="978" t="s">
        <v>302</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7081258</v>
      </c>
      <c r="AB110" s="986"/>
      <c r="AC110" s="986"/>
      <c r="AD110" s="986"/>
      <c r="AE110" s="987"/>
      <c r="AF110" s="988">
        <v>7208634</v>
      </c>
      <c r="AG110" s="986"/>
      <c r="AH110" s="986"/>
      <c r="AI110" s="986"/>
      <c r="AJ110" s="987"/>
      <c r="AK110" s="988">
        <v>7229123</v>
      </c>
      <c r="AL110" s="986"/>
      <c r="AM110" s="986"/>
      <c r="AN110" s="986"/>
      <c r="AO110" s="987"/>
      <c r="AP110" s="989">
        <v>20.100000000000001</v>
      </c>
      <c r="AQ110" s="990"/>
      <c r="AR110" s="990"/>
      <c r="AS110" s="990"/>
      <c r="AT110" s="991"/>
      <c r="AU110" s="992" t="s">
        <v>71</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68318565</v>
      </c>
      <c r="BR110" s="1021"/>
      <c r="BS110" s="1021"/>
      <c r="BT110" s="1021"/>
      <c r="BU110" s="1021"/>
      <c r="BV110" s="1021">
        <v>70396709</v>
      </c>
      <c r="BW110" s="1021"/>
      <c r="BX110" s="1021"/>
      <c r="BY110" s="1021"/>
      <c r="BZ110" s="1021"/>
      <c r="CA110" s="1021">
        <v>70801808</v>
      </c>
      <c r="CB110" s="1021"/>
      <c r="CC110" s="1021"/>
      <c r="CD110" s="1021"/>
      <c r="CE110" s="1021"/>
      <c r="CF110" s="1035">
        <v>197.2</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127</v>
      </c>
      <c r="DM110" s="1021"/>
      <c r="DN110" s="1021"/>
      <c r="DO110" s="1021"/>
      <c r="DP110" s="1021"/>
      <c r="DQ110" s="1021" t="s">
        <v>127</v>
      </c>
      <c r="DR110" s="1021"/>
      <c r="DS110" s="1021"/>
      <c r="DT110" s="1021"/>
      <c r="DU110" s="1021"/>
      <c r="DV110" s="1022" t="s">
        <v>388</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445</v>
      </c>
      <c r="AG111" s="1028"/>
      <c r="AH111" s="1028"/>
      <c r="AI111" s="1028"/>
      <c r="AJ111" s="1029"/>
      <c r="AK111" s="1030" t="s">
        <v>446</v>
      </c>
      <c r="AL111" s="1028"/>
      <c r="AM111" s="1028"/>
      <c r="AN111" s="1028"/>
      <c r="AO111" s="1029"/>
      <c r="AP111" s="1031" t="s">
        <v>446</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8443</v>
      </c>
      <c r="BR111" s="1014"/>
      <c r="BS111" s="1014"/>
      <c r="BT111" s="1014"/>
      <c r="BU111" s="1014"/>
      <c r="BV111" s="1014">
        <v>7566</v>
      </c>
      <c r="BW111" s="1014"/>
      <c r="BX111" s="1014"/>
      <c r="BY111" s="1014"/>
      <c r="BZ111" s="1014"/>
      <c r="CA111" s="1014">
        <v>6674</v>
      </c>
      <c r="CB111" s="1014"/>
      <c r="CC111" s="1014"/>
      <c r="CD111" s="1014"/>
      <c r="CE111" s="1014"/>
      <c r="CF111" s="1008">
        <v>0</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445</v>
      </c>
      <c r="DH111" s="1014"/>
      <c r="DI111" s="1014"/>
      <c r="DJ111" s="1014"/>
      <c r="DK111" s="1014"/>
      <c r="DL111" s="1014" t="s">
        <v>445</v>
      </c>
      <c r="DM111" s="1014"/>
      <c r="DN111" s="1014"/>
      <c r="DO111" s="1014"/>
      <c r="DP111" s="1014"/>
      <c r="DQ111" s="1014" t="s">
        <v>445</v>
      </c>
      <c r="DR111" s="1014"/>
      <c r="DS111" s="1014"/>
      <c r="DT111" s="1014"/>
      <c r="DU111" s="1014"/>
      <c r="DV111" s="1015" t="s">
        <v>445</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22582474</v>
      </c>
      <c r="BR112" s="1014"/>
      <c r="BS112" s="1014"/>
      <c r="BT112" s="1014"/>
      <c r="BU112" s="1014"/>
      <c r="BV112" s="1014">
        <v>21922373</v>
      </c>
      <c r="BW112" s="1014"/>
      <c r="BX112" s="1014"/>
      <c r="BY112" s="1014"/>
      <c r="BZ112" s="1014"/>
      <c r="CA112" s="1014">
        <v>20863426</v>
      </c>
      <c r="CB112" s="1014"/>
      <c r="CC112" s="1014"/>
      <c r="CD112" s="1014"/>
      <c r="CE112" s="1014"/>
      <c r="CF112" s="1008">
        <v>58.1</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453</v>
      </c>
      <c r="DH112" s="1014"/>
      <c r="DI112" s="1014"/>
      <c r="DJ112" s="1014"/>
      <c r="DK112" s="1014"/>
      <c r="DL112" s="1014" t="s">
        <v>127</v>
      </c>
      <c r="DM112" s="1014"/>
      <c r="DN112" s="1014"/>
      <c r="DO112" s="1014"/>
      <c r="DP112" s="1014"/>
      <c r="DQ112" s="1014" t="s">
        <v>127</v>
      </c>
      <c r="DR112" s="1014"/>
      <c r="DS112" s="1014"/>
      <c r="DT112" s="1014"/>
      <c r="DU112" s="1014"/>
      <c r="DV112" s="1015" t="s">
        <v>453</v>
      </c>
      <c r="DW112" s="1015"/>
      <c r="DX112" s="1015"/>
      <c r="DY112" s="1015"/>
      <c r="DZ112" s="1016"/>
    </row>
    <row r="113" spans="1:130" s="247" customFormat="1" ht="26.25" customHeight="1" x14ac:dyDescent="0.15">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2092151</v>
      </c>
      <c r="AB113" s="1028"/>
      <c r="AC113" s="1028"/>
      <c r="AD113" s="1028"/>
      <c r="AE113" s="1029"/>
      <c r="AF113" s="1030">
        <v>2051567</v>
      </c>
      <c r="AG113" s="1028"/>
      <c r="AH113" s="1028"/>
      <c r="AI113" s="1028"/>
      <c r="AJ113" s="1029"/>
      <c r="AK113" s="1030">
        <v>1985293</v>
      </c>
      <c r="AL113" s="1028"/>
      <c r="AM113" s="1028"/>
      <c r="AN113" s="1028"/>
      <c r="AO113" s="1029"/>
      <c r="AP113" s="1031">
        <v>5.5</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t="s">
        <v>127</v>
      </c>
      <c r="BR113" s="1014"/>
      <c r="BS113" s="1014"/>
      <c r="BT113" s="1014"/>
      <c r="BU113" s="1014"/>
      <c r="BV113" s="1014" t="s">
        <v>127</v>
      </c>
      <c r="BW113" s="1014"/>
      <c r="BX113" s="1014"/>
      <c r="BY113" s="1014"/>
      <c r="BZ113" s="1014"/>
      <c r="CA113" s="1014" t="s">
        <v>453</v>
      </c>
      <c r="CB113" s="1014"/>
      <c r="CC113" s="1014"/>
      <c r="CD113" s="1014"/>
      <c r="CE113" s="1014"/>
      <c r="CF113" s="1008" t="s">
        <v>127</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8443</v>
      </c>
      <c r="DH113" s="1053"/>
      <c r="DI113" s="1053"/>
      <c r="DJ113" s="1053"/>
      <c r="DK113" s="1054"/>
      <c r="DL113" s="1055">
        <v>7566</v>
      </c>
      <c r="DM113" s="1053"/>
      <c r="DN113" s="1053"/>
      <c r="DO113" s="1053"/>
      <c r="DP113" s="1054"/>
      <c r="DQ113" s="1055">
        <v>6674</v>
      </c>
      <c r="DR113" s="1053"/>
      <c r="DS113" s="1053"/>
      <c r="DT113" s="1053"/>
      <c r="DU113" s="1054"/>
      <c r="DV113" s="1056">
        <v>0</v>
      </c>
      <c r="DW113" s="1057"/>
      <c r="DX113" s="1057"/>
      <c r="DY113" s="1057"/>
      <c r="DZ113" s="1058"/>
    </row>
    <row r="114" spans="1:130" s="247" customFormat="1" ht="26.25" customHeight="1" x14ac:dyDescent="0.15">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127</v>
      </c>
      <c r="AB114" s="1053"/>
      <c r="AC114" s="1053"/>
      <c r="AD114" s="1053"/>
      <c r="AE114" s="1054"/>
      <c r="AF114" s="1055" t="s">
        <v>127</v>
      </c>
      <c r="AG114" s="1053"/>
      <c r="AH114" s="1053"/>
      <c r="AI114" s="1053"/>
      <c r="AJ114" s="1054"/>
      <c r="AK114" s="1055" t="s">
        <v>458</v>
      </c>
      <c r="AL114" s="1053"/>
      <c r="AM114" s="1053"/>
      <c r="AN114" s="1053"/>
      <c r="AO114" s="1054"/>
      <c r="AP114" s="1056" t="s">
        <v>127</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10318859</v>
      </c>
      <c r="BR114" s="1014"/>
      <c r="BS114" s="1014"/>
      <c r="BT114" s="1014"/>
      <c r="BU114" s="1014"/>
      <c r="BV114" s="1014">
        <v>10447669</v>
      </c>
      <c r="BW114" s="1014"/>
      <c r="BX114" s="1014"/>
      <c r="BY114" s="1014"/>
      <c r="BZ114" s="1014"/>
      <c r="CA114" s="1014">
        <v>10599037</v>
      </c>
      <c r="CB114" s="1014"/>
      <c r="CC114" s="1014"/>
      <c r="CD114" s="1014"/>
      <c r="CE114" s="1014"/>
      <c r="CF114" s="1008">
        <v>29.5</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11098</v>
      </c>
      <c r="AB115" s="1028"/>
      <c r="AC115" s="1028"/>
      <c r="AD115" s="1028"/>
      <c r="AE115" s="1029"/>
      <c r="AF115" s="1030">
        <v>1018</v>
      </c>
      <c r="AG115" s="1028"/>
      <c r="AH115" s="1028"/>
      <c r="AI115" s="1028"/>
      <c r="AJ115" s="1029"/>
      <c r="AK115" s="1030">
        <v>1018</v>
      </c>
      <c r="AL115" s="1028"/>
      <c r="AM115" s="1028"/>
      <c r="AN115" s="1028"/>
      <c r="AO115" s="1029"/>
      <c r="AP115" s="1031">
        <v>0</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v>47668</v>
      </c>
      <c r="BR115" s="1014"/>
      <c r="BS115" s="1014"/>
      <c r="BT115" s="1014"/>
      <c r="BU115" s="1014"/>
      <c r="BV115" s="1014">
        <v>100525</v>
      </c>
      <c r="BW115" s="1014"/>
      <c r="BX115" s="1014"/>
      <c r="BY115" s="1014"/>
      <c r="BZ115" s="1014"/>
      <c r="CA115" s="1014">
        <v>119440</v>
      </c>
      <c r="CB115" s="1014"/>
      <c r="CC115" s="1014"/>
      <c r="CD115" s="1014"/>
      <c r="CE115" s="1014"/>
      <c r="CF115" s="1008">
        <v>0.3</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127</v>
      </c>
      <c r="AL116" s="1053"/>
      <c r="AM116" s="1053"/>
      <c r="AN116" s="1053"/>
      <c r="AO116" s="1054"/>
      <c r="AP116" s="1056" t="s">
        <v>127</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458</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9184507</v>
      </c>
      <c r="AB117" s="1071"/>
      <c r="AC117" s="1071"/>
      <c r="AD117" s="1071"/>
      <c r="AE117" s="1072"/>
      <c r="AF117" s="1073">
        <v>9261219</v>
      </c>
      <c r="AG117" s="1071"/>
      <c r="AH117" s="1071"/>
      <c r="AI117" s="1071"/>
      <c r="AJ117" s="1072"/>
      <c r="AK117" s="1073">
        <v>9215434</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453</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303</v>
      </c>
      <c r="AG118" s="979"/>
      <c r="AH118" s="979"/>
      <c r="AI118" s="979"/>
      <c r="AJ118" s="980"/>
      <c r="AK118" s="978" t="s">
        <v>302</v>
      </c>
      <c r="AL118" s="979"/>
      <c r="AM118" s="979"/>
      <c r="AN118" s="979"/>
      <c r="AO118" s="980"/>
      <c r="AP118" s="1065" t="s">
        <v>438</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453</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127</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472</v>
      </c>
      <c r="BP119" s="1100"/>
      <c r="BQ119" s="1091">
        <v>101276009</v>
      </c>
      <c r="BR119" s="1092"/>
      <c r="BS119" s="1092"/>
      <c r="BT119" s="1092"/>
      <c r="BU119" s="1092"/>
      <c r="BV119" s="1092">
        <v>102874842</v>
      </c>
      <c r="BW119" s="1092"/>
      <c r="BX119" s="1092"/>
      <c r="BY119" s="1092"/>
      <c r="BZ119" s="1092"/>
      <c r="CA119" s="1092">
        <v>102390385</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12446268</v>
      </c>
      <c r="BR120" s="1021"/>
      <c r="BS120" s="1021"/>
      <c r="BT120" s="1021"/>
      <c r="BU120" s="1021"/>
      <c r="BV120" s="1021">
        <v>12525062</v>
      </c>
      <c r="BW120" s="1021"/>
      <c r="BX120" s="1021"/>
      <c r="BY120" s="1021"/>
      <c r="BZ120" s="1021"/>
      <c r="CA120" s="1021">
        <v>11500403</v>
      </c>
      <c r="CB120" s="1021"/>
      <c r="CC120" s="1021"/>
      <c r="CD120" s="1021"/>
      <c r="CE120" s="1021"/>
      <c r="CF120" s="1035">
        <v>32</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13136857</v>
      </c>
      <c r="DH120" s="1021"/>
      <c r="DI120" s="1021"/>
      <c r="DJ120" s="1021"/>
      <c r="DK120" s="1021"/>
      <c r="DL120" s="1021">
        <v>13289101</v>
      </c>
      <c r="DM120" s="1021"/>
      <c r="DN120" s="1021"/>
      <c r="DO120" s="1021"/>
      <c r="DP120" s="1021"/>
      <c r="DQ120" s="1021">
        <v>13073149</v>
      </c>
      <c r="DR120" s="1021"/>
      <c r="DS120" s="1021"/>
      <c r="DT120" s="1021"/>
      <c r="DU120" s="1021"/>
      <c r="DV120" s="1022">
        <v>36.4</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1018</v>
      </c>
      <c r="AB121" s="1053"/>
      <c r="AC121" s="1053"/>
      <c r="AD121" s="1053"/>
      <c r="AE121" s="1054"/>
      <c r="AF121" s="1055">
        <v>1018</v>
      </c>
      <c r="AG121" s="1053"/>
      <c r="AH121" s="1053"/>
      <c r="AI121" s="1053"/>
      <c r="AJ121" s="1054"/>
      <c r="AK121" s="1055">
        <v>1018</v>
      </c>
      <c r="AL121" s="1053"/>
      <c r="AM121" s="1053"/>
      <c r="AN121" s="1053"/>
      <c r="AO121" s="1054"/>
      <c r="AP121" s="1056">
        <v>0</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6568964</v>
      </c>
      <c r="BR121" s="1014"/>
      <c r="BS121" s="1014"/>
      <c r="BT121" s="1014"/>
      <c r="BU121" s="1014"/>
      <c r="BV121" s="1014">
        <v>6959521</v>
      </c>
      <c r="BW121" s="1014"/>
      <c r="BX121" s="1014"/>
      <c r="BY121" s="1014"/>
      <c r="BZ121" s="1014"/>
      <c r="CA121" s="1014">
        <v>6850884</v>
      </c>
      <c r="CB121" s="1014"/>
      <c r="CC121" s="1014"/>
      <c r="CD121" s="1014"/>
      <c r="CE121" s="1014"/>
      <c r="CF121" s="1008">
        <v>19.100000000000001</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5794499</v>
      </c>
      <c r="DH121" s="1014"/>
      <c r="DI121" s="1014"/>
      <c r="DJ121" s="1014"/>
      <c r="DK121" s="1014"/>
      <c r="DL121" s="1014">
        <v>5307809</v>
      </c>
      <c r="DM121" s="1014"/>
      <c r="DN121" s="1014"/>
      <c r="DO121" s="1014"/>
      <c r="DP121" s="1014"/>
      <c r="DQ121" s="1014">
        <v>4927766</v>
      </c>
      <c r="DR121" s="1014"/>
      <c r="DS121" s="1014"/>
      <c r="DT121" s="1014"/>
      <c r="DU121" s="1014"/>
      <c r="DV121" s="1015">
        <v>13.7</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453</v>
      </c>
      <c r="AB122" s="1053"/>
      <c r="AC122" s="1053"/>
      <c r="AD122" s="1053"/>
      <c r="AE122" s="1054"/>
      <c r="AF122" s="1055" t="s">
        <v>127</v>
      </c>
      <c r="AG122" s="1053"/>
      <c r="AH122" s="1053"/>
      <c r="AI122" s="1053"/>
      <c r="AJ122" s="1054"/>
      <c r="AK122" s="1055" t="s">
        <v>127</v>
      </c>
      <c r="AL122" s="1053"/>
      <c r="AM122" s="1053"/>
      <c r="AN122" s="1053"/>
      <c r="AO122" s="1054"/>
      <c r="AP122" s="1056" t="s">
        <v>127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68013634</v>
      </c>
      <c r="BR122" s="1092"/>
      <c r="BS122" s="1092"/>
      <c r="BT122" s="1092"/>
      <c r="BU122" s="1092"/>
      <c r="BV122" s="1092">
        <v>69096092</v>
      </c>
      <c r="BW122" s="1092"/>
      <c r="BX122" s="1092"/>
      <c r="BY122" s="1092"/>
      <c r="BZ122" s="1092"/>
      <c r="CA122" s="1092">
        <v>68990713</v>
      </c>
      <c r="CB122" s="1092"/>
      <c r="CC122" s="1092"/>
      <c r="CD122" s="1092"/>
      <c r="CE122" s="1092"/>
      <c r="CF122" s="1112">
        <v>192.1</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3109387</v>
      </c>
      <c r="DH122" s="1014"/>
      <c r="DI122" s="1014"/>
      <c r="DJ122" s="1014"/>
      <c r="DK122" s="1014"/>
      <c r="DL122" s="1014">
        <v>2811748</v>
      </c>
      <c r="DM122" s="1014"/>
      <c r="DN122" s="1014"/>
      <c r="DO122" s="1014"/>
      <c r="DP122" s="1014"/>
      <c r="DQ122" s="1014">
        <v>2502640</v>
      </c>
      <c r="DR122" s="1014"/>
      <c r="DS122" s="1014"/>
      <c r="DT122" s="1014"/>
      <c r="DU122" s="1014"/>
      <c r="DV122" s="1015">
        <v>7</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10080</v>
      </c>
      <c r="AB123" s="1053"/>
      <c r="AC123" s="1053"/>
      <c r="AD123" s="1053"/>
      <c r="AE123" s="1054"/>
      <c r="AF123" s="1055" t="s">
        <v>127</v>
      </c>
      <c r="AG123" s="1053"/>
      <c r="AH123" s="1053"/>
      <c r="AI123" s="1053"/>
      <c r="AJ123" s="1054"/>
      <c r="AK123" s="1055" t="s">
        <v>127</v>
      </c>
      <c r="AL123" s="1053"/>
      <c r="AM123" s="1053"/>
      <c r="AN123" s="1053"/>
      <c r="AO123" s="1054"/>
      <c r="AP123" s="1056" t="s">
        <v>453</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483</v>
      </c>
      <c r="BP123" s="1100"/>
      <c r="BQ123" s="1159">
        <v>87028866</v>
      </c>
      <c r="BR123" s="1160"/>
      <c r="BS123" s="1160"/>
      <c r="BT123" s="1160"/>
      <c r="BU123" s="1160"/>
      <c r="BV123" s="1160">
        <v>88580675</v>
      </c>
      <c r="BW123" s="1160"/>
      <c r="BX123" s="1160"/>
      <c r="BY123" s="1160"/>
      <c r="BZ123" s="1160"/>
      <c r="CA123" s="1160">
        <v>87342000</v>
      </c>
      <c r="CB123" s="1160"/>
      <c r="CC123" s="1160"/>
      <c r="CD123" s="1160"/>
      <c r="CE123" s="1160"/>
      <c r="CF123" s="1093"/>
      <c r="CG123" s="1094"/>
      <c r="CH123" s="1094"/>
      <c r="CI123" s="1094"/>
      <c r="CJ123" s="1095"/>
      <c r="CK123" s="1104"/>
      <c r="CL123" s="1105"/>
      <c r="CM123" s="1105"/>
      <c r="CN123" s="1105"/>
      <c r="CO123" s="1106"/>
      <c r="CP123" s="1114" t="s">
        <v>403</v>
      </c>
      <c r="CQ123" s="1115"/>
      <c r="CR123" s="1115"/>
      <c r="CS123" s="1115"/>
      <c r="CT123" s="1115"/>
      <c r="CU123" s="1115"/>
      <c r="CV123" s="1115"/>
      <c r="CW123" s="1115"/>
      <c r="CX123" s="1115"/>
      <c r="CY123" s="1115"/>
      <c r="CZ123" s="1115"/>
      <c r="DA123" s="1115"/>
      <c r="DB123" s="1115"/>
      <c r="DC123" s="1115"/>
      <c r="DD123" s="1115"/>
      <c r="DE123" s="1115"/>
      <c r="DF123" s="1116"/>
      <c r="DG123" s="1052">
        <v>522092</v>
      </c>
      <c r="DH123" s="1053"/>
      <c r="DI123" s="1053"/>
      <c r="DJ123" s="1053"/>
      <c r="DK123" s="1054"/>
      <c r="DL123" s="1055">
        <v>491297</v>
      </c>
      <c r="DM123" s="1053"/>
      <c r="DN123" s="1053"/>
      <c r="DO123" s="1053"/>
      <c r="DP123" s="1054"/>
      <c r="DQ123" s="1055">
        <v>335457</v>
      </c>
      <c r="DR123" s="1053"/>
      <c r="DS123" s="1053"/>
      <c r="DT123" s="1053"/>
      <c r="DU123" s="1054"/>
      <c r="DV123" s="1056">
        <v>0.9</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453</v>
      </c>
      <c r="AG124" s="1053"/>
      <c r="AH124" s="1053"/>
      <c r="AI124" s="1053"/>
      <c r="AJ124" s="1054"/>
      <c r="AK124" s="1055" t="s">
        <v>453</v>
      </c>
      <c r="AL124" s="1053"/>
      <c r="AM124" s="1053"/>
      <c r="AN124" s="1053"/>
      <c r="AO124" s="1054"/>
      <c r="AP124" s="1056" t="s">
        <v>127</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39.700000000000003</v>
      </c>
      <c r="BR124" s="1122"/>
      <c r="BS124" s="1122"/>
      <c r="BT124" s="1122"/>
      <c r="BU124" s="1122"/>
      <c r="BV124" s="1122">
        <v>39.700000000000003</v>
      </c>
      <c r="BW124" s="1122"/>
      <c r="BX124" s="1122"/>
      <c r="BY124" s="1122"/>
      <c r="BZ124" s="1122"/>
      <c r="CA124" s="1122">
        <v>41.9</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v>19639</v>
      </c>
      <c r="DH124" s="1078"/>
      <c r="DI124" s="1078"/>
      <c r="DJ124" s="1078"/>
      <c r="DK124" s="1079"/>
      <c r="DL124" s="1077">
        <v>22418</v>
      </c>
      <c r="DM124" s="1078"/>
      <c r="DN124" s="1078"/>
      <c r="DO124" s="1078"/>
      <c r="DP124" s="1079"/>
      <c r="DQ124" s="1077">
        <v>24414</v>
      </c>
      <c r="DR124" s="1078"/>
      <c r="DS124" s="1078"/>
      <c r="DT124" s="1078"/>
      <c r="DU124" s="1079"/>
      <c r="DV124" s="1080">
        <v>0.1</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453</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453</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453</v>
      </c>
      <c r="DH127" s="1014"/>
      <c r="DI127" s="1014"/>
      <c r="DJ127" s="1014"/>
      <c r="DK127" s="1014"/>
      <c r="DL127" s="1014" t="s">
        <v>127</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928452</v>
      </c>
      <c r="AB128" s="1142"/>
      <c r="AC128" s="1142"/>
      <c r="AD128" s="1142"/>
      <c r="AE128" s="1143"/>
      <c r="AF128" s="1144">
        <v>884687</v>
      </c>
      <c r="AG128" s="1142"/>
      <c r="AH128" s="1142"/>
      <c r="AI128" s="1142"/>
      <c r="AJ128" s="1143"/>
      <c r="AK128" s="1144">
        <v>879720</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127</v>
      </c>
      <c r="BG128" s="1149"/>
      <c r="BH128" s="1149"/>
      <c r="BI128" s="1149"/>
      <c r="BJ128" s="1149"/>
      <c r="BK128" s="1149"/>
      <c r="BL128" s="1150"/>
      <c r="BM128" s="1148">
        <v>11.4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v>47668</v>
      </c>
      <c r="DH128" s="1134"/>
      <c r="DI128" s="1134"/>
      <c r="DJ128" s="1134"/>
      <c r="DK128" s="1134"/>
      <c r="DL128" s="1134">
        <v>100525</v>
      </c>
      <c r="DM128" s="1134"/>
      <c r="DN128" s="1134"/>
      <c r="DO128" s="1134"/>
      <c r="DP128" s="1134"/>
      <c r="DQ128" s="1134">
        <v>119440</v>
      </c>
      <c r="DR128" s="1134"/>
      <c r="DS128" s="1134"/>
      <c r="DT128" s="1134"/>
      <c r="DU128" s="1134"/>
      <c r="DV128" s="1135">
        <v>0.3</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42288721</v>
      </c>
      <c r="AB129" s="1053"/>
      <c r="AC129" s="1053"/>
      <c r="AD129" s="1053"/>
      <c r="AE129" s="1054"/>
      <c r="AF129" s="1055">
        <v>42580008</v>
      </c>
      <c r="AG129" s="1053"/>
      <c r="AH129" s="1053"/>
      <c r="AI129" s="1053"/>
      <c r="AJ129" s="1054"/>
      <c r="AK129" s="1055">
        <v>42428578</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127</v>
      </c>
      <c r="BG129" s="1163"/>
      <c r="BH129" s="1163"/>
      <c r="BI129" s="1163"/>
      <c r="BJ129" s="1163"/>
      <c r="BK129" s="1163"/>
      <c r="BL129" s="1164"/>
      <c r="BM129" s="1162">
        <v>16.399999999999999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6487590</v>
      </c>
      <c r="AB130" s="1053"/>
      <c r="AC130" s="1053"/>
      <c r="AD130" s="1053"/>
      <c r="AE130" s="1054"/>
      <c r="AF130" s="1055">
        <v>6605570</v>
      </c>
      <c r="AG130" s="1053"/>
      <c r="AH130" s="1053"/>
      <c r="AI130" s="1053"/>
      <c r="AJ130" s="1054"/>
      <c r="AK130" s="1055">
        <v>6523585</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4.9000000000000004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35801131</v>
      </c>
      <c r="AB131" s="1078"/>
      <c r="AC131" s="1078"/>
      <c r="AD131" s="1078"/>
      <c r="AE131" s="1079"/>
      <c r="AF131" s="1077">
        <v>35974438</v>
      </c>
      <c r="AG131" s="1078"/>
      <c r="AH131" s="1078"/>
      <c r="AI131" s="1078"/>
      <c r="AJ131" s="1079"/>
      <c r="AK131" s="1077">
        <v>35904993</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41.9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4.9396903129999998</v>
      </c>
      <c r="AB132" s="1194"/>
      <c r="AC132" s="1194"/>
      <c r="AD132" s="1194"/>
      <c r="AE132" s="1195"/>
      <c r="AF132" s="1196">
        <v>4.9228343749999999</v>
      </c>
      <c r="AG132" s="1194"/>
      <c r="AH132" s="1194"/>
      <c r="AI132" s="1194"/>
      <c r="AJ132" s="1195"/>
      <c r="AK132" s="1196">
        <v>5.0470111500000003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5.2</v>
      </c>
      <c r="AB133" s="1177"/>
      <c r="AC133" s="1177"/>
      <c r="AD133" s="1177"/>
      <c r="AE133" s="1178"/>
      <c r="AF133" s="1176">
        <v>5</v>
      </c>
      <c r="AG133" s="1177"/>
      <c r="AH133" s="1177"/>
      <c r="AI133" s="1177"/>
      <c r="AJ133" s="1178"/>
      <c r="AK133" s="1176">
        <v>4.9000000000000004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dKqkxbxP6lE9WsgceJKFzhtdw8BVy9xE9S+LvL8WITKUbtkg/sucxY9afM820CZYgXion1TSdwMm24szDECsQ==" saltValue="Mq/eezv+vzE2xeNT/32NDw==" spinCount="100000" sheet="1" objects="1" scenarios="1" formatRows="0"/>
  <customSheetViews>
    <customSheetView guid="{0D5DC542-D1C4-474D-AC9D-A3E90F027E14}" scale="70" fitToPage="1" hiddenRows="1" hiddenColumns="1">
      <pageMargins left="0.59055118110236227" right="0" top="0.59055118110236227" bottom="0.59055118110236227" header="0.39370078740157483" footer="0.39370078740157483"/>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BfJeGkA4KtW8bHPwuH5MW6K/M8ymJvzrvGHykn/MHyJDOLep7WQhTy+6HOXU6gG40tTE1k6omHca3RfQjPlJg==" saltValue="CyvvR5Mnv5Vn/lNsrqqGwg==" spinCount="100000" sheet="1" objects="1" scenarios="1"/>
  <dataConsolidate/>
  <customSheetViews>
    <customSheetView guid="{0D5DC542-D1C4-474D-AC9D-A3E90F027E14}" scale="70" showPageBreaks="1" showGridLines="0" fitToPage="1" hiddenRows="1" hiddenColumns="1" view="pageBreakPreview" topLeftCell="CG55">
      <selection activeCell="DK72" sqref="DK72"/>
      <pageMargins left="0" right="0" top="0" bottom="0" header="0" footer="0"/>
      <printOptions horizontalCentered="1" verticalCentere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R9IKRkwzlX71fAEnmvI781rtSPDGPNc+f2U2dMSL4iGD+l5og/2HyR/UqyrV8v9Qak2zATLjQtebv4nBupBjQ==" saltValue="jIiOTF5Wi31PELENBIS7Vg==" spinCount="100000" sheet="1" objects="1" scenarios="1"/>
  <dataConsolidate/>
  <customSheetViews>
    <customSheetView guid="{0D5DC542-D1C4-474D-AC9D-A3E90F027E14}" scale="115" showGridLines="0" fitToPage="1" hiddenRows="1" hiddenColumns="1" topLeftCell="BJ70">
      <pageMargins left="0" right="0" top="0" bottom="0" header="0" footer="0"/>
      <printOptions horizontalCentered="1" verticalCentere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12629789</v>
      </c>
      <c r="AP9" s="313">
        <v>59193</v>
      </c>
      <c r="AQ9" s="314">
        <v>56972</v>
      </c>
      <c r="AR9" s="315">
        <v>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406589</v>
      </c>
      <c r="AP10" s="316">
        <v>1906</v>
      </c>
      <c r="AQ10" s="317">
        <v>4161</v>
      </c>
      <c r="AR10" s="318">
        <v>-54.2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16711</v>
      </c>
      <c r="AP11" s="316">
        <v>78</v>
      </c>
      <c r="AQ11" s="317">
        <v>2113</v>
      </c>
      <c r="AR11" s="318">
        <v>-96.3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3229</v>
      </c>
      <c r="AP12" s="316">
        <v>15</v>
      </c>
      <c r="AQ12" s="317">
        <v>1531</v>
      </c>
      <c r="AR12" s="318">
        <v>-99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63</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500881</v>
      </c>
      <c r="AP14" s="316">
        <v>2348</v>
      </c>
      <c r="AQ14" s="317">
        <v>1595</v>
      </c>
      <c r="AR14" s="318">
        <v>47.2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268612</v>
      </c>
      <c r="AP15" s="316">
        <v>1259</v>
      </c>
      <c r="AQ15" s="317">
        <v>1299</v>
      </c>
      <c r="AR15" s="318">
        <v>-3.1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-717596</v>
      </c>
      <c r="AP16" s="316">
        <v>-3363</v>
      </c>
      <c r="AQ16" s="317">
        <v>-3680</v>
      </c>
      <c r="AR16" s="318">
        <v>-8.6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13108215</v>
      </c>
      <c r="AP17" s="316">
        <v>61435</v>
      </c>
      <c r="AQ17" s="317">
        <v>64053</v>
      </c>
      <c r="AR17" s="318">
        <v>-4.0999999999999996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6.88</v>
      </c>
      <c r="AP21" s="329">
        <v>6.41</v>
      </c>
      <c r="AQ21" s="330">
        <v>0.47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98.8</v>
      </c>
      <c r="AP22" s="334">
        <v>99.9</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7229123</v>
      </c>
      <c r="AP32" s="343">
        <v>33881</v>
      </c>
      <c r="AQ32" s="344">
        <v>28685</v>
      </c>
      <c r="AR32" s="345">
        <v>18.100000000000001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v>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37</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1985293</v>
      </c>
      <c r="AP35" s="343">
        <v>9305</v>
      </c>
      <c r="AQ35" s="344">
        <v>9040</v>
      </c>
      <c r="AR35" s="345">
        <v>2.9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t="s">
        <v>522</v>
      </c>
      <c r="AP36" s="343" t="s">
        <v>522</v>
      </c>
      <c r="AQ36" s="344">
        <v>445</v>
      </c>
      <c r="AR36" s="345" t="s">
        <v>522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1018</v>
      </c>
      <c r="AP37" s="343">
        <v>5</v>
      </c>
      <c r="AQ37" s="344">
        <v>676</v>
      </c>
      <c r="AR37" s="345">
        <v>-99.3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0</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-879720</v>
      </c>
      <c r="AP39" s="343">
        <v>-4123</v>
      </c>
      <c r="AQ39" s="344">
        <v>-7187</v>
      </c>
      <c r="AR39" s="345">
        <v>-42.6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-6523585</v>
      </c>
      <c r="AP40" s="343">
        <v>-30575</v>
      </c>
      <c r="AQ40" s="344">
        <v>-25299</v>
      </c>
      <c r="AR40" s="345">
        <v>20.9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1812129</v>
      </c>
      <c r="AP41" s="343">
        <v>8493</v>
      </c>
      <c r="AQ41" s="344">
        <v>6399</v>
      </c>
      <c r="AR41" s="345">
        <v>32.700000000000003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14597533</v>
      </c>
      <c r="AN51" s="365">
        <v>68920</v>
      </c>
      <c r="AO51" s="366">
        <v>12</v>
      </c>
      <c r="AP51" s="367">
        <v>43554</v>
      </c>
      <c r="AQ51" s="368">
        <v>4</v>
      </c>
      <c r="AR51" s="369">
        <v>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5687882</v>
      </c>
      <c r="AN52" s="373">
        <v>26855</v>
      </c>
      <c r="AO52" s="374">
        <v>-18.399999999999999</v>
      </c>
      <c r="AP52" s="375">
        <v>24811</v>
      </c>
      <c r="AQ52" s="376">
        <v>4.5999999999999996</v>
      </c>
      <c r="AR52" s="377">
        <v>-23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9385611</v>
      </c>
      <c r="AN53" s="365">
        <v>44262</v>
      </c>
      <c r="AO53" s="366">
        <v>-35.799999999999997</v>
      </c>
      <c r="AP53" s="367">
        <v>42581</v>
      </c>
      <c r="AQ53" s="368">
        <v>-2.2000000000000002</v>
      </c>
      <c r="AR53" s="369">
        <v>-33.6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5420339</v>
      </c>
      <c r="AN54" s="373">
        <v>25562</v>
      </c>
      <c r="AO54" s="374">
        <v>-4.8</v>
      </c>
      <c r="AP54" s="375">
        <v>24354</v>
      </c>
      <c r="AQ54" s="376">
        <v>-1.8</v>
      </c>
      <c r="AR54" s="377">
        <v>-3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8660491</v>
      </c>
      <c r="AN55" s="365">
        <v>40666</v>
      </c>
      <c r="AO55" s="366">
        <v>-8.1</v>
      </c>
      <c r="AP55" s="367">
        <v>45426</v>
      </c>
      <c r="AQ55" s="368">
        <v>6.7</v>
      </c>
      <c r="AR55" s="369">
        <v>-14.8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4938661</v>
      </c>
      <c r="AN56" s="373">
        <v>23190</v>
      </c>
      <c r="AO56" s="374">
        <v>-9.3000000000000007</v>
      </c>
      <c r="AP56" s="375">
        <v>24508</v>
      </c>
      <c r="AQ56" s="376">
        <v>0.6</v>
      </c>
      <c r="AR56" s="377">
        <v>-9.9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11668532</v>
      </c>
      <c r="AN57" s="365">
        <v>54621</v>
      </c>
      <c r="AO57" s="366">
        <v>34.299999999999997</v>
      </c>
      <c r="AP57" s="367">
        <v>45022</v>
      </c>
      <c r="AQ57" s="368">
        <v>-0.9</v>
      </c>
      <c r="AR57" s="369">
        <v>35.200000000000003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7666014</v>
      </c>
      <c r="AN58" s="373">
        <v>35885</v>
      </c>
      <c r="AO58" s="374">
        <v>54.7</v>
      </c>
      <c r="AP58" s="375">
        <v>25247</v>
      </c>
      <c r="AQ58" s="376">
        <v>3</v>
      </c>
      <c r="AR58" s="377">
        <v>51.7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10270254</v>
      </c>
      <c r="AN59" s="365">
        <v>48134</v>
      </c>
      <c r="AO59" s="366">
        <v>-11.9</v>
      </c>
      <c r="AP59" s="367">
        <v>46035</v>
      </c>
      <c r="AQ59" s="368">
        <v>2.2999999999999998</v>
      </c>
      <c r="AR59" s="369">
        <v>-14.2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5494095</v>
      </c>
      <c r="AN60" s="373">
        <v>25750</v>
      </c>
      <c r="AO60" s="374">
        <v>-28.2</v>
      </c>
      <c r="AP60" s="375">
        <v>25158</v>
      </c>
      <c r="AQ60" s="376">
        <v>-0.4</v>
      </c>
      <c r="AR60" s="377">
        <v>-27.8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10916484</v>
      </c>
      <c r="AN61" s="380">
        <v>51321</v>
      </c>
      <c r="AO61" s="381">
        <v>-1.9</v>
      </c>
      <c r="AP61" s="382">
        <v>44524</v>
      </c>
      <c r="AQ61" s="383">
        <v>2</v>
      </c>
      <c r="AR61" s="369">
        <v>-3.9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5841398</v>
      </c>
      <c r="AN62" s="373">
        <v>27448</v>
      </c>
      <c r="AO62" s="374">
        <v>-1.2</v>
      </c>
      <c r="AP62" s="375">
        <v>24816</v>
      </c>
      <c r="AQ62" s="376">
        <v>1.2</v>
      </c>
      <c r="AR62" s="377">
        <v>-2.4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IHnBJDsAYDAaJ/CWISuHRKfwUrCghNn4YiKemLkxNE/3VQfSg9ou6s6J0vpkyEy2gBFqSGoPkXGd30x52PouQ==" saltValue="djBK4EbzVsvKGopoKLtpYw==" spinCount="100000" sheet="1" objects="1" scenarios="1"/>
  <customSheetViews>
    <customSheetView guid="{0D5DC542-D1C4-474D-AC9D-A3E90F027E14}" showPageBreaks="1" showGridLines="0" fitToPage="1" hiddenRows="1" hiddenColumns="1" view="pageBreakPreview">
      <pageMargins left="0.39370078740157483" right="0.19685039370078741" top="0.39370078740157483" bottom="0.31496062992125984" header="0.51181102362204722" footer="0"/>
      <printOptions horizontalCentere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0j9b/Nxln3YjokKiBNBhHkduKVr/D7Hg+gT/wfOJXy/f3ULYSbjPHQMz+sBZLbZ7xQSZrchRuxrMkFXTFQmyog==" saltValue="h2kt+dCB1pimZSpu+FdHMw==" spinCount="100000" sheet="1" objects="1" scenarios="1"/>
  <dataConsolidate/>
  <customSheetViews>
    <customSheetView guid="{0D5DC542-D1C4-474D-AC9D-A3E90F027E14}" showGridLines="0" fitToPage="1" hiddenRows="1" hiddenColumns="1">
      <pageMargins left="0" right="0" top="0.19685039370078741" bottom="0" header="0.39370078740157483" footer="0"/>
      <printOptions horizontalCentered="1" verticalCentere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a8pcGCFW9m7g3M0JJ9bXS+6yDrEe4XuuUXVxYRju93rNalB3W0HWo5MPYoha9ZKkfhxForqs/x9a1ZoY85tCDg==" saltValue="iC7zbu6NMvSyns/1Di9EOw==" spinCount="100000" sheet="1" objects="1" scenarios="1"/>
  <dataConsolidate/>
  <customSheetViews>
    <customSheetView guid="{0D5DC542-D1C4-474D-AC9D-A3E90F027E14}" showGridLines="0" fitToPage="1" hiddenRows="1" hiddenColumns="1">
      <pageMargins left="0" right="0" top="0.19685039370078741" bottom="0" header="0.39370078740157483" footer="0"/>
      <printOptions horizontalCentered="1" verticalCentere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16.05</v>
      </c>
      <c r="G47" s="12">
        <v>14.54</v>
      </c>
      <c r="H47" s="12">
        <v>12.17</v>
      </c>
      <c r="I47" s="12">
        <v>11.2</v>
      </c>
      <c r="J47" s="13">
        <v>12.27</v>
      </c>
    </row>
    <row r="48" spans="2:10" ht="57.75" customHeight="1" x14ac:dyDescent="0.15">
      <c r="B48" s="14"/>
      <c r="C48" s="1238" t="s">
        <v>4</v>
      </c>
      <c r="D48" s="1238"/>
      <c r="E48" s="1239"/>
      <c r="F48" s="15">
        <v>6.22</v>
      </c>
      <c r="G48" s="16">
        <v>4.68</v>
      </c>
      <c r="H48" s="16">
        <v>5.42</v>
      </c>
      <c r="I48" s="16">
        <v>5.38</v>
      </c>
      <c r="J48" s="17">
        <v>5.94</v>
      </c>
    </row>
    <row r="49" spans="2:10" ht="57.75" customHeight="1" thickBot="1" x14ac:dyDescent="0.2">
      <c r="B49" s="18"/>
      <c r="C49" s="1240" t="s">
        <v>5</v>
      </c>
      <c r="D49" s="1240"/>
      <c r="E49" s="1241"/>
      <c r="F49" s="19" t="s">
        <v>568</v>
      </c>
      <c r="G49" s="20" t="s">
        <v>569</v>
      </c>
      <c r="H49" s="20" t="s">
        <v>570</v>
      </c>
      <c r="I49" s="20" t="s">
        <v>571</v>
      </c>
      <c r="J49" s="21" t="s">
        <v>572</v>
      </c>
    </row>
    <row r="50" spans="2:10" ht="13.5" customHeight="1" x14ac:dyDescent="0.15"/>
  </sheetData>
  <sheetProtection algorithmName="SHA-512" hashValue="LLe5W87eFNojUy6tPRj3jtgOQwWTxmWGMU+MtEY63FD+1RtwHngaiOlXU8zZd0QrHmQ2ZZJw36Id9SYw3L7dWw==" saltValue="Lqv1TcQr+AbPhCRs/oUBWg==" spinCount="100000" sheet="1" objects="1" scenarios="1"/>
  <customSheetViews>
    <customSheetView guid="{0D5DC542-D1C4-474D-AC9D-A3E90F027E14}" showGridLines="0" fitToPage="1" hiddenRows="1" hiddenColumns="1" topLeftCell="F39">
      <selection activeCell="M45" sqref="M45"/>
      <rowBreaks count="1" manualBreakCount="1">
        <brk id="51" max="15" man="1"/>
      </rowBreaks>
      <pageMargins left="0" right="0" top="0.19685039370078741" bottom="0" header="0" footer="0"/>
      <printOptions horizontalCentere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2021-10-15T05:09:41Z</cp:lastPrinted>
  <dcterms:modified xsi:type="dcterms:W3CDTF">2021-10-15T05:09:43Z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2021-09-21T00:42:27Z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381524ae-de3f-4f08-a631-e1f92bbdd37c</vt:lpwstr>
  </property>
  <property fmtid="{D5CDD505-2E9C-101B-9397-08002B2CF9AE}" pid="8" name="MSIP_Label_ea60d57e-af5b-4752-ac57-3e4f28ca11dc_ContentBits">
    <vt:lpwstr>0</vt:lpwstr>
  </property>
</Properties>
</file>