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C:\Users\matsumura-h\Desktop\新しいフォルダー (2)\"/>
    </mc:Choice>
  </mc:AlternateContent>
  <xr:revisionPtr revIDLastSave="0" documentId="13_ncr:1_{95385CD4-1FBB-40C7-BB6F-20C52FDC08E3}" xr6:coauthVersionLast="36" xr6:coauthVersionMax="36" xr10:uidLastSave="{00000000-0000-0000-0000-000000000000}"/>
  <bookViews>
    <workbookView xWindow="0" yWindow="0" windowWidth="15360" windowHeight="763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AM34" i="10"/>
  <c r="U34" i="10"/>
  <c r="C34" i="10"/>
  <c r="U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U36" i="10"/>
  <c r="BW34" i="10" l="1"/>
  <c r="BW35" i="10" s="1"/>
  <c r="BW36" i="10" s="1"/>
  <c r="BW37" i="10" s="1"/>
  <c r="BW38" i="10" s="1"/>
  <c r="BW39" i="10" s="1"/>
  <c r="BW40" i="10" s="1"/>
  <c r="BW41" i="10" s="1"/>
  <c r="BW42" i="10" s="1"/>
  <c r="CO34" i="10" l="1"/>
</calcChain>
</file>

<file path=xl/sharedStrings.xml><?xml version="1.0" encoding="utf-8"?>
<sst xmlns="http://schemas.openxmlformats.org/spreadsheetml/2006/main" count="1137" uniqueCount="599">
  <si>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</si>
  <si>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</si>
  <si>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</si>
  <si>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</si>
  <si>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</si>
  <si>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</si>
  <si>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</si>
  <si>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</si>
  <si>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</si>
  <si>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</si>
  <si>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</si>
  <si>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</si>
  <si>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</si>
  <si>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</si>
  <si>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</si>
  <si>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</si>
  <si>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</si>
  <si>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</si>
  <si>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</si>
  <si>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</si>
  <si>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</si>
  <si>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</si>
  <si>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</si>
  <si>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</si>
  <si>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</si>
  <si>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</si>
  <si>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</si>
  <si>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</si>
  <si>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</si>
  <si>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</si>
  <si>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</si>
  <si>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</si>
  <si>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</si>
  <si>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</si>
  <si>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</si>
  <si>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</si>
  <si>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</si>
  <si>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</si>
  <si>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</si>
  <si>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</si>
  <si>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</si>
  <si>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</si>
  <si>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</si>
  <si>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</si>
  <si>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</si>
  <si>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</si>
  <si>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</si>
  <si>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</si>
  <si>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</si>
  <si>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</si>
  <si>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</si>
  <si>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</si>
  <si>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</si>
  <si>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</si>
  <si>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</si>
  <si>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</si>
  <si>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</si>
  <si>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</si>
  <si>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</si>
  <si>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</si>
  <si>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</si>
  <si>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</si>
  <si>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</si>
  <si>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</si>
  <si>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</si>
  <si>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</si>
  <si>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</si>
  <si>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</si>
  <si>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</si>
  <si>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</si>
  <si>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</si>
  <si>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</si>
  <si>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</si>
  <si>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</si>
  <si>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</si>
  <si>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</si>
  <si>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</si>
  <si>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</si>
  <si>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</si>
  <si>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</si>
  <si>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</si>
  <si>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</si>
  <si>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</si>
  <si>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</si>
  <si>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</si>
  <si>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</si>
  <si>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</si>
  <si>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</si>
  <si>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</si>
  <si>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</si>
  <si>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</si>
  <si>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</si>
  <si>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</si>
  <si>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</si>
  <si>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</si>
  <si>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</si>
  <si>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</si>
  <si>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明和町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</si>
  <si>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</si>
  <si>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</si>
  <si>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</si>
  <si>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</si>
  <si>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</si>
  <si>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</si>
  <si>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</si>
  <si>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</si>
  <si>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</si>
  <si>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</si>
  <si>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</si>
  <si>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</si>
  <si>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</si>
  <si>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</si>
  <si>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</si>
  <si>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</si>
  <si>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</si>
  <si>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</si>
  <si>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</si>
  <si>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</si>
  <si>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</si>
  <si>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</si>
  <si>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</si>
  <si>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</si>
  <si>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</si>
  <si>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</si>
  <si>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</si>
  <si>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</si>
  <si>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</si>
  <si>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</si>
  <si>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</si>
  <si>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</si>
  <si>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</si>
  <si>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</si>
  <si>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</si>
  <si>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</si>
  <si>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</si>
  <si>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</si>
  <si>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</si>
  <si>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</si>
  <si>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</si>
  <si>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</si>
  <si>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</si>
  <si>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</si>
  <si>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</si>
  <si>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</si>
  <si>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</si>
  <si>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</si>
  <si>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</si>
  <si>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</si>
  <si>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</si>
  <si>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</si>
  <si>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</si>
  <si>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</si>
  <si>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</si>
  <si>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</si>
  <si>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</si>
  <si>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</si>
  <si>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</si>
  <si>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</si>
  <si>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</si>
  <si>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</si>
  <si>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</si>
  <si>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</si>
  <si>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</si>
  <si>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</si>
  <si>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</si>
  <si>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</si>
  <si>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</si>
  <si>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</si>
  <si>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</si>
  <si>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</si>
  <si>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</si>
  <si>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</si>
  <si>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</si>
  <si>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</si>
  <si>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</si>
  <si>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</si>
  <si>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</si>
  <si>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</si>
  <si>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</si>
  <si>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</si>
  <si>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</si>
  <si>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</si>
  <si>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</si>
  <si>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</si>
  <si>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</si>
  <si>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</si>
  <si>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</si>
  <si>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</si>
  <si>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</si>
  <si>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</si>
  <si>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</si>
  <si>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</si>
  <si>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</si>
  <si>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</si>
  <si>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</si>
  <si>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</si>
  <si>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</si>
  <si>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</si>
  <si>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</si>
  <si>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</si>
  <si>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</si>
  <si>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</si>
  <si>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</si>
  <si>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</si>
  <si>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</si>
  <si>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</si>
  <si>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</si>
  <si>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</si>
  <si>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</si>
  <si>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</si>
  <si>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</si>
  <si>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群馬県明和町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</si>
  <si>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</si>
  <si>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</si>
  <si>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</si>
  <si>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</si>
  <si>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</si>
  <si>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</si>
  <si>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</si>
  <si>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</si>
  <si>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</si>
  <si>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</si>
  <si>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</si>
  <si>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</si>
  <si>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</si>
  <si>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</si>
  <si>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</si>
  <si>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</si>
  <si>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</si>
  <si>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</si>
  <si>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</si>
  <si>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</si>
  <si>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</si>
  <si>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</si>
  <si>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</si>
  <si>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</si>
  <si>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</si>
  <si>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</si>
  <si>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</si>
  <si>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</si>
  <si>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</si>
  <si>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</si>
  <si>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</si>
  <si>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</si>
  <si>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t>
    <phoneticPr fontId="5"/>
  </si>
  <si>
    <t>道府県民税所得割臨時交付金</t>
    <phoneticPr fontId="24"/>
  </si>
  <si>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</si>
  <si>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</si>
  <si>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</si>
  <si>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</si>
  <si>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</si>
  <si>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</si>
  <si>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</si>
  <si>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</si>
  <si>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</si>
  <si>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</si>
  <si>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</si>
  <si>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</si>
  <si>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</si>
  <si>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</si>
  <si>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</si>
  <si>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</si>
  <si>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</si>
  <si>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</si>
  <si>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</si>
  <si>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</si>
  <si>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</si>
  <si>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</si>
  <si>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</si>
  <si>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</si>
  <si>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</si>
  <si>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</si>
  <si>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</si>
  <si>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</si>
  <si>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</si>
  <si>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</si>
  <si>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</si>
  <si>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</si>
  <si>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</si>
  <si>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</si>
  <si>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</si>
  <si>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</si>
  <si>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</si>
  <si>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</si>
  <si>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</si>
  <si>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</si>
  <si>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</si>
  <si>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</si>
  <si>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</si>
  <si>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</si>
  <si>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</si>
  <si>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</si>
  <si>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</si>
  <si>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</si>
  <si>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</si>
  <si>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</si>
  <si>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</si>
  <si>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</si>
  <si>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</si>
  <si>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</si>
  <si>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</si>
  <si>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</si>
  <si>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</si>
  <si>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</si>
  <si>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</si>
  <si>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</si>
  <si>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</si>
  <si>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</si>
  <si>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</si>
  <si>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</si>
  <si>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</si>
  <si>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</si>
  <si>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</si>
  <si>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</si>
  <si>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</si>
  <si>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</si>
  <si>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</si>
  <si>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</si>
  <si>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</si>
  <si>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</si>
  <si>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</si>
  <si>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</si>
  <si>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</si>
  <si>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</si>
  <si>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</si>
  <si>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</si>
  <si>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</si>
  <si>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</si>
  <si>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</si>
  <si>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</si>
  <si>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</si>
  <si>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</si>
  <si>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</si>
  <si>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</si>
  <si>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</si>
  <si>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</si>
  <si>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</si>
  <si>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</si>
  <si>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</si>
  <si>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</si>
  <si>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</si>
  <si>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</si>
  <si>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</si>
  <si>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</si>
  <si>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</si>
  <si>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</si>
  <si>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</si>
  <si>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</si>
  <si>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</si>
  <si>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</si>
  <si>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</si>
  <si>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</si>
  <si>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</si>
  <si>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</si>
  <si>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</si>
  <si>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</si>
  <si>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</si>
  <si>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</si>
  <si>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</si>
  <si>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</si>
  <si>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</si>
  <si>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</si>
  <si>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</si>
  <si>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群馬県明和町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</si>
  <si>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</si>
  <si>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</si>
  <si>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</si>
  <si>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</si>
  <si>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</si>
  <si>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</si>
  <si>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</si>
  <si>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</si>
  <si>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</si>
  <si>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</si>
  <si>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</si>
  <si>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</si>
  <si>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</si>
  <si>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</si>
  <si>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</si>
  <si>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</si>
  <si>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</si>
  <si>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</si>
  <si>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</si>
  <si>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</si>
  <si>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</si>
  <si>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</si>
  <si>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</si>
  <si>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</si>
  <si>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</si>
  <si>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</si>
  <si>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</si>
  <si>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</si>
  <si>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</si>
  <si>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</si>
  <si>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</si>
  <si>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</si>
  <si>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</si>
  <si>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</si>
  <si>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</si>
  <si>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</si>
  <si>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</si>
  <si>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</si>
  <si>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</si>
  <si>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</si>
  <si>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</si>
  <si>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</si>
  <si>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</si>
  <si>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</si>
  <si>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</si>
  <si>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</si>
  <si>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</si>
  <si>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</si>
  <si>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</si>
  <si>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</si>
  <si>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</si>
  <si>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</si>
  <si>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</si>
  <si>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</si>
  <si>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</si>
  <si>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</si>
  <si>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</si>
  <si>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</si>
  <si>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</si>
  <si>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</si>
  <si>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</si>
  <si>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</si>
  <si>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</si>
  <si>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</si>
  <si>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</si>
  <si>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</si>
  <si>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</si>
  <si>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</si>
  <si>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</si>
  <si>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</si>
  <si>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</si>
  <si>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</si>
  <si>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</si>
  <si>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</si>
  <si>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</si>
  <si>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</si>
  <si>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</si>
  <si>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</si>
  <si>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</si>
  <si>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</si>
  <si>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</si>
  <si>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</si>
  <si>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</si>
  <si>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</si>
  <si>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</si>
  <si>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</si>
  <si>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</si>
  <si>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</si>
  <si>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</si>
  <si>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</si>
  <si>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</si>
  <si>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</si>
  <si>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</si>
  <si>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</si>
  <si>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</si>
  <si>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</si>
  <si>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</si>
  <si>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</si>
  <si>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</si>
  <si>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</si>
  <si>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</si>
  <si>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</si>
  <si>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</si>
  <si>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</si>
  <si>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</si>
  <si>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</si>
  <si>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</si>
  <si>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</si>
  <si>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</si>
  <si>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</si>
  <si>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</si>
  <si>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</si>
  <si>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</si>
  <si>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</si>
  <si>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</si>
  <si>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</si>
  <si>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</si>
  <si>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</si>
  <si>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</si>
  <si>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</si>
  <si>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</si>
  <si>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</si>
  <si>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</si>
  <si>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</si>
  <si>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</si>
  <si>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</si>
  <si>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</si>
  <si>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</si>
  <si>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</si>
  <si>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</si>
  <si>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</si>
  <si>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</si>
  <si>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</si>
  <si>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</si>
  <si>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</si>
  <si>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</si>
  <si>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</si>
  <si>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</si>
  <si>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</si>
  <si>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</si>
  <si>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</si>
  <si>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</si>
  <si>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</si>
  <si>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</si>
  <si>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</si>
  <si>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</si>
  <si>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</si>
  <si>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</si>
  <si>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</si>
  <si>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</si>
  <si>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</si>
  <si>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</si>
  <si>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</si>
  <si>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</si>
  <si>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</si>
  <si>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</si>
  <si>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</si>
  <si>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</si>
  <si>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</si>
  <si>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</si>
  <si>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</si>
  <si>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</si>
  <si>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</si>
  <si>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</si>
  <si>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</si>
  <si>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</si>
  <si>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</si>
  <si>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</si>
  <si>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</si>
  <si>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</si>
  <si>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</si>
  <si>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</si>
  <si>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</si>
  <si>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</si>
  <si>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</si>
  <si>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</si>
  <si>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</si>
  <si>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</si>
  <si>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</si>
  <si>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</si>
  <si>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</si>
  <si>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</si>
  <si>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</si>
  <si>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</si>
  <si>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</si>
  <si>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</si>
  <si>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</si>
  <si>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</si>
  <si>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12.22</t>
  </si>
  <si>
    <t>▲ 22.20</t>
  </si>
  <si>
    <t>一般会計</t>
  </si>
  <si>
    <t>介護保険特別会計</t>
  </si>
  <si>
    <t>国民健康保険特別会計</t>
  </si>
  <si>
    <t>下水道事業特別会計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</si>
  <si>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</si>
  <si>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</si>
  <si>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</si>
  <si>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</si>
  <si>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</si>
  <si>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</si>
  <si>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</si>
  <si>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</si>
  <si>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公共施設建設基金</t>
    <rPh sb="0" eb="2">
      <t>コウキョウ</t>
    </rPh>
    <rPh sb="2" eb="4">
      <t>シセツ</t>
    </rPh>
    <rPh sb="4" eb="6">
      <t>ケンセツ</t>
    </rPh>
    <rPh sb="6" eb="8">
      <t>キキン</t>
    </rPh>
    <phoneticPr fontId="11"/>
  </si>
  <si>
    <t>まち・ひと・しごと創生基金</t>
    <rPh sb="9" eb="11">
      <t>ソウセイ</t>
    </rPh>
    <rPh sb="11" eb="13">
      <t>キキン</t>
    </rPh>
    <phoneticPr fontId="11"/>
  </si>
  <si>
    <t>奨学基金</t>
    <rPh sb="0" eb="2">
      <t>ショウガク</t>
    </rPh>
    <rPh sb="2" eb="4">
      <t>キキン</t>
    </rPh>
    <phoneticPr fontId="11"/>
  </si>
  <si>
    <t>地域福祉基金</t>
    <rPh sb="0" eb="2">
      <t>チイキ</t>
    </rPh>
    <rPh sb="2" eb="4">
      <t>フクシ</t>
    </rPh>
    <rPh sb="4" eb="6">
      <t>キキン</t>
    </rPh>
    <phoneticPr fontId="11"/>
  </si>
  <si>
    <t>-</t>
    <phoneticPr fontId="2"/>
  </si>
  <si>
    <t>　　　　－</t>
  </si>
  <si>
    <t>　　　　－</t>
    <phoneticPr fontId="2"/>
  </si>
  <si>
    <t>　－</t>
    <phoneticPr fontId="2"/>
  </si>
  <si>
    <t>館林地区消防組合</t>
  </si>
  <si>
    <t>邑楽館林医療事務組合（一般会計）</t>
  </si>
  <si>
    <t>邑楽館林医療事務組合（病院事業会計）</t>
  </si>
  <si>
    <t>館林衛生施設組合</t>
  </si>
  <si>
    <t>群馬県市町村会館管理組合</t>
  </si>
  <si>
    <t>群馬県市町村総合事務組合</t>
  </si>
  <si>
    <t>群馬県後期高齢者医療広域連合（一般会計）</t>
  </si>
  <si>
    <t>群馬県後期高齢者医療広域連合（事業会計）</t>
  </si>
  <si>
    <t>群馬東部水道企業団</t>
  </si>
  <si>
    <t>明和町土地開発公社</t>
  </si>
  <si>
    <t>　－</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</si>
  <si>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</si>
  <si>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</si>
  <si>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</si>
  <si>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</si>
  <si>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</si>
  <si>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類似団体平均と比較し、将来負担比率は低く、固定資産償却率は高いため、将来にかかる負担が少ないことがわかる。</t>
    <rPh sb="0" eb="2">
      <t>ルイジ</t>
    </rPh>
    <rPh sb="2" eb="4">
      <t>ダンタイ</t>
    </rPh>
    <rPh sb="4" eb="6">
      <t>ヘイキン</t>
    </rPh>
    <rPh sb="7" eb="9">
      <t>ヒカク</t>
    </rPh>
    <rPh sb="11" eb="13">
      <t>ショウライ</t>
    </rPh>
    <rPh sb="13" eb="15">
      <t>フタン</t>
    </rPh>
    <rPh sb="15" eb="17">
      <t>ヒリツ</t>
    </rPh>
    <rPh sb="18" eb="19">
      <t>ヒク</t>
    </rPh>
    <rPh sb="21" eb="23">
      <t>コテイ</t>
    </rPh>
    <rPh sb="23" eb="25">
      <t>シサン</t>
    </rPh>
    <rPh sb="25" eb="27">
      <t>ショウキャク</t>
    </rPh>
    <rPh sb="27" eb="28">
      <t>リツ</t>
    </rPh>
    <rPh sb="29" eb="30">
      <t>タカ</t>
    </rPh>
    <rPh sb="34" eb="36">
      <t>ショウライ</t>
    </rPh>
    <rPh sb="40" eb="42">
      <t>フタン</t>
    </rPh>
    <rPh sb="43" eb="44">
      <t>スク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</si>
  <si>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</si>
  <si>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</si>
  <si>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</si>
  <si>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</si>
  <si>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</si>
  <si>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</si>
  <si>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類似団体平均と比較し、将来負担比率が高くなっているが、前年度と比較すると低くなっている。これは、退職手当負担見込額が減少したことによるものである。</t>
    <rPh sb="0" eb="2">
      <t>ルイジ</t>
    </rPh>
    <rPh sb="2" eb="4">
      <t>ダンタイ</t>
    </rPh>
    <rPh sb="4" eb="6">
      <t>ヘイキン</t>
    </rPh>
    <rPh sb="7" eb="9">
      <t>ヒカク</t>
    </rPh>
    <rPh sb="11" eb="13">
      <t>ショウライ</t>
    </rPh>
    <rPh sb="13" eb="15">
      <t>フタン</t>
    </rPh>
    <rPh sb="15" eb="17">
      <t>ヒリツ</t>
    </rPh>
    <rPh sb="18" eb="19">
      <t>タカ</t>
    </rPh>
    <rPh sb="27" eb="30">
      <t>ゼンネンド</t>
    </rPh>
    <rPh sb="31" eb="33">
      <t>ヒカク</t>
    </rPh>
    <rPh sb="36" eb="37">
      <t>ヒク</t>
    </rPh>
    <rPh sb="58" eb="60">
      <t>ゲンショウ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</si>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</sst>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392042C-CA09-48B8-88D5-9346B528FD7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106092</c:v>
                </c:pt>
                <c:pt idx="2">
                  <c:v>78903</c:v>
                </c:pt>
                <c:pt idx="3">
                  <c:v>82993</c:v>
                </c:pt>
                <c:pt idx="4">
                  <c:v>108252</c:v>
                </c:pt>
              </c:numCache>
            </c:numRef>
          </c:val>
          <c:smooth val="0"/>
          <c:extLst>
            <c:ext xmlns:c16="http://schemas.microsoft.com/office/drawing/2014/chart" uri="{C3380CC4-5D6E-409C-BE32-E72D297353CC}">
              <c16:uniqueId val="{00000000-73F2-4023-8A4E-4461D716484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46901</c:v>
                </c:pt>
                <c:pt idx="1">
                  <c:v>108908</c:v>
                </c:pt>
                <c:pt idx="2">
                  <c:v>82877</c:v>
                </c:pt>
                <c:pt idx="3">
                  <c:v>77851</c:v>
                </c:pt>
                <c:pt idx="4">
                  <c:v>62022</c:v>
                </c:pt>
              </c:numCache>
            </c:numRef>
          </c:val>
          <c:smooth val="0"/>
          <c:extLst>
            <c:ext xmlns:c16="http://schemas.microsoft.com/office/drawing/2014/chart" uri="{C3380CC4-5D6E-409C-BE32-E72D297353CC}">
              <c16:uniqueId val="{00000001-73F2-4023-8A4E-4461D716484E}"/>
            </c:ext>
          </c:extLst>
        </c:ser>
        <c:dLbls>
          <c:showLegendKey val="0"/>
          <c:showVal val="0"/>
          <c:showCatName val="0"/>
          <c:showSerName val="0"/>
          <c:showPercent val="0"/>
          <c:showBubbleSize val="0"/>
        </c:dLbls>
        <c:marker val="1"/>
        <c:smooth val="0"/>
        <c:axId val="510077320"/>
        <c:axId val="510067520"/>
      </c:lineChart>
      <c:catAx>
        <c:axId val="510077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0067520"/>
        <c:crosses val="autoZero"/>
        <c:auto val="1"/>
        <c:lblAlgn val="ctr"/>
        <c:lblOffset val="100"/>
        <c:tickLblSkip val="1"/>
        <c:tickMarkSkip val="1"/>
        <c:noMultiLvlLbl val="0"/>
      </c:catAx>
      <c:valAx>
        <c:axId val="51006752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0077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3.75</c:v>
                </c:pt>
                <c:pt idx="1">
                  <c:v>6.9</c:v>
                </c:pt>
                <c:pt idx="2">
                  <c:v>6.45</c:v>
                </c:pt>
                <c:pt idx="3">
                  <c:v>9.56</c:v>
                </c:pt>
                <c:pt idx="4">
                  <c:v>9.57</c:v>
                </c:pt>
              </c:numCache>
            </c:numRef>
          </c:val>
          <c:extLst>
            <c:ext xmlns:c16="http://schemas.microsoft.com/office/drawing/2014/chart" uri="{C3380CC4-5D6E-409C-BE32-E72D297353CC}">
              <c16:uniqueId val="{00000000-058F-4351-84AA-64300385DFD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100.9</c:v>
                </c:pt>
                <c:pt idx="1">
                  <c:v>85.43</c:v>
                </c:pt>
                <c:pt idx="2">
                  <c:v>73.38</c:v>
                </c:pt>
                <c:pt idx="3">
                  <c:v>46.93</c:v>
                </c:pt>
                <c:pt idx="4">
                  <c:v>46.65</c:v>
                </c:pt>
              </c:numCache>
            </c:numRef>
          </c:val>
          <c:extLst>
            <c:ext xmlns:c16="http://schemas.microsoft.com/office/drawing/2014/chart" uri="{C3380CC4-5D6E-409C-BE32-E72D297353CC}">
              <c16:uniqueId val="{00000001-058F-4351-84AA-64300385DFDA}"/>
            </c:ext>
          </c:extLst>
        </c:ser>
        <c:dLbls>
          <c:showLegendKey val="0"/>
          <c:showVal val="0"/>
          <c:showCatName val="0"/>
          <c:showSerName val="0"/>
          <c:showPercent val="0"/>
          <c:showBubbleSize val="0"/>
        </c:dLbls>
        <c:gapWidth val="250"/>
        <c:overlap val="100"/>
        <c:axId val="510066344"/>
        <c:axId val="510067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2.93</c:v>
                </c:pt>
                <c:pt idx="1">
                  <c:v>15.86</c:v>
                </c:pt>
                <c:pt idx="2">
                  <c:v>-12.22</c:v>
                </c:pt>
                <c:pt idx="3">
                  <c:v>-22.2</c:v>
                </c:pt>
                <c:pt idx="4">
                  <c:v>0.48</c:v>
                </c:pt>
              </c:numCache>
            </c:numRef>
          </c:val>
          <c:smooth val="0"/>
          <c:extLst>
            <c:ext xmlns:c16="http://schemas.microsoft.com/office/drawing/2014/chart" uri="{C3380CC4-5D6E-409C-BE32-E72D297353CC}">
              <c16:uniqueId val="{00000002-058F-4351-84AA-64300385DFDA}"/>
            </c:ext>
          </c:extLst>
        </c:ser>
        <c:dLbls>
          <c:showLegendKey val="0"/>
          <c:showVal val="0"/>
          <c:showCatName val="0"/>
          <c:showSerName val="0"/>
          <c:showPercent val="0"/>
          <c:showBubbleSize val="0"/>
        </c:dLbls>
        <c:marker val="1"/>
        <c:smooth val="0"/>
        <c:axId val="510066344"/>
        <c:axId val="510067128"/>
      </c:lineChart>
      <c:catAx>
        <c:axId val="510066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10067128"/>
        <c:crosses val="autoZero"/>
        <c:auto val="1"/>
        <c:lblAlgn val="ctr"/>
        <c:lblOffset val="100"/>
        <c:tickLblSkip val="1"/>
        <c:tickMarkSkip val="1"/>
        <c:noMultiLvlLbl val="0"/>
      </c:catAx>
      <c:valAx>
        <c:axId val="510067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0066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6.88</c:v>
                </c:pt>
                <c:pt idx="2">
                  <c:v>#N/A</c:v>
                </c:pt>
                <c:pt idx="3">
                  <c:v>4.5</c:v>
                </c:pt>
                <c:pt idx="4">
                  <c:v>0</c:v>
                </c:pt>
                <c:pt idx="5">
                  <c:v>0</c:v>
                </c:pt>
                <c:pt idx="6">
                  <c:v>0</c:v>
                </c:pt>
                <c:pt idx="7">
                  <c:v>0</c:v>
                </c:pt>
                <c:pt idx="8">
                  <c:v>0</c:v>
                </c:pt>
                <c:pt idx="9">
                  <c:v>0</c:v>
                </c:pt>
              </c:numCache>
            </c:numRef>
          </c:val>
          <c:extLst>
            <c:ext xmlns:c16="http://schemas.microsoft.com/office/drawing/2014/chart" uri="{C3380CC4-5D6E-409C-BE32-E72D297353CC}">
              <c16:uniqueId val="{00000000-9D04-40D7-8D6E-20889AB82F3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D04-40D7-8D6E-20889AB82F3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D04-40D7-8D6E-20889AB82F3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D04-40D7-8D6E-20889AB82F30}"/>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9D04-40D7-8D6E-20889AB82F3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0.02</c:v>
                </c:pt>
                <c:pt idx="2">
                  <c:v>#N/A</c:v>
                </c:pt>
                <c:pt idx="3">
                  <c:v>0.12</c:v>
                </c:pt>
                <c:pt idx="4">
                  <c:v>#N/A</c:v>
                </c:pt>
                <c:pt idx="5">
                  <c:v>0.04</c:v>
                </c:pt>
                <c:pt idx="6">
                  <c:v>#N/A</c:v>
                </c:pt>
                <c:pt idx="7">
                  <c:v>0.04</c:v>
                </c:pt>
                <c:pt idx="8">
                  <c:v>#N/A</c:v>
                </c:pt>
                <c:pt idx="9">
                  <c:v>0</c:v>
                </c:pt>
              </c:numCache>
            </c:numRef>
          </c:val>
          <c:extLst>
            <c:ext xmlns:c16="http://schemas.microsoft.com/office/drawing/2014/chart" uri="{C3380CC4-5D6E-409C-BE32-E72D297353CC}">
              <c16:uniqueId val="{00000005-9D04-40D7-8D6E-20889AB82F30}"/>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0.17</c:v>
                </c:pt>
                <c:pt idx="2">
                  <c:v>#N/A</c:v>
                </c:pt>
                <c:pt idx="3">
                  <c:v>0.46</c:v>
                </c:pt>
                <c:pt idx="4">
                  <c:v>#N/A</c:v>
                </c:pt>
                <c:pt idx="5">
                  <c:v>0.76</c:v>
                </c:pt>
                <c:pt idx="6">
                  <c:v>#N/A</c:v>
                </c:pt>
                <c:pt idx="7">
                  <c:v>0.65</c:v>
                </c:pt>
                <c:pt idx="8">
                  <c:v>#N/A</c:v>
                </c:pt>
                <c:pt idx="9">
                  <c:v>0.46</c:v>
                </c:pt>
              </c:numCache>
            </c:numRef>
          </c:val>
          <c:extLst>
            <c:ext xmlns:c16="http://schemas.microsoft.com/office/drawing/2014/chart" uri="{C3380CC4-5D6E-409C-BE32-E72D297353CC}">
              <c16:uniqueId val="{00000006-9D04-40D7-8D6E-20889AB82F3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4.6399999999999997</c:v>
                </c:pt>
                <c:pt idx="2">
                  <c:v>#N/A</c:v>
                </c:pt>
                <c:pt idx="3">
                  <c:v>5.34</c:v>
                </c:pt>
                <c:pt idx="4">
                  <c:v>#N/A</c:v>
                </c:pt>
                <c:pt idx="5">
                  <c:v>4.41</c:v>
                </c:pt>
                <c:pt idx="6">
                  <c:v>#N/A</c:v>
                </c:pt>
                <c:pt idx="7">
                  <c:v>5.25</c:v>
                </c:pt>
                <c:pt idx="8">
                  <c:v>#N/A</c:v>
                </c:pt>
                <c:pt idx="9">
                  <c:v>1.06</c:v>
                </c:pt>
              </c:numCache>
            </c:numRef>
          </c:val>
          <c:extLst>
            <c:ext xmlns:c16="http://schemas.microsoft.com/office/drawing/2014/chart" uri="{C3380CC4-5D6E-409C-BE32-E72D297353CC}">
              <c16:uniqueId val="{00000007-9D04-40D7-8D6E-20889AB82F30}"/>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1.1299999999999999</c:v>
                </c:pt>
                <c:pt idx="2">
                  <c:v>#N/A</c:v>
                </c:pt>
                <c:pt idx="3">
                  <c:v>1.02</c:v>
                </c:pt>
                <c:pt idx="4">
                  <c:v>#N/A</c:v>
                </c:pt>
                <c:pt idx="5">
                  <c:v>1.72</c:v>
                </c:pt>
                <c:pt idx="6">
                  <c:v>#N/A</c:v>
                </c:pt>
                <c:pt idx="7">
                  <c:v>0.8</c:v>
                </c:pt>
                <c:pt idx="8">
                  <c:v>#N/A</c:v>
                </c:pt>
                <c:pt idx="9">
                  <c:v>1.36</c:v>
                </c:pt>
              </c:numCache>
            </c:numRef>
          </c:val>
          <c:extLst>
            <c:ext xmlns:c16="http://schemas.microsoft.com/office/drawing/2014/chart" uri="{C3380CC4-5D6E-409C-BE32-E72D297353CC}">
              <c16:uniqueId val="{00000008-9D04-40D7-8D6E-20889AB82F3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3.74</c:v>
                </c:pt>
                <c:pt idx="2">
                  <c:v>#N/A</c:v>
                </c:pt>
                <c:pt idx="3">
                  <c:v>6.89</c:v>
                </c:pt>
                <c:pt idx="4">
                  <c:v>#N/A</c:v>
                </c:pt>
                <c:pt idx="5">
                  <c:v>6.44</c:v>
                </c:pt>
                <c:pt idx="6">
                  <c:v>#N/A</c:v>
                </c:pt>
                <c:pt idx="7">
                  <c:v>9.5500000000000007</c:v>
                </c:pt>
                <c:pt idx="8">
                  <c:v>#N/A</c:v>
                </c:pt>
                <c:pt idx="9">
                  <c:v>9.56</c:v>
                </c:pt>
              </c:numCache>
            </c:numRef>
          </c:val>
          <c:extLst>
            <c:ext xmlns:c16="http://schemas.microsoft.com/office/drawing/2014/chart" uri="{C3380CC4-5D6E-409C-BE32-E72D297353CC}">
              <c16:uniqueId val="{00000009-9D04-40D7-8D6E-20889AB82F30}"/>
            </c:ext>
          </c:extLst>
        </c:ser>
        <c:dLbls>
          <c:showLegendKey val="0"/>
          <c:showVal val="0"/>
          <c:showCatName val="0"/>
          <c:showSerName val="0"/>
          <c:showPercent val="0"/>
          <c:showBubbleSize val="0"/>
        </c:dLbls>
        <c:gapWidth val="150"/>
        <c:overlap val="100"/>
        <c:axId val="510076928"/>
        <c:axId val="510063992"/>
      </c:barChart>
      <c:catAx>
        <c:axId val="510076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0063992"/>
        <c:crosses val="autoZero"/>
        <c:auto val="1"/>
        <c:lblAlgn val="ctr"/>
        <c:lblOffset val="100"/>
        <c:tickLblSkip val="1"/>
        <c:tickMarkSkip val="1"/>
        <c:noMultiLvlLbl val="0"/>
      </c:catAx>
      <c:valAx>
        <c:axId val="510063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0076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382</c:v>
                </c:pt>
                <c:pt idx="5">
                  <c:v>382</c:v>
                </c:pt>
                <c:pt idx="8">
                  <c:v>403</c:v>
                </c:pt>
                <c:pt idx="11">
                  <c:v>425</c:v>
                </c:pt>
                <c:pt idx="14">
                  <c:v>436</c:v>
                </c:pt>
              </c:numCache>
            </c:numRef>
          </c:val>
          <c:extLst>
            <c:ext xmlns:c16="http://schemas.microsoft.com/office/drawing/2014/chart" uri="{C3380CC4-5D6E-409C-BE32-E72D297353CC}">
              <c16:uniqueId val="{00000000-8FA2-42C5-8A49-3E7A94E1FFE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FA2-42C5-8A49-3E7A94E1FFE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15</c:v>
                </c:pt>
                <c:pt idx="3">
                  <c:v>15</c:v>
                </c:pt>
                <c:pt idx="6">
                  <c:v>15</c:v>
                </c:pt>
                <c:pt idx="9">
                  <c:v>15</c:v>
                </c:pt>
                <c:pt idx="12">
                  <c:v>15</c:v>
                </c:pt>
              </c:numCache>
            </c:numRef>
          </c:val>
          <c:extLst>
            <c:ext xmlns:c16="http://schemas.microsoft.com/office/drawing/2014/chart" uri="{C3380CC4-5D6E-409C-BE32-E72D297353CC}">
              <c16:uniqueId val="{00000002-8FA2-42C5-8A49-3E7A94E1FFE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23</c:v>
                </c:pt>
                <c:pt idx="3">
                  <c:v>29</c:v>
                </c:pt>
                <c:pt idx="6">
                  <c:v>34</c:v>
                </c:pt>
                <c:pt idx="9">
                  <c:v>36</c:v>
                </c:pt>
                <c:pt idx="12">
                  <c:v>38</c:v>
                </c:pt>
              </c:numCache>
            </c:numRef>
          </c:val>
          <c:extLst>
            <c:ext xmlns:c16="http://schemas.microsoft.com/office/drawing/2014/chart" uri="{C3380CC4-5D6E-409C-BE32-E72D297353CC}">
              <c16:uniqueId val="{00000003-8FA2-42C5-8A49-3E7A94E1FFE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182</c:v>
                </c:pt>
                <c:pt idx="3">
                  <c:v>194</c:v>
                </c:pt>
                <c:pt idx="6">
                  <c:v>196</c:v>
                </c:pt>
                <c:pt idx="9">
                  <c:v>193</c:v>
                </c:pt>
                <c:pt idx="12">
                  <c:v>203</c:v>
                </c:pt>
              </c:numCache>
            </c:numRef>
          </c:val>
          <c:extLst>
            <c:ext xmlns:c16="http://schemas.microsoft.com/office/drawing/2014/chart" uri="{C3380CC4-5D6E-409C-BE32-E72D297353CC}">
              <c16:uniqueId val="{00000004-8FA2-42C5-8A49-3E7A94E1FFE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FA2-42C5-8A49-3E7A94E1FFE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FA2-42C5-8A49-3E7A94E1FFE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437</c:v>
                </c:pt>
                <c:pt idx="3">
                  <c:v>419</c:v>
                </c:pt>
                <c:pt idx="6">
                  <c:v>359</c:v>
                </c:pt>
                <c:pt idx="9">
                  <c:v>354</c:v>
                </c:pt>
                <c:pt idx="12">
                  <c:v>361</c:v>
                </c:pt>
              </c:numCache>
            </c:numRef>
          </c:val>
          <c:extLst>
            <c:ext xmlns:c16="http://schemas.microsoft.com/office/drawing/2014/chart" uri="{C3380CC4-5D6E-409C-BE32-E72D297353CC}">
              <c16:uniqueId val="{00000007-8FA2-42C5-8A49-3E7A94E1FFEF}"/>
            </c:ext>
          </c:extLst>
        </c:ser>
        <c:dLbls>
          <c:showLegendKey val="0"/>
          <c:showVal val="0"/>
          <c:showCatName val="0"/>
          <c:showSerName val="0"/>
          <c:showPercent val="0"/>
          <c:showBubbleSize val="0"/>
        </c:dLbls>
        <c:gapWidth val="100"/>
        <c:overlap val="100"/>
        <c:axId val="510070264"/>
        <c:axId val="510076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275</c:v>
                </c:pt>
                <c:pt idx="2">
                  <c:v>#N/A</c:v>
                </c:pt>
                <c:pt idx="3">
                  <c:v>#N/A</c:v>
                </c:pt>
                <c:pt idx="4">
                  <c:v>275</c:v>
                </c:pt>
                <c:pt idx="5">
                  <c:v>#N/A</c:v>
                </c:pt>
                <c:pt idx="6">
                  <c:v>#N/A</c:v>
                </c:pt>
                <c:pt idx="7">
                  <c:v>201</c:v>
                </c:pt>
                <c:pt idx="8">
                  <c:v>#N/A</c:v>
                </c:pt>
                <c:pt idx="9">
                  <c:v>#N/A</c:v>
                </c:pt>
                <c:pt idx="10">
                  <c:v>173</c:v>
                </c:pt>
                <c:pt idx="11">
                  <c:v>#N/A</c:v>
                </c:pt>
                <c:pt idx="12">
                  <c:v>#N/A</c:v>
                </c:pt>
                <c:pt idx="13">
                  <c:v>181</c:v>
                </c:pt>
                <c:pt idx="14">
                  <c:v>#N/A</c:v>
                </c:pt>
              </c:numCache>
            </c:numRef>
          </c:val>
          <c:smooth val="0"/>
          <c:extLst>
            <c:ext xmlns:c16="http://schemas.microsoft.com/office/drawing/2014/chart" uri="{C3380CC4-5D6E-409C-BE32-E72D297353CC}">
              <c16:uniqueId val="{00000008-8FA2-42C5-8A49-3E7A94E1FFEF}"/>
            </c:ext>
          </c:extLst>
        </c:ser>
        <c:dLbls>
          <c:showLegendKey val="0"/>
          <c:showVal val="0"/>
          <c:showCatName val="0"/>
          <c:showSerName val="0"/>
          <c:showPercent val="0"/>
          <c:showBubbleSize val="0"/>
        </c:dLbls>
        <c:marker val="1"/>
        <c:smooth val="0"/>
        <c:axId val="510070264"/>
        <c:axId val="510076536"/>
      </c:lineChart>
      <c:catAx>
        <c:axId val="510070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0076536"/>
        <c:crosses val="autoZero"/>
        <c:auto val="1"/>
        <c:lblAlgn val="ctr"/>
        <c:lblOffset val="100"/>
        <c:tickLblSkip val="1"/>
        <c:tickMarkSkip val="1"/>
        <c:noMultiLvlLbl val="0"/>
      </c:catAx>
      <c:valAx>
        <c:axId val="510076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0070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5770</c:v>
                </c:pt>
                <c:pt idx="5">
                  <c:v>5783</c:v>
                </c:pt>
                <c:pt idx="8">
                  <c:v>5984</c:v>
                </c:pt>
                <c:pt idx="11">
                  <c:v>5934</c:v>
                </c:pt>
                <c:pt idx="14">
                  <c:v>5825</c:v>
                </c:pt>
              </c:numCache>
            </c:numRef>
          </c:val>
          <c:extLst>
            <c:ext xmlns:c16="http://schemas.microsoft.com/office/drawing/2014/chart" uri="{C3380CC4-5D6E-409C-BE32-E72D297353CC}">
              <c16:uniqueId val="{00000000-C925-4161-B18E-18188A6DD26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261</c:v>
                </c:pt>
                <c:pt idx="5">
                  <c:v>0</c:v>
                </c:pt>
                <c:pt idx="8">
                  <c:v>0</c:v>
                </c:pt>
                <c:pt idx="11">
                  <c:v>0</c:v>
                </c:pt>
                <c:pt idx="14">
                  <c:v>0</c:v>
                </c:pt>
              </c:numCache>
            </c:numRef>
          </c:val>
          <c:extLst>
            <c:ext xmlns:c16="http://schemas.microsoft.com/office/drawing/2014/chart" uri="{C3380CC4-5D6E-409C-BE32-E72D297353CC}">
              <c16:uniqueId val="{00000001-C925-4161-B18E-18188A6DD26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4737</c:v>
                </c:pt>
                <c:pt idx="5">
                  <c:v>3462</c:v>
                </c:pt>
                <c:pt idx="8">
                  <c:v>3063</c:v>
                </c:pt>
                <c:pt idx="11">
                  <c:v>2398</c:v>
                </c:pt>
                <c:pt idx="14">
                  <c:v>2393</c:v>
                </c:pt>
              </c:numCache>
            </c:numRef>
          </c:val>
          <c:extLst>
            <c:ext xmlns:c16="http://schemas.microsoft.com/office/drawing/2014/chart" uri="{C3380CC4-5D6E-409C-BE32-E72D297353CC}">
              <c16:uniqueId val="{00000002-C925-4161-B18E-18188A6DD26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925-4161-B18E-18188A6DD26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925-4161-B18E-18188A6DD26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210</c:v>
                </c:pt>
                <c:pt idx="3">
                  <c:v>385</c:v>
                </c:pt>
                <c:pt idx="6">
                  <c:v>0</c:v>
                </c:pt>
                <c:pt idx="9">
                  <c:v>0</c:v>
                </c:pt>
                <c:pt idx="12">
                  <c:v>0</c:v>
                </c:pt>
              </c:numCache>
            </c:numRef>
          </c:val>
          <c:extLst>
            <c:ext xmlns:c16="http://schemas.microsoft.com/office/drawing/2014/chart" uri="{C3380CC4-5D6E-409C-BE32-E72D297353CC}">
              <c16:uniqueId val="{00000005-C925-4161-B18E-18188A6DD26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703</c:v>
                </c:pt>
                <c:pt idx="3">
                  <c:v>681</c:v>
                </c:pt>
                <c:pt idx="6">
                  <c:v>557</c:v>
                </c:pt>
                <c:pt idx="9">
                  <c:v>556</c:v>
                </c:pt>
                <c:pt idx="12">
                  <c:v>429</c:v>
                </c:pt>
              </c:numCache>
            </c:numRef>
          </c:val>
          <c:extLst>
            <c:ext xmlns:c16="http://schemas.microsoft.com/office/drawing/2014/chart" uri="{C3380CC4-5D6E-409C-BE32-E72D297353CC}">
              <c16:uniqueId val="{00000006-C925-4161-B18E-18188A6DD26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333</c:v>
                </c:pt>
                <c:pt idx="3">
                  <c:v>434</c:v>
                </c:pt>
                <c:pt idx="6">
                  <c:v>910</c:v>
                </c:pt>
                <c:pt idx="9">
                  <c:v>1063</c:v>
                </c:pt>
                <c:pt idx="12">
                  <c:v>1091</c:v>
                </c:pt>
              </c:numCache>
            </c:numRef>
          </c:val>
          <c:extLst>
            <c:ext xmlns:c16="http://schemas.microsoft.com/office/drawing/2014/chart" uri="{C3380CC4-5D6E-409C-BE32-E72D297353CC}">
              <c16:uniqueId val="{00000007-C925-4161-B18E-18188A6DD26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3528</c:v>
                </c:pt>
                <c:pt idx="3">
                  <c:v>3553</c:v>
                </c:pt>
                <c:pt idx="6">
                  <c:v>3434</c:v>
                </c:pt>
                <c:pt idx="9">
                  <c:v>3321</c:v>
                </c:pt>
                <c:pt idx="12">
                  <c:v>3245</c:v>
                </c:pt>
              </c:numCache>
            </c:numRef>
          </c:val>
          <c:extLst>
            <c:ext xmlns:c16="http://schemas.microsoft.com/office/drawing/2014/chart" uri="{C3380CC4-5D6E-409C-BE32-E72D297353CC}">
              <c16:uniqueId val="{00000008-C925-4161-B18E-18188A6DD26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56</c:v>
                </c:pt>
                <c:pt idx="3">
                  <c:v>43</c:v>
                </c:pt>
                <c:pt idx="6">
                  <c:v>29</c:v>
                </c:pt>
                <c:pt idx="9">
                  <c:v>15</c:v>
                </c:pt>
                <c:pt idx="12">
                  <c:v>0</c:v>
                </c:pt>
              </c:numCache>
            </c:numRef>
          </c:val>
          <c:extLst>
            <c:ext xmlns:c16="http://schemas.microsoft.com/office/drawing/2014/chart" uri="{C3380CC4-5D6E-409C-BE32-E72D297353CC}">
              <c16:uniqueId val="{00000009-C925-4161-B18E-18188A6DD26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4784</c:v>
                </c:pt>
                <c:pt idx="3">
                  <c:v>4249</c:v>
                </c:pt>
                <c:pt idx="6">
                  <c:v>4294</c:v>
                </c:pt>
                <c:pt idx="9">
                  <c:v>4254</c:v>
                </c:pt>
                <c:pt idx="12">
                  <c:v>4190</c:v>
                </c:pt>
              </c:numCache>
            </c:numRef>
          </c:val>
          <c:extLst>
            <c:ext xmlns:c16="http://schemas.microsoft.com/office/drawing/2014/chart" uri="{C3380CC4-5D6E-409C-BE32-E72D297353CC}">
              <c16:uniqueId val="{0000000A-C925-4161-B18E-18188A6DD268}"/>
            </c:ext>
          </c:extLst>
        </c:ser>
        <c:dLbls>
          <c:showLegendKey val="0"/>
          <c:showVal val="0"/>
          <c:showCatName val="0"/>
          <c:showSerName val="0"/>
          <c:showPercent val="0"/>
          <c:showBubbleSize val="0"/>
        </c:dLbls>
        <c:gapWidth val="100"/>
        <c:overlap val="100"/>
        <c:axId val="510075360"/>
        <c:axId val="5100679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99</c:v>
                </c:pt>
                <c:pt idx="5">
                  <c:v>#N/A</c:v>
                </c:pt>
                <c:pt idx="6">
                  <c:v>#N/A</c:v>
                </c:pt>
                <c:pt idx="7">
                  <c:v>176</c:v>
                </c:pt>
                <c:pt idx="8">
                  <c:v>#N/A</c:v>
                </c:pt>
                <c:pt idx="9">
                  <c:v>#N/A</c:v>
                </c:pt>
                <c:pt idx="10">
                  <c:v>876</c:v>
                </c:pt>
                <c:pt idx="11">
                  <c:v>#N/A</c:v>
                </c:pt>
                <c:pt idx="12">
                  <c:v>#N/A</c:v>
                </c:pt>
                <c:pt idx="13">
                  <c:v>738</c:v>
                </c:pt>
                <c:pt idx="14">
                  <c:v>#N/A</c:v>
                </c:pt>
              </c:numCache>
            </c:numRef>
          </c:val>
          <c:smooth val="0"/>
          <c:extLst>
            <c:ext xmlns:c16="http://schemas.microsoft.com/office/drawing/2014/chart" uri="{C3380CC4-5D6E-409C-BE32-E72D297353CC}">
              <c16:uniqueId val="{0000000B-C925-4161-B18E-18188A6DD268}"/>
            </c:ext>
          </c:extLst>
        </c:ser>
        <c:dLbls>
          <c:showLegendKey val="0"/>
          <c:showVal val="0"/>
          <c:showCatName val="0"/>
          <c:showSerName val="0"/>
          <c:showPercent val="0"/>
          <c:showBubbleSize val="0"/>
        </c:dLbls>
        <c:marker val="1"/>
        <c:smooth val="0"/>
        <c:axId val="510075360"/>
        <c:axId val="510067912"/>
      </c:lineChart>
      <c:catAx>
        <c:axId val="510075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0067912"/>
        <c:crosses val="autoZero"/>
        <c:auto val="1"/>
        <c:lblAlgn val="ctr"/>
        <c:lblOffset val="100"/>
        <c:tickLblSkip val="1"/>
        <c:tickMarkSkip val="1"/>
        <c:noMultiLvlLbl val="0"/>
      </c:catAx>
      <c:valAx>
        <c:axId val="510067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0075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2323</c:v>
                </c:pt>
                <c:pt idx="1">
                  <c:v>1507</c:v>
                </c:pt>
                <c:pt idx="2">
                  <c:v>1518</c:v>
                </c:pt>
              </c:numCache>
            </c:numRef>
          </c:val>
          <c:extLst>
            <c:ext xmlns:c16="http://schemas.microsoft.com/office/drawing/2014/chart" uri="{C3380CC4-5D6E-409C-BE32-E72D297353CC}">
              <c16:uniqueId val="{00000000-0F58-478F-82D8-CC3003C1DE1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9</c:v>
                </c:pt>
                <c:pt idx="1">
                  <c:v>9</c:v>
                </c:pt>
                <c:pt idx="2">
                  <c:v>9</c:v>
                </c:pt>
              </c:numCache>
            </c:numRef>
          </c:val>
          <c:extLst>
            <c:ext xmlns:c16="http://schemas.microsoft.com/office/drawing/2014/chart" uri="{C3380CC4-5D6E-409C-BE32-E72D297353CC}">
              <c16:uniqueId val="{00000001-0F58-478F-82D8-CC3003C1DE1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494</c:v>
                </c:pt>
                <c:pt idx="1">
                  <c:v>616</c:v>
                </c:pt>
                <c:pt idx="2">
                  <c:v>419</c:v>
                </c:pt>
              </c:numCache>
            </c:numRef>
          </c:val>
          <c:extLst>
            <c:ext xmlns:c16="http://schemas.microsoft.com/office/drawing/2014/chart" uri="{C3380CC4-5D6E-409C-BE32-E72D297353CC}">
              <c16:uniqueId val="{00000002-0F58-478F-82D8-CC3003C1DE1E}"/>
            </c:ext>
          </c:extLst>
        </c:ser>
        <c:dLbls>
          <c:showLegendKey val="0"/>
          <c:showVal val="0"/>
          <c:showCatName val="0"/>
          <c:showSerName val="0"/>
          <c:showPercent val="0"/>
          <c:showBubbleSize val="0"/>
        </c:dLbls>
        <c:gapWidth val="120"/>
        <c:overlap val="100"/>
        <c:axId val="510073792"/>
        <c:axId val="510065952"/>
      </c:barChart>
      <c:catAx>
        <c:axId val="51007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10065952"/>
        <c:crosses val="autoZero"/>
        <c:auto val="1"/>
        <c:lblAlgn val="ctr"/>
        <c:lblOffset val="100"/>
        <c:tickLblSkip val="1"/>
        <c:tickMarkSkip val="1"/>
        <c:noMultiLvlLbl val="0"/>
      </c:catAx>
      <c:valAx>
        <c:axId val="5100659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0073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{F4048D1D-A05E-44EB-923C-795C8A715FA6}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ED2-41E4-8A7B-443B78E9973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{7DEF703C-586A-45F5-BEBE-1DF5F787F659}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ED2-41E4-8A7B-443B78E9973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{E1F4D5F8-F785-4803-9291-3C802BE84C9C}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ED2-41E4-8A7B-443B78E9973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{7471C8FA-265D-4E09-88E8-9E562A0190E8}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ED2-41E4-8A7B-443B78E9973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{54E739B3-BB48-458C-AE0A-0587DBE7BD63}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ED2-41E4-8A7B-443B78E9973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{C0CDC84D-1D32-4652-82A9-F31C7326C58A}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ED2-41E4-8A7B-443B78E9973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{1AE08B99-8AA0-4BBF-A245-A66DB1E7381F}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ED2-41E4-8A7B-443B78E9973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{103DBE47-4CB2-45E2-BB51-E9C759EEC049}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ED2-41E4-8A7B-443B78E9973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{1894C22A-234E-4660-981E-02C98BE6A3FD}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ED2-41E4-8A7B-443B78E9973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63.7</c:v>
                </c:pt>
                <c:pt idx="16">
                  <c:v>63.3</c:v>
                </c:pt>
              </c:numCache>
            </c:numRef>
          </c:xVal>
          <c:yVal>
            <c:numRef>
              <c:f>公会計指標分析・財政指標組合せ分析表!$BP$51:$DC$51</c:f>
              <c:numCache>
                <c:formatCode>#,##0.0;"▲ "#,##0.0</c:formatCode>
                <c:ptCount val="40"/>
                <c:pt idx="8">
                  <c:v>3.5</c:v>
                </c:pt>
                <c:pt idx="16">
                  <c:v>6.3</c:v>
                </c:pt>
              </c:numCache>
            </c:numRef>
          </c:yVal>
          <c:smooth val="0"/>
          <c:extLst>
            <c:ext xmlns:c16="http://schemas.microsoft.com/office/drawing/2014/chart" uri="{C3380CC4-5D6E-409C-BE32-E72D297353CC}">
              <c16:uniqueId val="{00000009-AED2-41E4-8A7B-443B78E9973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{96CCD47A-B003-4ADE-AE48-A0F875076D90}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ED2-41E4-8A7B-443B78E9973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{B1BF1117-F247-49DC-B453-EDF85BE2297A}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ED2-41E4-8A7B-443B78E9973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{37697B52-BC3F-4BD8-AB01-EE656898AF1C}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ED2-41E4-8A7B-443B78E9973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{6F295A6E-D47A-4F58-9CD2-FF1E9CF39742}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ED2-41E4-8A7B-443B78E9973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{090D764C-6A50-45D7-8D84-B29307E0520B}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ED2-41E4-8A7B-443B78E9973C}"/>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{3E361019-AF4F-4194-904B-40838302C218}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ED2-41E4-8A7B-443B78E9973C}"/>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{25BA8D8A-EC7C-4C63-BB4C-D64EB9B8BEC6}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ED2-41E4-8A7B-443B78E9973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{28BD144F-EE4A-4A10-A0DF-5CE099A175DD}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ED2-41E4-8A7B-443B78E9973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{7A0FB7D9-9C50-438C-9084-9E1E809B2772}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ED2-41E4-8A7B-443B78E9973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57.6</c:v>
                </c:pt>
              </c:numCache>
            </c:numRef>
          </c:xVal>
          <c:yVal>
            <c:numRef>
              <c:f>公会計指標分析・財政指標組合せ分析表!$BP$55:$DC$55</c:f>
              <c:numCache>
                <c:formatCode>#,##0.0;"▲ "#,##0.0</c:formatCode>
                <c:ptCount val="40"/>
                <c:pt idx="8">
                  <c:v>20.2</c:v>
                </c:pt>
                <c:pt idx="16">
                  <c:v>38.5</c:v>
                </c:pt>
              </c:numCache>
            </c:numRef>
          </c:yVal>
          <c:smooth val="0"/>
          <c:extLst>
            <c:ext xmlns:c16="http://schemas.microsoft.com/office/drawing/2014/chart" uri="{C3380CC4-5D6E-409C-BE32-E72D297353CC}">
              <c16:uniqueId val="{00000013-AED2-41E4-8A7B-443B78E9973C}"/>
            </c:ext>
          </c:extLst>
        </c:ser>
        <c:dLbls>
          <c:showLegendKey val="0"/>
          <c:showVal val="1"/>
          <c:showCatName val="0"/>
          <c:showSerName val="0"/>
          <c:showPercent val="0"/>
          <c:showBubbleSize val="0"/>
        </c:dLbls>
        <c:axId val="46179840"/>
        <c:axId val="46181760"/>
      </c:scatterChart>
      <c:valAx>
        <c:axId val="46179840"/>
        <c:scaling>
          <c:orientation val="minMax"/>
          <c:max val="64.399999999999991"/>
          <c:min val="5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6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{1318C4D7-72B4-48D7-B6C1-668E73D39288}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E79-4A6A-9B56-8996B0DAFBF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{9DE7D5C5-44E5-42A0-975E-B327371CFBB1}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E79-4A6A-9B56-8996B0DAFBF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{E931F413-F5E2-47D8-B11A-40F5BA9CAAA5}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E79-4A6A-9B56-8996B0DAFBF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{DB3CE082-E861-440B-BFBB-1612AAED0F62}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E79-4A6A-9B56-8996B0DAFBF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{30403DAC-434E-4ADB-B050-21B7CDD05196}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E79-4A6A-9B56-8996B0DAFBF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{C93BBF3E-EB76-4EC2-BBAF-B194F3718CB4}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E79-4A6A-9B56-8996B0DAFBF3}"/>
                </c:ext>
              </c:extLst>
            </c:dLbl>
            <c:dLbl>
              <c:idx val="16"/>
              <c:layout>
                <c:manualLayout>
                  <c:x val="-3.8728372917413316E-2"/>
                  <c:y val="-4.6050193608223072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{D3424BBB-47CE-45B1-A052-D469B5AB1344}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E79-4A6A-9B56-8996B0DAFBF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{37FA802B-DEC9-4AAF-9862-0291BBA4E69A}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E79-4A6A-9B56-8996B0DAFBF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{77FD2A82-CC1C-4E96-97CD-E927E302A246}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E79-4A6A-9B56-8996B0DAFBF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10.4</c:v>
                </c:pt>
                <c:pt idx="16">
                  <c:v>9.1999999999999993</c:v>
                </c:pt>
                <c:pt idx="24">
                  <c:v>7.8</c:v>
                </c:pt>
                <c:pt idx="32">
                  <c:v>6.6</c:v>
                </c:pt>
              </c:numCache>
            </c:numRef>
          </c:xVal>
          <c:yVal>
            <c:numRef>
              <c:f>公会計指標分析・財政指標組合せ分析表!$BP$73:$DC$73</c:f>
              <c:numCache>
                <c:formatCode>#,##0.0;"▲ "#,##0.0</c:formatCode>
                <c:ptCount val="40"/>
                <c:pt idx="8">
                  <c:v>3.5</c:v>
                </c:pt>
                <c:pt idx="16">
                  <c:v>6.3</c:v>
                </c:pt>
                <c:pt idx="24">
                  <c:v>31.4</c:v>
                </c:pt>
                <c:pt idx="32">
                  <c:v>26.1</c:v>
                </c:pt>
              </c:numCache>
            </c:numRef>
          </c:yVal>
          <c:smooth val="0"/>
          <c:extLst>
            <c:ext xmlns:c16="http://schemas.microsoft.com/office/drawing/2014/chart" uri="{C3380CC4-5D6E-409C-BE32-E72D297353CC}">
              <c16:uniqueId val="{00000009-BE79-4A6A-9B56-8996B0DAFBF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7.030381298302686E-3"/>
                  <c:y val="-1.6366453479570959E-2"/>
                </c:manualLayout>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{CB0A3CFB-F2E0-4182-B616-D19A5731DE42}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E79-4A6A-9B56-8996B0DAFBF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{ABAB277C-C0C5-4011-A063-AECE406DAF2C}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E79-4A6A-9B56-8996B0DAFBF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{62A166F4-93C8-46E5-A980-62B7EE6998ED}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E79-4A6A-9B56-8996B0DAFBF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{75EBBA06-6F8A-43A3-A60A-A4A75CEBEB83}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E79-4A6A-9B56-8996B0DAFBF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{7BCCCCDD-0A9E-4E48-B31F-A22C3A70C73E}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E79-4A6A-9B56-8996B0DAFBF3}"/>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{327198DB-540D-47B7-96A8-46E502C96EAF}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E79-4A6A-9B56-8996B0DAFBF3}"/>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{235A8474-5650-409F-BB27-822CBB4336C0}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E79-4A6A-9B56-8996B0DAFBF3}"/>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{E3A5D93E-88E8-4D04-A432-D30DC8ECA0ED}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E79-4A6A-9B56-8996B0DAFBF3}"/>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{7E7328C0-30A5-474A-B694-5827C6D25928}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E79-4A6A-9B56-8996B0DAFBF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9.3000000000000007</c:v>
                </c:pt>
                <c:pt idx="16">
                  <c:v>9.1999999999999993</c:v>
                </c:pt>
                <c:pt idx="24">
                  <c:v>9.1</c:v>
                </c:pt>
                <c:pt idx="32">
                  <c:v>9.1</c:v>
                </c:pt>
              </c:numCache>
            </c:numRef>
          </c:xVal>
          <c:yVal>
            <c:numRef>
              <c:f>公会計指標分析・財政指標組合せ分析表!$BP$77:$DC$77</c:f>
              <c:numCache>
                <c:formatCode>#,##0.0;"▲ "#,##0.0</c:formatCode>
                <c:ptCount val="40"/>
                <c:pt idx="0">
                  <c:v>10.199999999999999</c:v>
                </c:pt>
                <c:pt idx="8">
                  <c:v>20.2</c:v>
                </c:pt>
                <c:pt idx="16">
                  <c:v>38.5</c:v>
                </c:pt>
                <c:pt idx="24">
                  <c:v>32.799999999999997</c:v>
                </c:pt>
                <c:pt idx="32">
                  <c:v>20.9</c:v>
                </c:pt>
              </c:numCache>
            </c:numRef>
          </c:yVal>
          <c:smooth val="0"/>
          <c:extLst>
            <c:ext xmlns:c16="http://schemas.microsoft.com/office/drawing/2014/chart" uri="{C3380CC4-5D6E-409C-BE32-E72D297353CC}">
              <c16:uniqueId val="{00000013-BE79-4A6A-9B56-8996B0DAFBF3}"/>
            </c:ext>
          </c:extLst>
        </c:ser>
        <c:dLbls>
          <c:showLegendKey val="0"/>
          <c:showVal val="1"/>
          <c:showCatName val="0"/>
          <c:showSerName val="0"/>
          <c:showPercent val="0"/>
          <c:showBubbleSize val="0"/>
        </c:dLbls>
        <c:axId val="84219776"/>
        <c:axId val="84234240"/>
      </c:scatterChart>
      <c:valAx>
        <c:axId val="84219776"/>
        <c:scaling>
          <c:orientation val="minMax"/>
          <c:max val="10.799999999999999"/>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6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群馬県明和町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増加理由であるが、駅周辺地域整備事業の元金返済がはじまったことによるもの及び下水道事業の償還が本格化したことによるものである。今後も公債費の増が見込めるため、総事業量の適正化により、地方債の発行抑制や借り換えを図り、健全財政の堅持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群馬県明和町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平成３０年度の将来負担比率は、昨年度に比較して改善している。数値改善の要因であるが、退職手当の負担見込み額が約</a:t>
          </a:r>
          <a:r>
            <a:rPr kumimoji="1" lang="en-US" altLang="ja-JP" sz="1400">
              <a:latin typeface="ＭＳ ゴシック" pitchFamily="49" charset="-128"/>
              <a:ea typeface="ＭＳ ゴシック" pitchFamily="49" charset="-128"/>
            </a:rPr>
            <a:t>127</a:t>
          </a:r>
          <a:r>
            <a:rPr kumimoji="1" lang="ja-JP" altLang="en-US" sz="1400">
              <a:latin typeface="ＭＳ ゴシック" pitchFamily="49" charset="-128"/>
              <a:ea typeface="ＭＳ ゴシック" pitchFamily="49" charset="-128"/>
            </a:rPr>
            <a:t>百万円減少したことによるものである。今後も事業実施の適正化を図り、財政の健全化に努める。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なお、早期健全化基準の３５０％を下回っており、良好な状態を示している。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群馬県明和町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道路整備、施設整備を行ったため、大幅な減となった。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基金の使途の明確化を図るために、財政調整基金を取り崩して個々の特定目的基金に積み立てていくことを検討している。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公共施設建設基金：道路等公共施設の整備のために活用する基金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まち・ひと・しごと創生基金：まち・ひと・しごと創生法に基づく地方創生施策を行うための基金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奨学基金：奨学金貸与を円滑に行うための基金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地域福祉基金：高齢者の保健福祉の向上を図るための基金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公共施設建設基金：国費を活用した道路整備のための取り崩しによる減。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まち・ひと・しごと創生基金：まち・ひと・しごと創生法に基づく地方創生施策を行うために積み立てを行った。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公共施設建設基金：道路整備のために今後も活用していく。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まち・ひと・しごと創生基金：まち・ひと・しごと創生法に基づく地方創生施策を行うために今後活用していく。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土地開発公社への貸付金を積み立てたものの、インフラ整備に力を入れていることもあり、財源不足を財政調整基金で補っているため、微増にとどまった。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インフラ整備に多額の費用がかかるため、財政調整基金の取り崩しが見込まれる。そのため、今後はより一層、事務事業の見直し・統廃合など歳出の合理化等行財政改革を推進し、健全な行財政運営に努めていく。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年度に繰上げ償還の財源として大部分を取り崩し、その後は利子積立のみであるため増減はほぼない。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今後も償還金が増加する見込みであるため、積立を行っていきたい。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FD3AF49-C4E3-40A0-9D6B-57F535FB87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7B69AE0-04E5-4ED9-BE46-580A2DE2DA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a:extLst>
            <a:ext uri="{FF2B5EF4-FFF2-40B4-BE49-F238E27FC236}">
              <a16:creationId xmlns:a16="http://schemas.microsoft.com/office/drawing/2014/main" id="{6C983F44-7002-45ED-A1AE-593F0F690960}"/>
            </a:ext>
          </a:extLst>
        </xdr:cNvPr>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a:extLst>
            <a:ext uri="{FF2B5EF4-FFF2-40B4-BE49-F238E27FC236}">
              <a16:creationId xmlns:a16="http://schemas.microsoft.com/office/drawing/2014/main" id="{D5EEE998-1434-4A20-AE30-9BA2EF305687}"/>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a:extLst>
            <a:ext uri="{FF2B5EF4-FFF2-40B4-BE49-F238E27FC236}">
              <a16:creationId xmlns:a16="http://schemas.microsoft.com/office/drawing/2014/main" id="{2C569763-7FEE-4760-BF36-1E7D0A449843}"/>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a:extLst>
            <a:ext uri="{FF2B5EF4-FFF2-40B4-BE49-F238E27FC236}">
              <a16:creationId xmlns:a16="http://schemas.microsoft.com/office/drawing/2014/main" id="{4BD79F37-5800-4D40-B7E5-F9C0E1D10BAF}"/>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a:extLst>
            <a:ext uri="{FF2B5EF4-FFF2-40B4-BE49-F238E27FC236}">
              <a16:creationId xmlns:a16="http://schemas.microsoft.com/office/drawing/2014/main" id="{B5E779CB-564B-4701-B4E2-8BE88CB34972}"/>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群馬県明和町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a:extLst>
            <a:ext uri="{FF2B5EF4-FFF2-40B4-BE49-F238E27FC236}">
              <a16:creationId xmlns:a16="http://schemas.microsoft.com/office/drawing/2014/main" id="{CA042E70-4B72-4C66-A678-F5BEA3FD9F91}"/>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a:extLst>
            <a:ext uri="{FF2B5EF4-FFF2-40B4-BE49-F238E27FC236}">
              <a16:creationId xmlns:a16="http://schemas.microsoft.com/office/drawing/2014/main" id="{50DA011D-21D8-4B7A-9AE4-CBA0A490AFC4}"/>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a:extLst>
            <a:ext uri="{FF2B5EF4-FFF2-40B4-BE49-F238E27FC236}">
              <a16:creationId xmlns:a16="http://schemas.microsoft.com/office/drawing/2014/main" id="{814D61A2-D610-467C-8451-D2300001F464}"/>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a:extLst>
            <a:ext uri="{FF2B5EF4-FFF2-40B4-BE49-F238E27FC236}">
              <a16:creationId xmlns:a16="http://schemas.microsoft.com/office/drawing/2014/main" id="{7F5F9F59-36B2-4990-8DBF-DBCBB60454AC}"/>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a:extLst>
            <a:ext uri="{FF2B5EF4-FFF2-40B4-BE49-F238E27FC236}">
              <a16:creationId xmlns:a16="http://schemas.microsoft.com/office/drawing/2014/main" id="{E33CD279-7B48-4C48-9F0A-5C0D87842773}"/>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a:extLst>
            <a:ext uri="{FF2B5EF4-FFF2-40B4-BE49-F238E27FC236}">
              <a16:creationId xmlns:a16="http://schemas.microsoft.com/office/drawing/2014/main" id="{708D8CEB-C5FA-4384-8D63-31EBC83B54DD}"/>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11,313
11,037
19.64
5,991,084
5,580,179
311,347
3,254,540
4,190,365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a:extLst>
            <a:ext uri="{FF2B5EF4-FFF2-40B4-BE49-F238E27FC236}">
              <a16:creationId xmlns:a16="http://schemas.microsoft.com/office/drawing/2014/main" id="{8DBA690A-AD12-4701-8182-4E5F67809C8B}"/>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a:extLst>
            <a:ext uri="{FF2B5EF4-FFF2-40B4-BE49-F238E27FC236}">
              <a16:creationId xmlns:a16="http://schemas.microsoft.com/office/drawing/2014/main" id="{B120CB59-56AC-4CBB-A7B5-4C124A9FCEC3}"/>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a:extLst>
            <a:ext uri="{FF2B5EF4-FFF2-40B4-BE49-F238E27FC236}">
              <a16:creationId xmlns:a16="http://schemas.microsoft.com/office/drawing/2014/main" id="{5CBB4D41-F53C-4713-842E-9726FC046ABA}"/>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a:extLst>
            <a:ext uri="{FF2B5EF4-FFF2-40B4-BE49-F238E27FC236}">
              <a16:creationId xmlns:a16="http://schemas.microsoft.com/office/drawing/2014/main" id="{88AF4E74-C579-4E1E-9B1C-1CA3785E626B}"/>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a:extLst>
            <a:ext uri="{FF2B5EF4-FFF2-40B4-BE49-F238E27FC236}">
              <a16:creationId xmlns:a16="http://schemas.microsoft.com/office/drawing/2014/main" id="{459B3D9A-619A-4288-AC8A-897716F79121}"/>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a:extLst>
            <a:ext uri="{FF2B5EF4-FFF2-40B4-BE49-F238E27FC236}">
              <a16:creationId xmlns:a16="http://schemas.microsoft.com/office/drawing/2014/main" id="{C423D768-2BB6-4DFF-B1CD-A109A6ABF087}"/>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a:extLst>
            <a:ext uri="{FF2B5EF4-FFF2-40B4-BE49-F238E27FC236}">
              <a16:creationId xmlns:a16="http://schemas.microsoft.com/office/drawing/2014/main" id="{95A76950-A249-4330-AA62-D53D0E8BD54C}"/>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a:extLst>
            <a:ext uri="{FF2B5EF4-FFF2-40B4-BE49-F238E27FC236}">
              <a16:creationId xmlns:a16="http://schemas.microsoft.com/office/drawing/2014/main" id="{AF5E2D9F-BF30-4083-B3CA-A09081C4D0DC}"/>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a:extLst>
            <a:ext uri="{FF2B5EF4-FFF2-40B4-BE49-F238E27FC236}">
              <a16:creationId xmlns:a16="http://schemas.microsoft.com/office/drawing/2014/main" id="{CF75008A-F2B4-4FE0-A583-5D3E805598B3}"/>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a:extLst>
            <a:ext uri="{FF2B5EF4-FFF2-40B4-BE49-F238E27FC236}">
              <a16:creationId xmlns:a16="http://schemas.microsoft.com/office/drawing/2014/main" id="{7AE1A6BE-8657-47A7-8677-D1D290D65567}"/>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a:extLst>
            <a:ext uri="{FF2B5EF4-FFF2-40B4-BE49-F238E27FC236}">
              <a16:creationId xmlns:a16="http://schemas.microsoft.com/office/drawing/2014/main" id="{F00FC442-F3C3-4946-976A-94B0C0F5067F}"/>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a:extLst>
            <a:ext uri="{FF2B5EF4-FFF2-40B4-BE49-F238E27FC236}">
              <a16:creationId xmlns:a16="http://schemas.microsoft.com/office/drawing/2014/main" id="{804BA2B0-A52D-4A1B-828F-B4E0F7D11A24}"/>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a:extLst>
            <a:ext uri="{FF2B5EF4-FFF2-40B4-BE49-F238E27FC236}">
              <a16:creationId xmlns:a16="http://schemas.microsoft.com/office/drawing/2014/main" id="{E7B29BF5-E698-4870-9484-BA7FD5B8D80A}"/>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a:extLst>
            <a:ext uri="{FF2B5EF4-FFF2-40B4-BE49-F238E27FC236}">
              <a16:creationId xmlns:a16="http://schemas.microsoft.com/office/drawing/2014/main" id="{9DB986A7-71AD-41FB-A233-110CE541BA00}"/>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a:extLst>
            <a:ext uri="{FF2B5EF4-FFF2-40B4-BE49-F238E27FC236}">
              <a16:creationId xmlns:a16="http://schemas.microsoft.com/office/drawing/2014/main" id="{282C6538-AE6E-4531-B70A-7A4133933F8E}"/>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a:extLst>
            <a:ext uri="{FF2B5EF4-FFF2-40B4-BE49-F238E27FC236}">
              <a16:creationId xmlns:a16="http://schemas.microsoft.com/office/drawing/2014/main" id="{EC273363-7AEC-4FC4-A53C-EEB42C210E21}"/>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a:extLst>
            <a:ext uri="{FF2B5EF4-FFF2-40B4-BE49-F238E27FC236}">
              <a16:creationId xmlns:a16="http://schemas.microsoft.com/office/drawing/2014/main" id="{C8E651B3-CBE9-45C5-9820-792B1497CD0E}"/>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2" name="テキスト ボックス 31">
          <a:extLst>
            <a:ext uri="{FF2B5EF4-FFF2-40B4-BE49-F238E27FC236}">
              <a16:creationId xmlns:a16="http://schemas.microsoft.com/office/drawing/2014/main" id="{2445783E-EEBC-4CF3-A188-AA3A8AAE0776}"/>
            </a:ext>
          </a:extLst>
        </xdr:cNvPr>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3" name="テキスト ボックス 32">
          <a:extLst>
            <a:ext uri="{FF2B5EF4-FFF2-40B4-BE49-F238E27FC236}">
              <a16:creationId xmlns:a16="http://schemas.microsoft.com/office/drawing/2014/main" id="{E713830A-9970-4C22-9B19-2FB092073B16}"/>
            </a:ext>
          </a:extLst>
        </xdr:cNvPr>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4" name="テキスト ボックス 33">
          <a:extLst>
            <a:ext uri="{FF2B5EF4-FFF2-40B4-BE49-F238E27FC236}">
              <a16:creationId xmlns:a16="http://schemas.microsoft.com/office/drawing/2014/main" id="{6A69093E-9330-4E07-86D5-F5FE704607DA}"/>
            </a:ext>
          </a:extLst>
        </xdr:cNvPr>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5" name="テキスト ボックス 34">
          <a:extLst>
            <a:ext uri="{FF2B5EF4-FFF2-40B4-BE49-F238E27FC236}">
              <a16:creationId xmlns:a16="http://schemas.microsoft.com/office/drawing/2014/main" id="{A9A5E463-62B2-4450-98E4-7BE1A83511A6}"/>
            </a:ext>
          </a:extLst>
        </xdr:cNvPr>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224ABC86-2D95-4346-84F7-E7E28140B9FB}"/>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7CF84B35-3368-4C90-BA22-848A6842FE4F}"/>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FD801469-3DF1-44B0-933B-11AA766A7724}"/>
            </a:ext>
          </a:extLst>
        </xdr:cNvPr>
        <xdr:cNvSpPr/>
      </xdr:nvSpPr>
      <xdr:spPr>
        <a:xfrm>
          <a:off x="3549147" y="4507006"/>
          <a:ext cx="41629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4BF86B7D-1AD4-4C0F-8634-CDD0B2375EDA}"/>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E8C038AB-E055-448E-8F1E-D1CA9739876E}"/>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352B94F5-24F2-4781-9431-3719E9C6C88A}"/>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D39F38CD-0958-4464-AB94-C3C91F1B5285}"/>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E567C58-7B97-49A1-8F69-714D6C1BFAB6}"/>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2B0095FD-3962-4A58-9AF1-D68ACAF52DFE}"/>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C32E4670-E8F7-4D06-8165-0EEECAA14DB8}"/>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3AB6DE56-BBA1-4E11-989B-95D5B05A44A6}"/>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8DE7742E-3508-4F96-871A-D3E3EE926B4F}"/>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E0D38F65-033B-45F3-8C4A-CF22F48BC0EE}"/>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有形固定資産について、類似団体平均よりも償却が進んでいることがわかる。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74B775C1-08C9-4BC3-9133-2A550BA37578}"/>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52CC441A-CF7E-4B6E-9E36-B3A1B2C3F73C}"/>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A256E61B-299A-4A77-9CC5-D4C8FDDE8EF6}"/>
            </a:ext>
          </a:extLst>
        </xdr:cNvPr>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D5A8E83-2B60-4BAE-9A56-3451B4ADAAAA}"/>
            </a:ext>
          </a:extLst>
        </xdr:cNvPr>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359EA8BE-AFF6-4AEF-AA4A-4D6D471073A9}"/>
            </a:ext>
          </a:extLst>
        </xdr:cNvPr>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312313B3-CF89-4FB4-BB43-1C6B7D5FF845}"/>
            </a:ext>
          </a:extLst>
        </xdr:cNvPr>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D7FC6A23-0DEB-4643-8CB9-F93EE41D9AF9}"/>
            </a:ext>
          </a:extLst>
        </xdr:cNvPr>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76A3F8D4-EC2E-4D65-A7AF-73EDF3126389}"/>
            </a:ext>
          </a:extLst>
        </xdr:cNvPr>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CD0E857D-A82F-4F9D-AD5A-9B32811435B3}"/>
            </a:ext>
          </a:extLst>
        </xdr:cNvPr>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A1282EAE-5A59-4C31-8F7E-BE21A59035EA}"/>
            </a:ext>
          </a:extLst>
        </xdr:cNvPr>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8F951F3A-5928-49A9-9259-3F1ADBB62C0B}"/>
            </a:ext>
          </a:extLst>
        </xdr:cNvPr>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D16D1B69-C821-4E9D-948B-A2DE5B7905E6}"/>
            </a:ext>
          </a:extLst>
        </xdr:cNvPr>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2BF6F332-A839-493E-B778-FC934E5D67BA}"/>
            </a:ext>
          </a:extLst>
        </xdr:cNvPr>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4DFDC7A1-D4F1-403A-9E66-4C85F291F933}"/>
            </a:ext>
          </a:extLst>
        </xdr:cNvPr>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764E8184-3EE0-4ACB-A4F5-48835BE08A44}"/>
            </a:ext>
          </a:extLst>
        </xdr:cNvPr>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17D1C981-C2F9-4F96-80ED-8A73EAE7980F}"/>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FFB2014F-D3F2-424D-9F2F-18D1FCA3D10E}"/>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2810BA22-56F4-4F8B-A736-BC25C3BAB9A9}"/>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161744</xdr:rowOff>
    </xdr:from>
    <xdr:to>
      <xdr:col>23</xdr:col>
      <xdr:colOff>85090</xdr:colOff>
      <xdr:row>35</xdr:row>
      <xdr:rowOff>89898</xdr:rowOff>
    </xdr:to>
    <xdr:cxnSp macro="">
      <xdr:nvCxnSpPr>
        <xdr:cNvPr id="67" name="直線コネクタ 66">
          <a:extLst>
            <a:ext uri="{FF2B5EF4-FFF2-40B4-BE49-F238E27FC236}">
              <a16:creationId xmlns:a16="http://schemas.microsoft.com/office/drawing/2014/main" id="{00ED7998-4D8C-4D95-A39B-A9B193C1BD1B}"/>
            </a:ext>
          </a:extLst>
        </xdr:cNvPr>
        <xdr:cNvCxnSpPr/>
      </xdr:nvCxnSpPr>
      <xdr:spPr>
        <a:xfrm flipV="1">
          <a:off x="4206240" y="5274764"/>
          <a:ext cx="127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93725</xdr:rowOff>
    </xdr:from>
    <xdr:ext cx="405111" cy="259045"/>
    <xdr:sp macro="" textlink="">
      <xdr:nvSpPr>
        <xdr:cNvPr id="68" name="有形固定資産減価償却率最小値テキスト">
          <a:extLst>
            <a:ext uri="{FF2B5EF4-FFF2-40B4-BE49-F238E27FC236}">
              <a16:creationId xmlns:a16="http://schemas.microsoft.com/office/drawing/2014/main" id="{88B7E8C4-620F-43F1-9CDD-B8A13F113BC8}"/>
            </a:ext>
          </a:extLst>
        </xdr:cNvPr>
        <xdr:cNvSpPr txBox="1"/>
      </xdr:nvSpPr>
      <xdr:spPr>
        <a:xfrm>
          <a:off x="4258945" y="6715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89898</xdr:rowOff>
    </xdr:from>
    <xdr:to>
      <xdr:col>23</xdr:col>
      <xdr:colOff>174625</xdr:colOff>
      <xdr:row>35</xdr:row>
      <xdr:rowOff>89898</xdr:rowOff>
    </xdr:to>
    <xdr:cxnSp macro="">
      <xdr:nvCxnSpPr>
        <xdr:cNvPr id="69" name="直線コネクタ 68">
          <a:extLst>
            <a:ext uri="{FF2B5EF4-FFF2-40B4-BE49-F238E27FC236}">
              <a16:creationId xmlns:a16="http://schemas.microsoft.com/office/drawing/2014/main" id="{3B77F4A3-7FCC-4BC1-AE54-B2B4869B4337}"/>
            </a:ext>
          </a:extLst>
        </xdr:cNvPr>
        <xdr:cNvCxnSpPr/>
      </xdr:nvCxnSpPr>
      <xdr:spPr>
        <a:xfrm>
          <a:off x="4119245" y="671167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108421</xdr:rowOff>
    </xdr:from>
    <xdr:ext cx="405111" cy="259045"/>
    <xdr:sp macro="" textlink="">
      <xdr:nvSpPr>
        <xdr:cNvPr id="70" name="有形固定資産減価償却率最大値テキスト">
          <a:extLst>
            <a:ext uri="{FF2B5EF4-FFF2-40B4-BE49-F238E27FC236}">
              <a16:creationId xmlns:a16="http://schemas.microsoft.com/office/drawing/2014/main" id="{49E29312-FD82-43EB-8508-1BE5372EBFEA}"/>
            </a:ext>
          </a:extLst>
        </xdr:cNvPr>
        <xdr:cNvSpPr txBox="1"/>
      </xdr:nvSpPr>
      <xdr:spPr>
        <a:xfrm>
          <a:off x="4258945" y="505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161744</xdr:rowOff>
    </xdr:from>
    <xdr:to>
      <xdr:col>23</xdr:col>
      <xdr:colOff>174625</xdr:colOff>
      <xdr:row>26</xdr:row>
      <xdr:rowOff>161744</xdr:rowOff>
    </xdr:to>
    <xdr:cxnSp macro="">
      <xdr:nvCxnSpPr>
        <xdr:cNvPr id="71" name="直線コネクタ 70">
          <a:extLst>
            <a:ext uri="{FF2B5EF4-FFF2-40B4-BE49-F238E27FC236}">
              <a16:creationId xmlns:a16="http://schemas.microsoft.com/office/drawing/2014/main" id="{110459A0-C12D-4D60-BC44-496526105506}"/>
            </a:ext>
          </a:extLst>
        </xdr:cNvPr>
        <xdr:cNvCxnSpPr/>
      </xdr:nvCxnSpPr>
      <xdr:spPr>
        <a:xfrm>
          <a:off x="4119245" y="527476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56169</xdr:rowOff>
    </xdr:from>
    <xdr:ext cx="405111" cy="259045"/>
    <xdr:sp macro="" textlink="">
      <xdr:nvSpPr>
        <xdr:cNvPr id="72" name="有形固定資産減価償却率平均値テキスト">
          <a:extLst>
            <a:ext uri="{FF2B5EF4-FFF2-40B4-BE49-F238E27FC236}">
              <a16:creationId xmlns:a16="http://schemas.microsoft.com/office/drawing/2014/main" id="{81FE0031-F830-41FD-8AAA-78C6F21C4F76}"/>
            </a:ext>
          </a:extLst>
        </xdr:cNvPr>
        <xdr:cNvSpPr txBox="1"/>
      </xdr:nvSpPr>
      <xdr:spPr>
        <a:xfrm>
          <a:off x="4258945" y="5672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77742</xdr:rowOff>
    </xdr:from>
    <xdr:to>
      <xdr:col>23</xdr:col>
      <xdr:colOff>136525</xdr:colOff>
      <xdr:row>30</xdr:row>
      <xdr:rowOff>7892</xdr:rowOff>
    </xdr:to>
    <xdr:sp macro="" textlink="">
      <xdr:nvSpPr>
        <xdr:cNvPr id="73" name="フローチャート: 判断 72">
          <a:extLst>
            <a:ext uri="{FF2B5EF4-FFF2-40B4-BE49-F238E27FC236}">
              <a16:creationId xmlns:a16="http://schemas.microsoft.com/office/drawing/2014/main" id="{D4C006CA-7826-4F58-BF17-E34AF1911222}"/>
            </a:ext>
          </a:extLst>
        </xdr:cNvPr>
        <xdr:cNvSpPr/>
      </xdr:nvSpPr>
      <xdr:spPr>
        <a:xfrm>
          <a:off x="4157345" y="56936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74" name="フローチャート: 判断 73">
          <a:extLst>
            <a:ext uri="{FF2B5EF4-FFF2-40B4-BE49-F238E27FC236}">
              <a16:creationId xmlns:a16="http://schemas.microsoft.com/office/drawing/2014/main" id="{8EE8EFA6-74D1-4DD8-A9C6-C318AC6E46A1}"/>
            </a:ext>
          </a:extLst>
        </xdr:cNvPr>
        <xdr:cNvSpPr/>
      </xdr:nvSpPr>
      <xdr:spPr>
        <a:xfrm>
          <a:off x="3537585" y="57337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157933</xdr:rowOff>
    </xdr:from>
    <xdr:to>
      <xdr:col>15</xdr:col>
      <xdr:colOff>187325</xdr:colOff>
      <xdr:row>30</xdr:row>
      <xdr:rowOff>88083</xdr:rowOff>
    </xdr:to>
    <xdr:sp macro="" textlink="">
      <xdr:nvSpPr>
        <xdr:cNvPr id="75" name="フローチャート: 判断 74">
          <a:extLst>
            <a:ext uri="{FF2B5EF4-FFF2-40B4-BE49-F238E27FC236}">
              <a16:creationId xmlns:a16="http://schemas.microsoft.com/office/drawing/2014/main" id="{983D162E-35C7-4C53-8AA6-EC852CAD4716}"/>
            </a:ext>
          </a:extLst>
        </xdr:cNvPr>
        <xdr:cNvSpPr/>
      </xdr:nvSpPr>
      <xdr:spPr>
        <a:xfrm>
          <a:off x="2867025" y="57738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42001</xdr:rowOff>
    </xdr:from>
    <xdr:to>
      <xdr:col>11</xdr:col>
      <xdr:colOff>187325</xdr:colOff>
      <xdr:row>30</xdr:row>
      <xdr:rowOff>143601</xdr:rowOff>
    </xdr:to>
    <xdr:sp macro="" textlink="">
      <xdr:nvSpPr>
        <xdr:cNvPr id="76" name="フローチャート: 判断 75">
          <a:extLst>
            <a:ext uri="{FF2B5EF4-FFF2-40B4-BE49-F238E27FC236}">
              <a16:creationId xmlns:a16="http://schemas.microsoft.com/office/drawing/2014/main" id="{8C8F92B6-CC1A-4B9D-9122-90AA9D85FCB5}"/>
            </a:ext>
          </a:extLst>
        </xdr:cNvPr>
        <xdr:cNvSpPr/>
      </xdr:nvSpPr>
      <xdr:spPr>
        <a:xfrm>
          <a:off x="2196465" y="58255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47D30081-1A8D-4D6C-B70E-3ECC43966D21}"/>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D1C436BD-9DF4-41D5-8FB1-6B42A1843158}"/>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AA4951D0-95E5-45E5-B1A1-17A32E3C17F9}"/>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CDD4610B-621E-46CD-B90E-9439B6476023}"/>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CDAED65E-D2A7-4E9F-A43C-75066FD3AE39}"/>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28</xdr:row>
      <xdr:rowOff>153579</xdr:rowOff>
    </xdr:from>
    <xdr:to>
      <xdr:col>15</xdr:col>
      <xdr:colOff>187325</xdr:colOff>
      <xdr:row>29</xdr:row>
      <xdr:rowOff>83729</xdr:rowOff>
    </xdr:to>
    <xdr:sp macro="" textlink="">
      <xdr:nvSpPr>
        <xdr:cNvPr id="82" name="楕円 81">
          <a:extLst>
            <a:ext uri="{FF2B5EF4-FFF2-40B4-BE49-F238E27FC236}">
              <a16:creationId xmlns:a16="http://schemas.microsoft.com/office/drawing/2014/main" id="{B4098BAE-B2E4-40D5-B2B2-E86757B83FBF}"/>
            </a:ext>
          </a:extLst>
        </xdr:cNvPr>
        <xdr:cNvSpPr/>
      </xdr:nvSpPr>
      <xdr:spPr>
        <a:xfrm>
          <a:off x="2867025" y="56018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141242</xdr:rowOff>
    </xdr:from>
    <xdr:to>
      <xdr:col>11</xdr:col>
      <xdr:colOff>187325</xdr:colOff>
      <xdr:row>29</xdr:row>
      <xdr:rowOff>71392</xdr:rowOff>
    </xdr:to>
    <xdr:sp macro="" textlink="">
      <xdr:nvSpPr>
        <xdr:cNvPr id="83" name="楕円 82">
          <a:extLst>
            <a:ext uri="{FF2B5EF4-FFF2-40B4-BE49-F238E27FC236}">
              <a16:creationId xmlns:a16="http://schemas.microsoft.com/office/drawing/2014/main" id="{E380F4AD-213B-47BF-B3F2-590094B7ADBF}"/>
            </a:ext>
          </a:extLst>
        </xdr:cNvPr>
        <xdr:cNvSpPr/>
      </xdr:nvSpPr>
      <xdr:spPr>
        <a:xfrm>
          <a:off x="2196465" y="55895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20592</xdr:rowOff>
    </xdr:from>
    <xdr:to>
      <xdr:col>15</xdr:col>
      <xdr:colOff>136525</xdr:colOff>
      <xdr:row>29</xdr:row>
      <xdr:rowOff>32929</xdr:rowOff>
    </xdr:to>
    <xdr:cxnSp macro="">
      <xdr:nvCxnSpPr>
        <xdr:cNvPr id="84" name="直線コネクタ 83">
          <a:extLst>
            <a:ext uri="{FF2B5EF4-FFF2-40B4-BE49-F238E27FC236}">
              <a16:creationId xmlns:a16="http://schemas.microsoft.com/office/drawing/2014/main" id="{CE57F046-BAEE-4233-92B0-13A5E911C768}"/>
            </a:ext>
          </a:extLst>
        </xdr:cNvPr>
        <xdr:cNvCxnSpPr/>
      </xdr:nvCxnSpPr>
      <xdr:spPr>
        <a:xfrm>
          <a:off x="2247265" y="5636532"/>
          <a:ext cx="67056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64515</xdr:rowOff>
    </xdr:from>
    <xdr:ext cx="405111" cy="259045"/>
    <xdr:sp macro="" textlink="">
      <xdr:nvSpPr>
        <xdr:cNvPr id="85" name="n_1aveValue有形固定資産減価償却率">
          <a:extLst>
            <a:ext uri="{FF2B5EF4-FFF2-40B4-BE49-F238E27FC236}">
              <a16:creationId xmlns:a16="http://schemas.microsoft.com/office/drawing/2014/main" id="{709CE210-2712-46E4-AAFD-9051EE6D8210}"/>
            </a:ext>
          </a:extLst>
        </xdr:cNvPr>
        <xdr:cNvSpPr txBox="1"/>
      </xdr:nvSpPr>
      <xdr:spPr>
        <a:xfrm>
          <a:off x="3395989" y="5512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79210</xdr:rowOff>
    </xdr:from>
    <xdr:ext cx="405111" cy="259045"/>
    <xdr:sp macro="" textlink="">
      <xdr:nvSpPr>
        <xdr:cNvPr id="86" name="n_2aveValue有形固定資産減価償却率">
          <a:extLst>
            <a:ext uri="{FF2B5EF4-FFF2-40B4-BE49-F238E27FC236}">
              <a16:creationId xmlns:a16="http://schemas.microsoft.com/office/drawing/2014/main" id="{B9BC8E94-944E-4740-B816-F7AC261DF631}"/>
            </a:ext>
          </a:extLst>
        </xdr:cNvPr>
        <xdr:cNvSpPr txBox="1"/>
      </xdr:nvSpPr>
      <xdr:spPr>
        <a:xfrm>
          <a:off x="2738129" y="5862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134728</xdr:rowOff>
    </xdr:from>
    <xdr:ext cx="405111" cy="259045"/>
    <xdr:sp macro="" textlink="">
      <xdr:nvSpPr>
        <xdr:cNvPr id="87" name="n_3aveValue有形固定資産減価償却率">
          <a:extLst>
            <a:ext uri="{FF2B5EF4-FFF2-40B4-BE49-F238E27FC236}">
              <a16:creationId xmlns:a16="http://schemas.microsoft.com/office/drawing/2014/main" id="{D264C66C-567C-4D03-9E43-C7C7B257E673}"/>
            </a:ext>
          </a:extLst>
        </xdr:cNvPr>
        <xdr:cNvSpPr txBox="1"/>
      </xdr:nvSpPr>
      <xdr:spPr>
        <a:xfrm>
          <a:off x="2067569" y="591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100256</xdr:rowOff>
    </xdr:from>
    <xdr:ext cx="405111" cy="259045"/>
    <xdr:sp macro="" textlink="">
      <xdr:nvSpPr>
        <xdr:cNvPr id="88" name="n_2mainValue有形固定資産減価償却率">
          <a:extLst>
            <a:ext uri="{FF2B5EF4-FFF2-40B4-BE49-F238E27FC236}">
              <a16:creationId xmlns:a16="http://schemas.microsoft.com/office/drawing/2014/main" id="{AAB899DB-0141-42E4-A1FE-921E2885B7FD}"/>
            </a:ext>
          </a:extLst>
        </xdr:cNvPr>
        <xdr:cNvSpPr txBox="1"/>
      </xdr:nvSpPr>
      <xdr:spPr>
        <a:xfrm>
          <a:off x="2738129" y="538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87919</xdr:rowOff>
    </xdr:from>
    <xdr:ext cx="405111" cy="259045"/>
    <xdr:sp macro="" textlink="">
      <xdr:nvSpPr>
        <xdr:cNvPr id="89" name="n_3mainValue有形固定資産減価償却率">
          <a:extLst>
            <a:ext uri="{FF2B5EF4-FFF2-40B4-BE49-F238E27FC236}">
              <a16:creationId xmlns:a16="http://schemas.microsoft.com/office/drawing/2014/main" id="{73EB9261-CD31-48F2-989F-13B3BEBBF47E}"/>
            </a:ext>
          </a:extLst>
        </xdr:cNvPr>
        <xdr:cNvSpPr txBox="1"/>
      </xdr:nvSpPr>
      <xdr:spPr>
        <a:xfrm>
          <a:off x="2067569" y="5368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11F59596-A00B-4007-A6DC-C1284C834EDE}"/>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a:extLst>
            <a:ext uri="{FF2B5EF4-FFF2-40B4-BE49-F238E27FC236}">
              <a16:creationId xmlns:a16="http://schemas.microsoft.com/office/drawing/2014/main" id="{86FD4E38-3E46-4712-8E62-5545DBE134BC}"/>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a:extLst>
            <a:ext uri="{FF2B5EF4-FFF2-40B4-BE49-F238E27FC236}">
              <a16:creationId xmlns:a16="http://schemas.microsoft.com/office/drawing/2014/main" id="{7FD4DE1D-D3A5-423C-A242-C024637F6523}"/>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09AC2EFB-0BFE-4464-AD34-44639D7A48D8}"/>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ED69FFA1-2A73-4262-A1F8-C129E81ACBFA}"/>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AEECB22E-DAC3-47C2-9166-5F5D4E15479E}"/>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45F50539-2E77-4926-814B-83EC178780E3}"/>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96BD43AF-E749-42A5-B49C-DB34B07F45B2}"/>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7CBB3177-021B-473A-A32C-D38453482713}"/>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BCCF797B-1C8E-45F5-A405-4C96FF6C5816}"/>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B734F52A-2EA2-4048-9FCC-9311B2E45D07}"/>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2AD8B85C-E104-4AEB-8446-3E3F13FBE511}"/>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096C7AC1-B378-4EC2-8260-B98F283E6543}"/>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債務償還可能年数について類似団体平均よりも長いことがわかる。</a:t>
          </a: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E0ED26CF-FC40-47B9-916C-6BBF9DAE58EE}"/>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BC5E4C6E-2F33-4950-8B75-E84A7E46626F}"/>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a:extLst>
            <a:ext uri="{FF2B5EF4-FFF2-40B4-BE49-F238E27FC236}">
              <a16:creationId xmlns:a16="http://schemas.microsoft.com/office/drawing/2014/main" id="{2357E208-4AE2-46E8-85C2-D9347DCA16B6}"/>
            </a:ext>
          </a:extLst>
        </xdr:cNvPr>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a:extLst>
            <a:ext uri="{FF2B5EF4-FFF2-40B4-BE49-F238E27FC236}">
              <a16:creationId xmlns:a16="http://schemas.microsoft.com/office/drawing/2014/main" id="{9E6FBE5A-CBFF-450F-B27C-DC0A48ACB944}"/>
            </a:ext>
          </a:extLst>
        </xdr:cNvPr>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a:extLst>
            <a:ext uri="{FF2B5EF4-FFF2-40B4-BE49-F238E27FC236}">
              <a16:creationId xmlns:a16="http://schemas.microsoft.com/office/drawing/2014/main" id="{DC9B8961-F41E-47DA-A695-4D5BA9CFFECB}"/>
            </a:ext>
          </a:extLst>
        </xdr:cNvPr>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8" name="テキスト ボックス 107">
          <a:extLst>
            <a:ext uri="{FF2B5EF4-FFF2-40B4-BE49-F238E27FC236}">
              <a16:creationId xmlns:a16="http://schemas.microsoft.com/office/drawing/2014/main" id="{3DD2D553-3F55-48E4-A336-3B34468137A3}"/>
            </a:ext>
          </a:extLst>
        </xdr:cNvPr>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a:extLst>
            <a:ext uri="{FF2B5EF4-FFF2-40B4-BE49-F238E27FC236}">
              <a16:creationId xmlns:a16="http://schemas.microsoft.com/office/drawing/2014/main" id="{BA51CF88-533C-4B81-8FB6-CC1EC840E834}"/>
            </a:ext>
          </a:extLst>
        </xdr:cNvPr>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0" name="テキスト ボックス 109">
          <a:extLst>
            <a:ext uri="{FF2B5EF4-FFF2-40B4-BE49-F238E27FC236}">
              <a16:creationId xmlns:a16="http://schemas.microsoft.com/office/drawing/2014/main" id="{25EEBFAC-8B42-4AF9-A665-318FC7913D48}"/>
            </a:ext>
          </a:extLst>
        </xdr:cNvPr>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a:extLst>
            <a:ext uri="{FF2B5EF4-FFF2-40B4-BE49-F238E27FC236}">
              <a16:creationId xmlns:a16="http://schemas.microsoft.com/office/drawing/2014/main" id="{898C9A63-CE5D-4058-AEEA-6436C13F90A9}"/>
            </a:ext>
          </a:extLst>
        </xdr:cNvPr>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2" name="テキスト ボックス 111">
          <a:extLst>
            <a:ext uri="{FF2B5EF4-FFF2-40B4-BE49-F238E27FC236}">
              <a16:creationId xmlns:a16="http://schemas.microsoft.com/office/drawing/2014/main" id="{0A0704AA-110D-47D9-B53C-1040DA52B9A3}"/>
            </a:ext>
          </a:extLst>
        </xdr:cNvPr>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a:extLst>
            <a:ext uri="{FF2B5EF4-FFF2-40B4-BE49-F238E27FC236}">
              <a16:creationId xmlns:a16="http://schemas.microsoft.com/office/drawing/2014/main" id="{8A96602F-B22B-4E9F-AC5F-FAD23FBFD1A5}"/>
            </a:ext>
          </a:extLst>
        </xdr:cNvPr>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4" name="テキスト ボックス 113">
          <a:extLst>
            <a:ext uri="{FF2B5EF4-FFF2-40B4-BE49-F238E27FC236}">
              <a16:creationId xmlns:a16="http://schemas.microsoft.com/office/drawing/2014/main" id="{DD1FCDEB-16CC-4EB8-9A3B-BD5CFE43EDBE}"/>
            </a:ext>
          </a:extLst>
        </xdr:cNvPr>
        <xdr:cNvSpPr txBox="1"/>
      </xdr:nvSpPr>
      <xdr:spPr>
        <a:xfrm>
          <a:off x="9486041" y="510663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D4EBAB02-1D27-49B3-A8EE-A349CF64C609}"/>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a:extLst>
            <a:ext uri="{FF2B5EF4-FFF2-40B4-BE49-F238E27FC236}">
              <a16:creationId xmlns:a16="http://schemas.microsoft.com/office/drawing/2014/main" id="{9B63EA9A-76FD-4831-9E09-14BAE0F83837}"/>
            </a:ext>
          </a:extLst>
        </xdr:cNvPr>
        <xdr:cNvSpPr txBox="1"/>
      </xdr:nvSpPr>
      <xdr:spPr>
        <a:xfrm>
          <a:off x="9486041" y="4754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id="{8CB1A113-BA16-460D-8257-610CD735CF9C}"/>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125060</xdr:rowOff>
    </xdr:from>
    <xdr:to>
      <xdr:col>76</xdr:col>
      <xdr:colOff>21589</xdr:colOff>
      <xdr:row>34</xdr:row>
      <xdr:rowOff>151342</xdr:rowOff>
    </xdr:to>
    <xdr:cxnSp macro="">
      <xdr:nvCxnSpPr>
        <xdr:cNvPr id="118" name="直線コネクタ 117">
          <a:extLst>
            <a:ext uri="{FF2B5EF4-FFF2-40B4-BE49-F238E27FC236}">
              <a16:creationId xmlns:a16="http://schemas.microsoft.com/office/drawing/2014/main" id="{F78141FD-F7F2-46A6-BAC8-E124F5C2A5CE}"/>
            </a:ext>
          </a:extLst>
        </xdr:cNvPr>
        <xdr:cNvCxnSpPr/>
      </xdr:nvCxnSpPr>
      <xdr:spPr>
        <a:xfrm flipV="1">
          <a:off x="13027660" y="5405720"/>
          <a:ext cx="1269" cy="1199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比率最小値テキスト">
          <a:extLst>
            <a:ext uri="{FF2B5EF4-FFF2-40B4-BE49-F238E27FC236}">
              <a16:creationId xmlns:a16="http://schemas.microsoft.com/office/drawing/2014/main" id="{655543D1-4A84-4F9D-A854-9326BC9B1CD4}"/>
            </a:ext>
          </a:extLst>
        </xdr:cNvPr>
        <xdr:cNvSpPr txBox="1"/>
      </xdr:nvSpPr>
      <xdr:spPr>
        <a:xfrm>
          <a:off x="13080365" y="66093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a:extLst>
            <a:ext uri="{FF2B5EF4-FFF2-40B4-BE49-F238E27FC236}">
              <a16:creationId xmlns:a16="http://schemas.microsoft.com/office/drawing/2014/main" id="{994B346C-946C-4CEE-87D0-251B00534CC5}"/>
            </a:ext>
          </a:extLst>
        </xdr:cNvPr>
        <xdr:cNvCxnSpPr/>
      </xdr:nvCxnSpPr>
      <xdr:spPr>
        <a:xfrm>
          <a:off x="12963525" y="6605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71737</xdr:rowOff>
    </xdr:from>
    <xdr:ext cx="560923" cy="259045"/>
    <xdr:sp macro="" textlink="">
      <xdr:nvSpPr>
        <xdr:cNvPr id="121" name="債務償還比率最大値テキスト">
          <a:extLst>
            <a:ext uri="{FF2B5EF4-FFF2-40B4-BE49-F238E27FC236}">
              <a16:creationId xmlns:a16="http://schemas.microsoft.com/office/drawing/2014/main" id="{25591B31-34C4-486B-9A6C-7724569571FF}"/>
            </a:ext>
          </a:extLst>
        </xdr:cNvPr>
        <xdr:cNvSpPr txBox="1"/>
      </xdr:nvSpPr>
      <xdr:spPr>
        <a:xfrm>
          <a:off x="13080365" y="518475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125060</xdr:rowOff>
    </xdr:from>
    <xdr:to>
      <xdr:col>76</xdr:col>
      <xdr:colOff>111125</xdr:colOff>
      <xdr:row>27</xdr:row>
      <xdr:rowOff>125060</xdr:rowOff>
    </xdr:to>
    <xdr:cxnSp macro="">
      <xdr:nvCxnSpPr>
        <xdr:cNvPr id="122" name="直線コネクタ 121">
          <a:extLst>
            <a:ext uri="{FF2B5EF4-FFF2-40B4-BE49-F238E27FC236}">
              <a16:creationId xmlns:a16="http://schemas.microsoft.com/office/drawing/2014/main" id="{0AEFF258-17E0-4425-A7C8-485F8753C785}"/>
            </a:ext>
          </a:extLst>
        </xdr:cNvPr>
        <xdr:cNvCxnSpPr/>
      </xdr:nvCxnSpPr>
      <xdr:spPr>
        <a:xfrm>
          <a:off x="12963525" y="5405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141657</xdr:rowOff>
    </xdr:from>
    <xdr:ext cx="469744" cy="259045"/>
    <xdr:sp macro="" textlink="">
      <xdr:nvSpPr>
        <xdr:cNvPr id="123" name="債務償還比率平均値テキスト">
          <a:extLst>
            <a:ext uri="{FF2B5EF4-FFF2-40B4-BE49-F238E27FC236}">
              <a16:creationId xmlns:a16="http://schemas.microsoft.com/office/drawing/2014/main" id="{30AE7631-7FDF-4016-9BD7-4DA1664387CF}"/>
            </a:ext>
          </a:extLst>
        </xdr:cNvPr>
        <xdr:cNvSpPr txBox="1"/>
      </xdr:nvSpPr>
      <xdr:spPr>
        <a:xfrm>
          <a:off x="13080365" y="5925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163230</xdr:rowOff>
    </xdr:from>
    <xdr:to>
      <xdr:col>76</xdr:col>
      <xdr:colOff>73025</xdr:colOff>
      <xdr:row>31</xdr:row>
      <xdr:rowOff>93380</xdr:rowOff>
    </xdr:to>
    <xdr:sp macro="" textlink="">
      <xdr:nvSpPr>
        <xdr:cNvPr id="124" name="フローチャート: 判断 123">
          <a:extLst>
            <a:ext uri="{FF2B5EF4-FFF2-40B4-BE49-F238E27FC236}">
              <a16:creationId xmlns:a16="http://schemas.microsoft.com/office/drawing/2014/main" id="{51F59972-1294-40FA-85D5-D05897BB6FE4}"/>
            </a:ext>
          </a:extLst>
        </xdr:cNvPr>
        <xdr:cNvSpPr/>
      </xdr:nvSpPr>
      <xdr:spPr>
        <a:xfrm>
          <a:off x="13001625" y="59468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144519</xdr:rowOff>
    </xdr:from>
    <xdr:to>
      <xdr:col>72</xdr:col>
      <xdr:colOff>123825</xdr:colOff>
      <xdr:row>31</xdr:row>
      <xdr:rowOff>74669</xdr:rowOff>
    </xdr:to>
    <xdr:sp macro="" textlink="">
      <xdr:nvSpPr>
        <xdr:cNvPr id="125" name="フローチャート: 判断 124">
          <a:extLst>
            <a:ext uri="{FF2B5EF4-FFF2-40B4-BE49-F238E27FC236}">
              <a16:creationId xmlns:a16="http://schemas.microsoft.com/office/drawing/2014/main" id="{B6518489-FFF1-4896-A811-537C6251649E}"/>
            </a:ext>
          </a:extLst>
        </xdr:cNvPr>
        <xdr:cNvSpPr/>
      </xdr:nvSpPr>
      <xdr:spPr>
        <a:xfrm>
          <a:off x="12359005" y="59280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C5EA609D-A822-4777-A262-8C2DAF085A14}"/>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6FA8868C-D976-496E-BACC-4D25720F7B67}"/>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10E8C7AC-B58F-43FB-89BF-56103A958C05}"/>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7C82D5B4-98E7-4BE7-BA7D-9B77981F02CB}"/>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EA06B12F-1D59-4E88-BCE9-30DC02F0B420}"/>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134782</xdr:rowOff>
    </xdr:from>
    <xdr:to>
      <xdr:col>76</xdr:col>
      <xdr:colOff>73025</xdr:colOff>
      <xdr:row>29</xdr:row>
      <xdr:rowOff>64932</xdr:rowOff>
    </xdr:to>
    <xdr:sp macro="" textlink="">
      <xdr:nvSpPr>
        <xdr:cNvPr id="131" name="楕円 130">
          <a:extLst>
            <a:ext uri="{FF2B5EF4-FFF2-40B4-BE49-F238E27FC236}">
              <a16:creationId xmlns:a16="http://schemas.microsoft.com/office/drawing/2014/main" id="{5B46E1E2-D712-46CA-996A-47ECBA35FE8A}"/>
            </a:ext>
          </a:extLst>
        </xdr:cNvPr>
        <xdr:cNvSpPr/>
      </xdr:nvSpPr>
      <xdr:spPr>
        <a:xfrm>
          <a:off x="13001625" y="55830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157659</xdr:rowOff>
    </xdr:from>
    <xdr:ext cx="469744" cy="259045"/>
    <xdr:sp macro="" textlink="">
      <xdr:nvSpPr>
        <xdr:cNvPr id="132" name="債務償還比率該当値テキスト">
          <a:extLst>
            <a:ext uri="{FF2B5EF4-FFF2-40B4-BE49-F238E27FC236}">
              <a16:creationId xmlns:a16="http://schemas.microsoft.com/office/drawing/2014/main" id="{464A0C4B-9463-401C-B5E8-0D7E93048744}"/>
            </a:ext>
          </a:extLst>
        </xdr:cNvPr>
        <xdr:cNvSpPr txBox="1"/>
      </xdr:nvSpPr>
      <xdr:spPr>
        <a:xfrm>
          <a:off x="13080365" y="543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145457</xdr:rowOff>
    </xdr:from>
    <xdr:to>
      <xdr:col>72</xdr:col>
      <xdr:colOff>123825</xdr:colOff>
      <xdr:row>29</xdr:row>
      <xdr:rowOff>75607</xdr:rowOff>
    </xdr:to>
    <xdr:sp macro="" textlink="">
      <xdr:nvSpPr>
        <xdr:cNvPr id="133" name="楕円 132">
          <a:extLst>
            <a:ext uri="{FF2B5EF4-FFF2-40B4-BE49-F238E27FC236}">
              <a16:creationId xmlns:a16="http://schemas.microsoft.com/office/drawing/2014/main" id="{1E77DD97-41DB-4D90-9026-329D76F2D3D9}"/>
            </a:ext>
          </a:extLst>
        </xdr:cNvPr>
        <xdr:cNvSpPr/>
      </xdr:nvSpPr>
      <xdr:spPr>
        <a:xfrm>
          <a:off x="12359005" y="55937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14132</xdr:rowOff>
    </xdr:from>
    <xdr:to>
      <xdr:col>76</xdr:col>
      <xdr:colOff>22225</xdr:colOff>
      <xdr:row>29</xdr:row>
      <xdr:rowOff>24807</xdr:rowOff>
    </xdr:to>
    <xdr:cxnSp macro="">
      <xdr:nvCxnSpPr>
        <xdr:cNvPr id="134" name="直線コネクタ 133">
          <a:extLst>
            <a:ext uri="{FF2B5EF4-FFF2-40B4-BE49-F238E27FC236}">
              <a16:creationId xmlns:a16="http://schemas.microsoft.com/office/drawing/2014/main" id="{93B7C348-3536-4E49-9E87-EB2C200CC4BF}"/>
            </a:ext>
          </a:extLst>
        </xdr:cNvPr>
        <xdr:cNvCxnSpPr/>
      </xdr:nvCxnSpPr>
      <xdr:spPr>
        <a:xfrm flipV="1">
          <a:off x="12409805" y="5630072"/>
          <a:ext cx="619760" cy="1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65796</xdr:rowOff>
    </xdr:from>
    <xdr:ext cx="469744" cy="259045"/>
    <xdr:sp macro="" textlink="">
      <xdr:nvSpPr>
        <xdr:cNvPr id="135" name="n_1aveValue債務償還比率">
          <a:extLst>
            <a:ext uri="{FF2B5EF4-FFF2-40B4-BE49-F238E27FC236}">
              <a16:creationId xmlns:a16="http://schemas.microsoft.com/office/drawing/2014/main" id="{72174AC0-C800-4AA1-8F36-8385B4A2041C}"/>
            </a:ext>
          </a:extLst>
        </xdr:cNvPr>
        <xdr:cNvSpPr txBox="1"/>
      </xdr:nvSpPr>
      <xdr:spPr>
        <a:xfrm>
          <a:off x="12185092" y="601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92134</xdr:rowOff>
    </xdr:from>
    <xdr:ext cx="469744" cy="259045"/>
    <xdr:sp macro="" textlink="">
      <xdr:nvSpPr>
        <xdr:cNvPr id="136" name="n_1mainValue債務償還比率">
          <a:extLst>
            <a:ext uri="{FF2B5EF4-FFF2-40B4-BE49-F238E27FC236}">
              <a16:creationId xmlns:a16="http://schemas.microsoft.com/office/drawing/2014/main" id="{36C7B71A-77C1-4001-BCA2-2D832A9E6968}"/>
            </a:ext>
          </a:extLst>
        </xdr:cNvPr>
        <xdr:cNvSpPr txBox="1"/>
      </xdr:nvSpPr>
      <xdr:spPr>
        <a:xfrm>
          <a:off x="12185092" y="5372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a:extLst>
            <a:ext uri="{FF2B5EF4-FFF2-40B4-BE49-F238E27FC236}">
              <a16:creationId xmlns:a16="http://schemas.microsoft.com/office/drawing/2014/main" id="{4E886413-5DE2-4947-9DDF-2880C209003F}"/>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a:extLst>
            <a:ext uri="{FF2B5EF4-FFF2-40B4-BE49-F238E27FC236}">
              <a16:creationId xmlns:a16="http://schemas.microsoft.com/office/drawing/2014/main" id="{033DAB06-9187-41D6-A7E5-C31C83766B49}"/>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a:extLst>
            <a:ext uri="{FF2B5EF4-FFF2-40B4-BE49-F238E27FC236}">
              <a16:creationId xmlns:a16="http://schemas.microsoft.com/office/drawing/2014/main" id="{B18FB2B1-2864-4DEA-8B85-BCB864362294}"/>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a:extLst>
            <a:ext uri="{FF2B5EF4-FFF2-40B4-BE49-F238E27FC236}">
              <a16:creationId xmlns:a16="http://schemas.microsoft.com/office/drawing/2014/main" id="{F78F28D3-3370-4EB0-943E-59B7DE37082B}"/>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a:extLst>
            <a:ext uri="{FF2B5EF4-FFF2-40B4-BE49-F238E27FC236}">
              <a16:creationId xmlns:a16="http://schemas.microsoft.com/office/drawing/2014/main" id="{A9F59918-EC98-436B-869F-2FD60EB74980}"/>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a:extLst>
            <a:ext uri="{FF2B5EF4-FFF2-40B4-BE49-F238E27FC236}">
              <a16:creationId xmlns:a16="http://schemas.microsoft.com/office/drawing/2014/main" id="{6CD22101-5B7F-4B50-9C56-D7152456D2ED}"/>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0A930A1-61A3-4ED4-84D9-E743334E58C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6BF9EEB-6084-4702-A0BD-B80D970A6123}"/>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9D36AA4-F213-4ECD-A921-1DD7988F0CF9}"/>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CC2D0B6-8224-4D7B-BF73-B8117AF8E9D8}"/>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群馬県明和町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6928AD5-26F0-45F5-9631-21A31C07DC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04B83E4-B3AC-4E29-BD20-F119AB76EFDE}"/>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7904CE9-2F67-4E23-B2C0-39FF32B6E844}"/>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F9E1714-8C2C-45CE-A531-EE476D953A57}"/>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E92DE11-1A18-4B1C-BC4C-E386BD172EE1}"/>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0006424-09E6-4126-8473-B23B91C5434D}"/>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11,313
11,037
19.64
5,991,084
5,580,179
311,347
3,254,540
4,190,365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366CAF8-D097-4A3E-B93A-F3391A2514CC}"/>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FDD6887-2F54-4E60-940D-3B5C88662D9C}"/>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E95FB6A-FD41-4968-9DEC-0285871E088A}"/>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A441BC9-239B-4CA5-AD5E-807F6A131182}"/>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ED9DE29-1505-4DCB-A2B4-583BA39C8BF2}"/>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D2571EB-C572-4384-B758-E8A6CE7EB65E}"/>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8B53450-239C-4A42-9940-20B95AFDD4A8}"/>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0B23F4C-0E6F-46DF-A5A4-51E108ABABBF}"/>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E536ABC-5A39-4D70-9CE9-F3381F1F621D}"/>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46138E0-1483-4572-B33B-0F30A9A6F308}"/>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B8A2598-4794-4900-8F52-6C3AD448A4C3}"/>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9D396DF-3489-4E40-8EEE-6F660BAF3AEF}"/>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92F4549-E0CD-479F-B56F-9F4A9D4266F9}"/>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E968680-2CB7-48AC-89D7-39DAFDCFEE3F}"/>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28D8104-925A-4499-81EA-C0CF9A8F87BE}"/>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F7C0AF6-62BF-45ED-BC9D-75F933E18AD1}"/>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563A8DA-E5D0-416B-93FC-4F8261AE573E}"/>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78F4301-C16D-4F15-87A6-2F758316A459}"/>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AFDF346-97BF-4AE2-A53D-9676B0F490B1}"/>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0DE00E7-3CB8-410F-BD71-5C6667A382B5}"/>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670F4C20-81FF-4663-83DE-5AD2DDC2F93E}"/>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302AC6C9-9008-4C4B-B04C-958573820748}"/>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77642A8E-DDC8-4157-9650-5BA02BCF3046}"/>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E97F56-2CBD-4B43-B2A7-806C553F13C4}"/>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E00BE2A1-6437-45D1-9946-2591B942BF54}"/>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80DB4F25-A63C-457C-B113-13261496147C}"/>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34A5014E-AEAE-4CCC-8E1F-6B058C55695E}"/>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FAACCFEF-45DE-4FEB-9382-C086D24B26CD}"/>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1F60B9E7-DBFA-4B8E-95B0-49161E8047EA}"/>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28CA7BD8-D231-4893-A986-134EA923FD56}"/>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31E8FBB5-CAD3-4E72-850D-FD354BC53538}"/>
            </a:ext>
          </a:extLst>
        </xdr:cNvPr>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2CE01B28-BB09-4B1E-883E-4B30A2659952}"/>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60E65E42-6672-441C-A469-AB33EAE9D06F}"/>
            </a:ext>
          </a:extLst>
        </xdr:cNvPr>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AD4606A0-623F-477F-BFEE-AF7DD089196B}"/>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A5DA5CAB-F299-4758-B364-1D3E5952DD0D}"/>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5CE9FC1E-9836-4EBF-AA32-660BE7F41719}"/>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50F021E9-A88A-4D50-9B05-3C6D11906A25}"/>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3DA2BBA6-C423-43C4-8658-52E36D1DB9D6}"/>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C2E0255-78DE-4C2E-8EB3-FBBBD228BD0A}"/>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99E3E111-A89A-466F-BAE9-B698A7FECD17}"/>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2E617827-B7BF-4244-8157-717C25CA49D8}"/>
            </a:ext>
          </a:extLst>
        </xdr:cNvPr>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79B7926C-5BBD-44B7-B4BD-752B8948F3F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468DD315-06B6-462B-8AC8-43E43FDCC063}"/>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B909E9B3-2FB0-4284-9B77-6CA3C97F7E19}"/>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20955</xdr:rowOff>
    </xdr:from>
    <xdr:to>
      <xdr:col>24</xdr:col>
      <xdr:colOff>62865</xdr:colOff>
      <xdr:row>41</xdr:row>
      <xdr:rowOff>120015</xdr:rowOff>
    </xdr:to>
    <xdr:cxnSp macro="">
      <xdr:nvCxnSpPr>
        <xdr:cNvPr id="56" name="直線コネクタ 55">
          <a:extLst>
            <a:ext uri="{FF2B5EF4-FFF2-40B4-BE49-F238E27FC236}">
              <a16:creationId xmlns:a16="http://schemas.microsoft.com/office/drawing/2014/main" id="{20FA32EB-1A0F-420A-BAB5-2C8D57E6C896}"/>
            </a:ext>
          </a:extLst>
        </xdr:cNvPr>
        <xdr:cNvCxnSpPr/>
      </xdr:nvCxnSpPr>
      <xdr:spPr>
        <a:xfrm flipV="1">
          <a:off x="4086225" y="572071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123842</xdr:rowOff>
    </xdr:from>
    <xdr:ext cx="405111" cy="259045"/>
    <xdr:sp macro="" textlink="">
      <xdr:nvSpPr>
        <xdr:cNvPr id="57" name="【道路】&#10;有形固定資産減価償却率最小値テキスト">
          <a:extLst>
            <a:ext uri="{FF2B5EF4-FFF2-40B4-BE49-F238E27FC236}">
              <a16:creationId xmlns:a16="http://schemas.microsoft.com/office/drawing/2014/main" id="{E152D0EC-5E05-42B0-9F12-F216B1FB40BC}"/>
            </a:ext>
          </a:extLst>
        </xdr:cNvPr>
        <xdr:cNvSpPr txBox="1"/>
      </xdr:nvSpPr>
      <xdr:spPr>
        <a:xfrm>
          <a:off x="4124960"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120015</xdr:rowOff>
    </xdr:from>
    <xdr:to>
      <xdr:col>24</xdr:col>
      <xdr:colOff>152400</xdr:colOff>
      <xdr:row>41</xdr:row>
      <xdr:rowOff>120015</xdr:rowOff>
    </xdr:to>
    <xdr:cxnSp macro="">
      <xdr:nvCxnSpPr>
        <xdr:cNvPr id="58" name="直線コネクタ 57">
          <a:extLst>
            <a:ext uri="{FF2B5EF4-FFF2-40B4-BE49-F238E27FC236}">
              <a16:creationId xmlns:a16="http://schemas.microsoft.com/office/drawing/2014/main" id="{F157726D-9F1B-49B6-A6F9-918522A710A0}"/>
            </a:ext>
          </a:extLst>
        </xdr:cNvPr>
        <xdr:cNvCxnSpPr/>
      </xdr:nvCxnSpPr>
      <xdr:spPr>
        <a:xfrm>
          <a:off x="4020820" y="6993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139082</xdr:rowOff>
    </xdr:from>
    <xdr:ext cx="405111" cy="259045"/>
    <xdr:sp macro="" textlink="">
      <xdr:nvSpPr>
        <xdr:cNvPr id="59" name="【道路】&#10;有形固定資産減価償却率最大値テキスト">
          <a:extLst>
            <a:ext uri="{FF2B5EF4-FFF2-40B4-BE49-F238E27FC236}">
              <a16:creationId xmlns:a16="http://schemas.microsoft.com/office/drawing/2014/main" id="{6C4D43D7-5B1F-44D1-AADA-A65A34E17FA4}"/>
            </a:ext>
          </a:extLst>
        </xdr:cNvPr>
        <xdr:cNvSpPr txBox="1"/>
      </xdr:nvSpPr>
      <xdr:spPr>
        <a:xfrm>
          <a:off x="412496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20955</xdr:rowOff>
    </xdr:from>
    <xdr:to>
      <xdr:col>24</xdr:col>
      <xdr:colOff>152400</xdr:colOff>
      <xdr:row>34</xdr:row>
      <xdr:rowOff>20955</xdr:rowOff>
    </xdr:to>
    <xdr:cxnSp macro="">
      <xdr:nvCxnSpPr>
        <xdr:cNvPr id="60" name="直線コネクタ 59">
          <a:extLst>
            <a:ext uri="{FF2B5EF4-FFF2-40B4-BE49-F238E27FC236}">
              <a16:creationId xmlns:a16="http://schemas.microsoft.com/office/drawing/2014/main" id="{DE05069A-64C7-4DC1-B4EA-54DC08897303}"/>
            </a:ext>
          </a:extLst>
        </xdr:cNvPr>
        <xdr:cNvCxnSpPr/>
      </xdr:nvCxnSpPr>
      <xdr:spPr>
        <a:xfrm>
          <a:off x="4020820" y="57207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114317</xdr:rowOff>
    </xdr:from>
    <xdr:ext cx="405111" cy="259045"/>
    <xdr:sp macro="" textlink="">
      <xdr:nvSpPr>
        <xdr:cNvPr id="61" name="【道路】&#10;有形固定資産減価償却率平均値テキスト">
          <a:extLst>
            <a:ext uri="{FF2B5EF4-FFF2-40B4-BE49-F238E27FC236}">
              <a16:creationId xmlns:a16="http://schemas.microsoft.com/office/drawing/2014/main" id="{7F1DB71F-85A1-4FF6-B603-44C2C6F8ACEF}"/>
            </a:ext>
          </a:extLst>
        </xdr:cNvPr>
        <xdr:cNvSpPr txBox="1"/>
      </xdr:nvSpPr>
      <xdr:spPr>
        <a:xfrm>
          <a:off x="4124960" y="631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135890</xdr:rowOff>
    </xdr:from>
    <xdr:to>
      <xdr:col>24</xdr:col>
      <xdr:colOff>114300</xdr:colOff>
      <xdr:row>38</xdr:row>
      <xdr:rowOff>66040</xdr:rowOff>
    </xdr:to>
    <xdr:sp macro="" textlink="">
      <xdr:nvSpPr>
        <xdr:cNvPr id="62" name="フローチャート: 判断 61">
          <a:extLst>
            <a:ext uri="{FF2B5EF4-FFF2-40B4-BE49-F238E27FC236}">
              <a16:creationId xmlns:a16="http://schemas.microsoft.com/office/drawing/2014/main" id="{850B8182-98BF-4D60-86B8-4FA93903EC89}"/>
            </a:ext>
          </a:extLst>
        </xdr:cNvPr>
        <xdr:cNvSpPr/>
      </xdr:nvSpPr>
      <xdr:spPr>
        <a:xfrm>
          <a:off x="4036060" y="6338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a:extLst>
            <a:ext uri="{FF2B5EF4-FFF2-40B4-BE49-F238E27FC236}">
              <a16:creationId xmlns:a16="http://schemas.microsoft.com/office/drawing/2014/main" id="{CB01C024-B35C-4EE6-90F3-55F35764F80D}"/>
            </a:ext>
          </a:extLst>
        </xdr:cNvPr>
        <xdr:cNvSpPr/>
      </xdr:nvSpPr>
      <xdr:spPr>
        <a:xfrm>
          <a:off x="3312160" y="63671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a:extLst>
            <a:ext uri="{FF2B5EF4-FFF2-40B4-BE49-F238E27FC236}">
              <a16:creationId xmlns:a16="http://schemas.microsoft.com/office/drawing/2014/main" id="{83C2B2FB-07D1-4FE4-A51C-1367139F2819}"/>
            </a:ext>
          </a:extLst>
        </xdr:cNvPr>
        <xdr:cNvSpPr/>
      </xdr:nvSpPr>
      <xdr:spPr>
        <a:xfrm>
          <a:off x="25146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34925</xdr:rowOff>
    </xdr:from>
    <xdr:to>
      <xdr:col>10</xdr:col>
      <xdr:colOff>165100</xdr:colOff>
      <xdr:row>38</xdr:row>
      <xdr:rowOff>136525</xdr:rowOff>
    </xdr:to>
    <xdr:sp macro="" textlink="">
      <xdr:nvSpPr>
        <xdr:cNvPr id="65" name="フローチャート: 判断 64">
          <a:extLst>
            <a:ext uri="{FF2B5EF4-FFF2-40B4-BE49-F238E27FC236}">
              <a16:creationId xmlns:a16="http://schemas.microsoft.com/office/drawing/2014/main" id="{5DA8D014-CD68-49EE-851A-3545DB7385DF}"/>
            </a:ext>
          </a:extLst>
        </xdr:cNvPr>
        <xdr:cNvSpPr/>
      </xdr:nvSpPr>
      <xdr:spPr>
        <a:xfrm>
          <a:off x="17399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3BADF3A5-5A81-4F22-A4CF-4A9C04B3EA3F}"/>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D87F687E-9D62-4232-A029-423423C6F3DB}"/>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0F73411-8C33-44C2-8FE0-250E91515CD5}"/>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399E986-686F-4618-91E8-30E41B3C0A6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ED82C60-8663-4CC1-BCA2-B01CE98C0DAE}"/>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166370</xdr:rowOff>
    </xdr:from>
    <xdr:to>
      <xdr:col>15</xdr:col>
      <xdr:colOff>101600</xdr:colOff>
      <xdr:row>36</xdr:row>
      <xdr:rowOff>96520</xdr:rowOff>
    </xdr:to>
    <xdr:sp macro="" textlink="">
      <xdr:nvSpPr>
        <xdr:cNvPr id="71" name="楕円 70">
          <a:extLst>
            <a:ext uri="{FF2B5EF4-FFF2-40B4-BE49-F238E27FC236}">
              <a16:creationId xmlns:a16="http://schemas.microsoft.com/office/drawing/2014/main" id="{15D51BE9-CD5A-463A-B7BE-812E2C16106B}"/>
            </a:ext>
          </a:extLst>
        </xdr:cNvPr>
        <xdr:cNvSpPr/>
      </xdr:nvSpPr>
      <xdr:spPr>
        <a:xfrm>
          <a:off x="2514600" y="6033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33020</xdr:rowOff>
    </xdr:from>
    <xdr:to>
      <xdr:col>10</xdr:col>
      <xdr:colOff>165100</xdr:colOff>
      <xdr:row>36</xdr:row>
      <xdr:rowOff>134620</xdr:rowOff>
    </xdr:to>
    <xdr:sp macro="" textlink="">
      <xdr:nvSpPr>
        <xdr:cNvPr id="72" name="楕円 71">
          <a:extLst>
            <a:ext uri="{FF2B5EF4-FFF2-40B4-BE49-F238E27FC236}">
              <a16:creationId xmlns:a16="http://schemas.microsoft.com/office/drawing/2014/main" id="{260D73B6-B48A-4F7E-8C10-F4044CC0388E}"/>
            </a:ext>
          </a:extLst>
        </xdr:cNvPr>
        <xdr:cNvSpPr/>
      </xdr:nvSpPr>
      <xdr:spPr>
        <a:xfrm>
          <a:off x="17399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45720</xdr:rowOff>
    </xdr:from>
    <xdr:to>
      <xdr:col>15</xdr:col>
      <xdr:colOff>50800</xdr:colOff>
      <xdr:row>36</xdr:row>
      <xdr:rowOff>83820</xdr:rowOff>
    </xdr:to>
    <xdr:cxnSp macro="">
      <xdr:nvCxnSpPr>
        <xdr:cNvPr id="73" name="直線コネクタ 72">
          <a:extLst>
            <a:ext uri="{FF2B5EF4-FFF2-40B4-BE49-F238E27FC236}">
              <a16:creationId xmlns:a16="http://schemas.microsoft.com/office/drawing/2014/main" id="{AC3E2FCB-1EC6-4B2E-B5FF-E5E71396BDDC}"/>
            </a:ext>
          </a:extLst>
        </xdr:cNvPr>
        <xdr:cNvCxnSpPr/>
      </xdr:nvCxnSpPr>
      <xdr:spPr>
        <a:xfrm flipV="1">
          <a:off x="1790700" y="6080760"/>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111142</xdr:rowOff>
    </xdr:from>
    <xdr:ext cx="405111" cy="259045"/>
    <xdr:sp macro="" textlink="">
      <xdr:nvSpPr>
        <xdr:cNvPr id="74" name="n_1aveValue【道路】&#10;有形固定資産減価償却率">
          <a:extLst>
            <a:ext uri="{FF2B5EF4-FFF2-40B4-BE49-F238E27FC236}">
              <a16:creationId xmlns:a16="http://schemas.microsoft.com/office/drawing/2014/main" id="{BC34E0CE-D4CB-47EC-9A48-0B4F357191B4}"/>
            </a:ext>
          </a:extLst>
        </xdr:cNvPr>
        <xdr:cNvSpPr txBox="1"/>
      </xdr:nvSpPr>
      <xdr:spPr>
        <a:xfrm>
          <a:off x="317056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114317</xdr:rowOff>
    </xdr:from>
    <xdr:ext cx="405111" cy="259045"/>
    <xdr:sp macro="" textlink="">
      <xdr:nvSpPr>
        <xdr:cNvPr id="75" name="n_2aveValue【道路】&#10;有形固定資産減価償却率">
          <a:extLst>
            <a:ext uri="{FF2B5EF4-FFF2-40B4-BE49-F238E27FC236}">
              <a16:creationId xmlns:a16="http://schemas.microsoft.com/office/drawing/2014/main" id="{6CDF5A7F-9E72-440C-B5E6-505B69C1B6B9}"/>
            </a:ext>
          </a:extLst>
        </xdr:cNvPr>
        <xdr:cNvSpPr txBox="1"/>
      </xdr:nvSpPr>
      <xdr:spPr>
        <a:xfrm>
          <a:off x="238570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127652</xdr:rowOff>
    </xdr:from>
    <xdr:ext cx="405111" cy="259045"/>
    <xdr:sp macro="" textlink="">
      <xdr:nvSpPr>
        <xdr:cNvPr id="76" name="n_3aveValue【道路】&#10;有形固定資産減価償却率">
          <a:extLst>
            <a:ext uri="{FF2B5EF4-FFF2-40B4-BE49-F238E27FC236}">
              <a16:creationId xmlns:a16="http://schemas.microsoft.com/office/drawing/2014/main" id="{7D280429-6469-4693-AF33-65A3D7CB59AF}"/>
            </a:ext>
          </a:extLst>
        </xdr:cNvPr>
        <xdr:cNvSpPr txBox="1"/>
      </xdr:nvSpPr>
      <xdr:spPr>
        <a:xfrm>
          <a:off x="161100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113047</xdr:rowOff>
    </xdr:from>
    <xdr:ext cx="405111" cy="259045"/>
    <xdr:sp macro="" textlink="">
      <xdr:nvSpPr>
        <xdr:cNvPr id="77" name="n_2mainValue【道路】&#10;有形固定資産減価償却率">
          <a:extLst>
            <a:ext uri="{FF2B5EF4-FFF2-40B4-BE49-F238E27FC236}">
              <a16:creationId xmlns:a16="http://schemas.microsoft.com/office/drawing/2014/main" id="{7C36B844-B78F-4328-9069-F30EAC30A5A4}"/>
            </a:ext>
          </a:extLst>
        </xdr:cNvPr>
        <xdr:cNvSpPr txBox="1"/>
      </xdr:nvSpPr>
      <xdr:spPr>
        <a:xfrm>
          <a:off x="238570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151147</xdr:rowOff>
    </xdr:from>
    <xdr:ext cx="405111" cy="259045"/>
    <xdr:sp macro="" textlink="">
      <xdr:nvSpPr>
        <xdr:cNvPr id="78" name="n_3mainValue【道路】&#10;有形固定資産減価償却率">
          <a:extLst>
            <a:ext uri="{FF2B5EF4-FFF2-40B4-BE49-F238E27FC236}">
              <a16:creationId xmlns:a16="http://schemas.microsoft.com/office/drawing/2014/main" id="{2F3B910A-1741-4A7B-94DF-EE8FB6FB7B98}"/>
            </a:ext>
          </a:extLst>
        </xdr:cNvPr>
        <xdr:cNvSpPr txBox="1"/>
      </xdr:nvSpPr>
      <xdr:spPr>
        <a:xfrm>
          <a:off x="1611004" y="58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id="{A4779116-7285-4CEB-AC17-F20E29268389}"/>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a16="http://schemas.microsoft.com/office/drawing/2014/main" id="{C2A69C9F-6980-481E-8C6C-633F2963795D}"/>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a16="http://schemas.microsoft.com/office/drawing/2014/main" id="{1DC988F5-C409-4416-807D-A8012D3CB782}"/>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a16="http://schemas.microsoft.com/office/drawing/2014/main" id="{8C44C85F-A719-4331-8B18-50681E994BF5}"/>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a16="http://schemas.microsoft.com/office/drawing/2014/main" id="{25ECAC9C-57CC-4192-A8BD-48558375FE74}"/>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a16="http://schemas.microsoft.com/office/drawing/2014/main" id="{CA0B2051-B574-4253-B3B7-A469B2DE61F3}"/>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a16="http://schemas.microsoft.com/office/drawing/2014/main" id="{4EB81944-CAF2-462E-B3F5-6A2DD9BA3657}"/>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id="{95ECB5DD-C839-47E0-8D3C-E5EE597C6805}"/>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a:extLst>
            <a:ext uri="{FF2B5EF4-FFF2-40B4-BE49-F238E27FC236}">
              <a16:creationId xmlns:a16="http://schemas.microsoft.com/office/drawing/2014/main" id="{EFEF269D-7F9C-4650-ABB3-C158F8599E16}"/>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id="{F1D22993-EFD0-4E7B-B290-8799B27180E1}"/>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a:extLst>
            <a:ext uri="{FF2B5EF4-FFF2-40B4-BE49-F238E27FC236}">
              <a16:creationId xmlns:a16="http://schemas.microsoft.com/office/drawing/2014/main" id="{74233DC4-F5F2-4E3F-83B9-699BF9813DDF}"/>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a:extLst>
            <a:ext uri="{FF2B5EF4-FFF2-40B4-BE49-F238E27FC236}">
              <a16:creationId xmlns:a16="http://schemas.microsoft.com/office/drawing/2014/main" id="{0591FADF-BFE9-42BC-ACE4-DF2D971A4F73}"/>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a:extLst>
            <a:ext uri="{FF2B5EF4-FFF2-40B4-BE49-F238E27FC236}">
              <a16:creationId xmlns:a16="http://schemas.microsoft.com/office/drawing/2014/main" id="{A0A081F8-EF59-4159-939D-70B767AC82BC}"/>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a:extLst>
            <a:ext uri="{FF2B5EF4-FFF2-40B4-BE49-F238E27FC236}">
              <a16:creationId xmlns:a16="http://schemas.microsoft.com/office/drawing/2014/main" id="{E0BBF830-CC39-4A37-A633-1A77DB916F90}"/>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id="{F17EC720-7C2B-41C5-B93D-243832A36038}"/>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a:extLst>
            <a:ext uri="{FF2B5EF4-FFF2-40B4-BE49-F238E27FC236}">
              <a16:creationId xmlns:a16="http://schemas.microsoft.com/office/drawing/2014/main" id="{1E3C8F2C-2810-47B1-8C63-7B6A9D95B2DF}"/>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a:extLst>
            <a:ext uri="{FF2B5EF4-FFF2-40B4-BE49-F238E27FC236}">
              <a16:creationId xmlns:a16="http://schemas.microsoft.com/office/drawing/2014/main" id="{0263643A-5112-481D-B5B2-57B0240A3E97}"/>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a:extLst>
            <a:ext uri="{FF2B5EF4-FFF2-40B4-BE49-F238E27FC236}">
              <a16:creationId xmlns:a16="http://schemas.microsoft.com/office/drawing/2014/main" id="{1B8D1AD5-4E08-4840-9DDC-3E38A616CC1A}"/>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a:extLst>
            <a:ext uri="{FF2B5EF4-FFF2-40B4-BE49-F238E27FC236}">
              <a16:creationId xmlns:a16="http://schemas.microsoft.com/office/drawing/2014/main" id="{E468497C-51F7-4325-993E-27AE49B108D5}"/>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a:extLst>
            <a:ext uri="{FF2B5EF4-FFF2-40B4-BE49-F238E27FC236}">
              <a16:creationId xmlns:a16="http://schemas.microsoft.com/office/drawing/2014/main" id="{30A092DF-7EAA-4EEF-A978-7637F5519E76}"/>
            </a:ext>
          </a:extLst>
        </xdr:cNvPr>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D46BBCEB-CBD3-4236-8E76-8FA130E2EE6E}"/>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a:extLst>
            <a:ext uri="{FF2B5EF4-FFF2-40B4-BE49-F238E27FC236}">
              <a16:creationId xmlns:a16="http://schemas.microsoft.com/office/drawing/2014/main" id="{B1F6DE96-3861-44C2-A681-2FD856029C08}"/>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a:extLst>
            <a:ext uri="{FF2B5EF4-FFF2-40B4-BE49-F238E27FC236}">
              <a16:creationId xmlns:a16="http://schemas.microsoft.com/office/drawing/2014/main" id="{9AE7ABE6-A95D-4A48-A5BA-688471DD2048}"/>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128740</xdr:rowOff>
    </xdr:from>
    <xdr:to>
      <xdr:col>54</xdr:col>
      <xdr:colOff>189865</xdr:colOff>
      <xdr:row>41</xdr:row>
      <xdr:rowOff>23984</xdr:rowOff>
    </xdr:to>
    <xdr:cxnSp macro="">
      <xdr:nvCxnSpPr>
        <xdr:cNvPr id="102" name="直線コネクタ 101">
          <a:extLst>
            <a:ext uri="{FF2B5EF4-FFF2-40B4-BE49-F238E27FC236}">
              <a16:creationId xmlns:a16="http://schemas.microsoft.com/office/drawing/2014/main" id="{4510493F-A437-49D0-B93E-60CAF75A3ADA}"/>
            </a:ext>
          </a:extLst>
        </xdr:cNvPr>
        <xdr:cNvCxnSpPr/>
      </xdr:nvCxnSpPr>
      <xdr:spPr>
        <a:xfrm flipV="1">
          <a:off x="9219565" y="5493220"/>
          <a:ext cx="0" cy="1404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27811</xdr:rowOff>
    </xdr:from>
    <xdr:ext cx="469744" cy="259045"/>
    <xdr:sp macro="" textlink="">
      <xdr:nvSpPr>
        <xdr:cNvPr id="103" name="【道路】&#10;一人当たり延長最小値テキスト">
          <a:extLst>
            <a:ext uri="{FF2B5EF4-FFF2-40B4-BE49-F238E27FC236}">
              <a16:creationId xmlns:a16="http://schemas.microsoft.com/office/drawing/2014/main" id="{A5D2FD90-E030-4516-9DFD-ED6DAA7B627F}"/>
            </a:ext>
          </a:extLst>
        </xdr:cNvPr>
        <xdr:cNvSpPr txBox="1"/>
      </xdr:nvSpPr>
      <xdr:spPr>
        <a:xfrm>
          <a:off x="9258300" y="690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23984</xdr:rowOff>
    </xdr:from>
    <xdr:to>
      <xdr:col>55</xdr:col>
      <xdr:colOff>88900</xdr:colOff>
      <xdr:row>41</xdr:row>
      <xdr:rowOff>23984</xdr:rowOff>
    </xdr:to>
    <xdr:cxnSp macro="">
      <xdr:nvCxnSpPr>
        <xdr:cNvPr id="104" name="直線コネクタ 103">
          <a:extLst>
            <a:ext uri="{FF2B5EF4-FFF2-40B4-BE49-F238E27FC236}">
              <a16:creationId xmlns:a16="http://schemas.microsoft.com/office/drawing/2014/main" id="{40B3C618-D813-4D16-9C22-77C516D72771}"/>
            </a:ext>
          </a:extLst>
        </xdr:cNvPr>
        <xdr:cNvCxnSpPr/>
      </xdr:nvCxnSpPr>
      <xdr:spPr>
        <a:xfrm>
          <a:off x="9154160" y="68972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75417</xdr:rowOff>
    </xdr:from>
    <xdr:ext cx="534377" cy="259045"/>
    <xdr:sp macro="" textlink="">
      <xdr:nvSpPr>
        <xdr:cNvPr id="105" name="【道路】&#10;一人当たり延長最大値テキスト">
          <a:extLst>
            <a:ext uri="{FF2B5EF4-FFF2-40B4-BE49-F238E27FC236}">
              <a16:creationId xmlns:a16="http://schemas.microsoft.com/office/drawing/2014/main" id="{2A565197-A328-4DEA-AF4A-FE36982697BB}"/>
            </a:ext>
          </a:extLst>
        </xdr:cNvPr>
        <xdr:cNvSpPr txBox="1"/>
      </xdr:nvSpPr>
      <xdr:spPr>
        <a:xfrm>
          <a:off x="9258300" y="527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128740</xdr:rowOff>
    </xdr:from>
    <xdr:to>
      <xdr:col>55</xdr:col>
      <xdr:colOff>88900</xdr:colOff>
      <xdr:row>32</xdr:row>
      <xdr:rowOff>128740</xdr:rowOff>
    </xdr:to>
    <xdr:cxnSp macro="">
      <xdr:nvCxnSpPr>
        <xdr:cNvPr id="106" name="直線コネクタ 105">
          <a:extLst>
            <a:ext uri="{FF2B5EF4-FFF2-40B4-BE49-F238E27FC236}">
              <a16:creationId xmlns:a16="http://schemas.microsoft.com/office/drawing/2014/main" id="{041997FD-37CA-4A86-ADEC-F27812EFAE54}"/>
            </a:ext>
          </a:extLst>
        </xdr:cNvPr>
        <xdr:cNvCxnSpPr/>
      </xdr:nvCxnSpPr>
      <xdr:spPr>
        <a:xfrm>
          <a:off x="9154160" y="5493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83552</xdr:rowOff>
    </xdr:from>
    <xdr:ext cx="534377" cy="259045"/>
    <xdr:sp macro="" textlink="">
      <xdr:nvSpPr>
        <xdr:cNvPr id="107" name="【道路】&#10;一人当たり延長平均値テキスト">
          <a:extLst>
            <a:ext uri="{FF2B5EF4-FFF2-40B4-BE49-F238E27FC236}">
              <a16:creationId xmlns:a16="http://schemas.microsoft.com/office/drawing/2014/main" id="{DD1BB224-F281-45F6-ACBB-8543EC66CC80}"/>
            </a:ext>
          </a:extLst>
        </xdr:cNvPr>
        <xdr:cNvSpPr txBox="1"/>
      </xdr:nvSpPr>
      <xdr:spPr>
        <a:xfrm>
          <a:off x="9258300" y="6453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105125</xdr:rowOff>
    </xdr:from>
    <xdr:to>
      <xdr:col>55</xdr:col>
      <xdr:colOff>50800</xdr:colOff>
      <xdr:row>39</xdr:row>
      <xdr:rowOff>35275</xdr:rowOff>
    </xdr:to>
    <xdr:sp macro="" textlink="">
      <xdr:nvSpPr>
        <xdr:cNvPr id="108" name="フローチャート: 判断 107">
          <a:extLst>
            <a:ext uri="{FF2B5EF4-FFF2-40B4-BE49-F238E27FC236}">
              <a16:creationId xmlns:a16="http://schemas.microsoft.com/office/drawing/2014/main" id="{FB4CFEE7-C18C-4602-95D5-01CA5A62CB04}"/>
            </a:ext>
          </a:extLst>
        </xdr:cNvPr>
        <xdr:cNvSpPr/>
      </xdr:nvSpPr>
      <xdr:spPr>
        <a:xfrm>
          <a:off x="9192260" y="64754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126879</xdr:rowOff>
    </xdr:from>
    <xdr:to>
      <xdr:col>50</xdr:col>
      <xdr:colOff>165100</xdr:colOff>
      <xdr:row>39</xdr:row>
      <xdr:rowOff>57029</xdr:rowOff>
    </xdr:to>
    <xdr:sp macro="" textlink="">
      <xdr:nvSpPr>
        <xdr:cNvPr id="109" name="フローチャート: 判断 108">
          <a:extLst>
            <a:ext uri="{FF2B5EF4-FFF2-40B4-BE49-F238E27FC236}">
              <a16:creationId xmlns:a16="http://schemas.microsoft.com/office/drawing/2014/main" id="{8572FBDE-C150-4681-9CC0-91D2197A4D6F}"/>
            </a:ext>
          </a:extLst>
        </xdr:cNvPr>
        <xdr:cNvSpPr/>
      </xdr:nvSpPr>
      <xdr:spPr>
        <a:xfrm>
          <a:off x="8445500" y="64971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126232</xdr:rowOff>
    </xdr:from>
    <xdr:to>
      <xdr:col>46</xdr:col>
      <xdr:colOff>38100</xdr:colOff>
      <xdr:row>39</xdr:row>
      <xdr:rowOff>56382</xdr:rowOff>
    </xdr:to>
    <xdr:sp macro="" textlink="">
      <xdr:nvSpPr>
        <xdr:cNvPr id="110" name="フローチャート: 判断 109">
          <a:extLst>
            <a:ext uri="{FF2B5EF4-FFF2-40B4-BE49-F238E27FC236}">
              <a16:creationId xmlns:a16="http://schemas.microsoft.com/office/drawing/2014/main" id="{63EFDB62-A58C-4D02-9B37-CEC06EE5B090}"/>
            </a:ext>
          </a:extLst>
        </xdr:cNvPr>
        <xdr:cNvSpPr/>
      </xdr:nvSpPr>
      <xdr:spPr>
        <a:xfrm>
          <a:off x="7670800" y="64965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15704</xdr:rowOff>
    </xdr:from>
    <xdr:to>
      <xdr:col>41</xdr:col>
      <xdr:colOff>101600</xdr:colOff>
      <xdr:row>39</xdr:row>
      <xdr:rowOff>117304</xdr:rowOff>
    </xdr:to>
    <xdr:sp macro="" textlink="">
      <xdr:nvSpPr>
        <xdr:cNvPr id="111" name="フローチャート: 判断 110">
          <a:extLst>
            <a:ext uri="{FF2B5EF4-FFF2-40B4-BE49-F238E27FC236}">
              <a16:creationId xmlns:a16="http://schemas.microsoft.com/office/drawing/2014/main" id="{0BB94DB7-3996-413D-B3E7-72E595360AE9}"/>
            </a:ext>
          </a:extLst>
        </xdr:cNvPr>
        <xdr:cNvSpPr/>
      </xdr:nvSpPr>
      <xdr:spPr>
        <a:xfrm>
          <a:off x="6873240" y="655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BDD641F-0EFB-462C-8D7F-210B2259A8E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A6290858-52C3-4A33-B399-669FCCC90497}"/>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C3904531-19B4-447D-B40D-75A39D84759C}"/>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85A38116-55B3-4A79-99AC-C9FC4233C1E9}"/>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4134B8BF-FFBA-4009-93D9-8413F116C8DD}"/>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76149</xdr:rowOff>
    </xdr:from>
    <xdr:to>
      <xdr:col>46</xdr:col>
      <xdr:colOff>38100</xdr:colOff>
      <xdr:row>40</xdr:row>
      <xdr:rowOff>6299</xdr:rowOff>
    </xdr:to>
    <xdr:sp macro="" textlink="">
      <xdr:nvSpPr>
        <xdr:cNvPr id="117" name="楕円 116">
          <a:extLst>
            <a:ext uri="{FF2B5EF4-FFF2-40B4-BE49-F238E27FC236}">
              <a16:creationId xmlns:a16="http://schemas.microsoft.com/office/drawing/2014/main" id="{85F42115-8EB7-4EDC-83A1-1452FA30513E}"/>
            </a:ext>
          </a:extLst>
        </xdr:cNvPr>
        <xdr:cNvSpPr/>
      </xdr:nvSpPr>
      <xdr:spPr>
        <a:xfrm>
          <a:off x="7670800" y="66141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75102</xdr:rowOff>
    </xdr:from>
    <xdr:to>
      <xdr:col>41</xdr:col>
      <xdr:colOff>101600</xdr:colOff>
      <xdr:row>40</xdr:row>
      <xdr:rowOff>5252</xdr:rowOff>
    </xdr:to>
    <xdr:sp macro="" textlink="">
      <xdr:nvSpPr>
        <xdr:cNvPr id="118" name="楕円 117">
          <a:extLst>
            <a:ext uri="{FF2B5EF4-FFF2-40B4-BE49-F238E27FC236}">
              <a16:creationId xmlns:a16="http://schemas.microsoft.com/office/drawing/2014/main" id="{9AEE3530-B51D-4F3D-A00F-EB193B9F8D27}"/>
            </a:ext>
          </a:extLst>
        </xdr:cNvPr>
        <xdr:cNvSpPr/>
      </xdr:nvSpPr>
      <xdr:spPr>
        <a:xfrm>
          <a:off x="6873240" y="66130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125902</xdr:rowOff>
    </xdr:from>
    <xdr:to>
      <xdr:col>45</xdr:col>
      <xdr:colOff>177800</xdr:colOff>
      <xdr:row>39</xdr:row>
      <xdr:rowOff>126949</xdr:rowOff>
    </xdr:to>
    <xdr:cxnSp macro="">
      <xdr:nvCxnSpPr>
        <xdr:cNvPr id="119" name="直線コネクタ 118">
          <a:extLst>
            <a:ext uri="{FF2B5EF4-FFF2-40B4-BE49-F238E27FC236}">
              <a16:creationId xmlns:a16="http://schemas.microsoft.com/office/drawing/2014/main" id="{2A8CC9D8-0BEA-4D2A-96CA-6485D0D3AB06}"/>
            </a:ext>
          </a:extLst>
        </xdr:cNvPr>
        <xdr:cNvCxnSpPr/>
      </xdr:nvCxnSpPr>
      <xdr:spPr>
        <a:xfrm>
          <a:off x="6924040" y="6663862"/>
          <a:ext cx="789940" cy="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73556</xdr:rowOff>
    </xdr:from>
    <xdr:ext cx="534377" cy="259045"/>
    <xdr:sp macro="" textlink="">
      <xdr:nvSpPr>
        <xdr:cNvPr id="120" name="n_1aveValue【道路】&#10;一人当たり延長">
          <a:extLst>
            <a:ext uri="{FF2B5EF4-FFF2-40B4-BE49-F238E27FC236}">
              <a16:creationId xmlns:a16="http://schemas.microsoft.com/office/drawing/2014/main" id="{C1640998-CFBD-48EC-AC56-05EBE1199314}"/>
            </a:ext>
          </a:extLst>
        </xdr:cNvPr>
        <xdr:cNvSpPr txBox="1"/>
      </xdr:nvSpPr>
      <xdr:spPr>
        <a:xfrm>
          <a:off x="8239271" y="627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72909</xdr:rowOff>
    </xdr:from>
    <xdr:ext cx="534377" cy="259045"/>
    <xdr:sp macro="" textlink="">
      <xdr:nvSpPr>
        <xdr:cNvPr id="121" name="n_2aveValue【道路】&#10;一人当たり延長">
          <a:extLst>
            <a:ext uri="{FF2B5EF4-FFF2-40B4-BE49-F238E27FC236}">
              <a16:creationId xmlns:a16="http://schemas.microsoft.com/office/drawing/2014/main" id="{0D3B73A0-D497-4F21-8AC4-7ACDA9767605}"/>
            </a:ext>
          </a:extLst>
        </xdr:cNvPr>
        <xdr:cNvSpPr txBox="1"/>
      </xdr:nvSpPr>
      <xdr:spPr>
        <a:xfrm>
          <a:off x="7477271" y="62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133831</xdr:rowOff>
    </xdr:from>
    <xdr:ext cx="534377" cy="259045"/>
    <xdr:sp macro="" textlink="">
      <xdr:nvSpPr>
        <xdr:cNvPr id="122" name="n_3aveValue【道路】&#10;一人当たり延長">
          <a:extLst>
            <a:ext uri="{FF2B5EF4-FFF2-40B4-BE49-F238E27FC236}">
              <a16:creationId xmlns:a16="http://schemas.microsoft.com/office/drawing/2014/main" id="{6F975B84-0AB1-496D-B97A-AEF47EF07CF0}"/>
            </a:ext>
          </a:extLst>
        </xdr:cNvPr>
        <xdr:cNvSpPr txBox="1"/>
      </xdr:nvSpPr>
      <xdr:spPr>
        <a:xfrm>
          <a:off x="6702571" y="633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168876</xdr:rowOff>
    </xdr:from>
    <xdr:ext cx="534377" cy="259045"/>
    <xdr:sp macro="" textlink="">
      <xdr:nvSpPr>
        <xdr:cNvPr id="123" name="n_2mainValue【道路】&#10;一人当たり延長">
          <a:extLst>
            <a:ext uri="{FF2B5EF4-FFF2-40B4-BE49-F238E27FC236}">
              <a16:creationId xmlns:a16="http://schemas.microsoft.com/office/drawing/2014/main" id="{4DC4E7FD-85DF-42FF-A0D8-05A57EFD8CCB}"/>
            </a:ext>
          </a:extLst>
        </xdr:cNvPr>
        <xdr:cNvSpPr txBox="1"/>
      </xdr:nvSpPr>
      <xdr:spPr>
        <a:xfrm>
          <a:off x="7477271" y="670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167829</xdr:rowOff>
    </xdr:from>
    <xdr:ext cx="534377" cy="259045"/>
    <xdr:sp macro="" textlink="">
      <xdr:nvSpPr>
        <xdr:cNvPr id="124" name="n_3mainValue【道路】&#10;一人当たり延長">
          <a:extLst>
            <a:ext uri="{FF2B5EF4-FFF2-40B4-BE49-F238E27FC236}">
              <a16:creationId xmlns:a16="http://schemas.microsoft.com/office/drawing/2014/main" id="{CCD0CFDD-0661-4FB1-AFA4-F42F81926A59}"/>
            </a:ext>
          </a:extLst>
        </xdr:cNvPr>
        <xdr:cNvSpPr txBox="1"/>
      </xdr:nvSpPr>
      <xdr:spPr>
        <a:xfrm>
          <a:off x="6702571" y="670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a:extLst>
            <a:ext uri="{FF2B5EF4-FFF2-40B4-BE49-F238E27FC236}">
              <a16:creationId xmlns:a16="http://schemas.microsoft.com/office/drawing/2014/main" id="{6776F237-E4D0-460C-A069-6F6F28CD76A6}"/>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a:extLst>
            <a:ext uri="{FF2B5EF4-FFF2-40B4-BE49-F238E27FC236}">
              <a16:creationId xmlns:a16="http://schemas.microsoft.com/office/drawing/2014/main" id="{4076A888-86E2-4FEF-A108-BF54C652B593}"/>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a:extLst>
            <a:ext uri="{FF2B5EF4-FFF2-40B4-BE49-F238E27FC236}">
              <a16:creationId xmlns:a16="http://schemas.microsoft.com/office/drawing/2014/main" id="{A188E602-DB0B-444A-984F-1490AE4DFD89}"/>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a:extLst>
            <a:ext uri="{FF2B5EF4-FFF2-40B4-BE49-F238E27FC236}">
              <a16:creationId xmlns:a16="http://schemas.microsoft.com/office/drawing/2014/main" id="{B3D8C462-8232-4C62-8583-56333EB183B4}"/>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a:extLst>
            <a:ext uri="{FF2B5EF4-FFF2-40B4-BE49-F238E27FC236}">
              <a16:creationId xmlns:a16="http://schemas.microsoft.com/office/drawing/2014/main" id="{4AB33E62-FAE8-4D9B-9A80-C0CD99359629}"/>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a:extLst>
            <a:ext uri="{FF2B5EF4-FFF2-40B4-BE49-F238E27FC236}">
              <a16:creationId xmlns:a16="http://schemas.microsoft.com/office/drawing/2014/main" id="{7E74077B-AF1C-4A2D-80C0-292DCE3B353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a:extLst>
            <a:ext uri="{FF2B5EF4-FFF2-40B4-BE49-F238E27FC236}">
              <a16:creationId xmlns:a16="http://schemas.microsoft.com/office/drawing/2014/main" id="{FD4FD4A8-C3FA-468E-A3B8-A0A6F316BD4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a:extLst>
            <a:ext uri="{FF2B5EF4-FFF2-40B4-BE49-F238E27FC236}">
              <a16:creationId xmlns:a16="http://schemas.microsoft.com/office/drawing/2014/main" id="{31D6A7BD-12B2-42DC-B62E-AB234A9F9472}"/>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a:extLst>
            <a:ext uri="{FF2B5EF4-FFF2-40B4-BE49-F238E27FC236}">
              <a16:creationId xmlns:a16="http://schemas.microsoft.com/office/drawing/2014/main" id="{0E0EC6A0-9678-4BA6-BC53-0F535C0EF1A7}"/>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a:extLst>
            <a:ext uri="{FF2B5EF4-FFF2-40B4-BE49-F238E27FC236}">
              <a16:creationId xmlns:a16="http://schemas.microsoft.com/office/drawing/2014/main" id="{CDA6F670-3985-4AA9-8274-A930823602EF}"/>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a:extLst>
            <a:ext uri="{FF2B5EF4-FFF2-40B4-BE49-F238E27FC236}">
              <a16:creationId xmlns:a16="http://schemas.microsoft.com/office/drawing/2014/main" id="{CCBF248B-733D-4DF8-B506-8BACA95BB56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a:extLst>
            <a:ext uri="{FF2B5EF4-FFF2-40B4-BE49-F238E27FC236}">
              <a16:creationId xmlns:a16="http://schemas.microsoft.com/office/drawing/2014/main" id="{020CC3C1-B033-4E1E-8557-89F6C3EED0D3}"/>
            </a:ext>
          </a:extLst>
        </xdr:cNvPr>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a:extLst>
            <a:ext uri="{FF2B5EF4-FFF2-40B4-BE49-F238E27FC236}">
              <a16:creationId xmlns:a16="http://schemas.microsoft.com/office/drawing/2014/main" id="{BE91A6B5-C295-4311-B84A-BDF4BD7776E2}"/>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a:extLst>
            <a:ext uri="{FF2B5EF4-FFF2-40B4-BE49-F238E27FC236}">
              <a16:creationId xmlns:a16="http://schemas.microsoft.com/office/drawing/2014/main" id="{2E58D732-AAB9-4510-BFB3-AD5029DAFF7B}"/>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a:extLst>
            <a:ext uri="{FF2B5EF4-FFF2-40B4-BE49-F238E27FC236}">
              <a16:creationId xmlns:a16="http://schemas.microsoft.com/office/drawing/2014/main" id="{7CB95F3F-B630-4ECA-AB36-C5F5C46D8AEA}"/>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a:extLst>
            <a:ext uri="{FF2B5EF4-FFF2-40B4-BE49-F238E27FC236}">
              <a16:creationId xmlns:a16="http://schemas.microsoft.com/office/drawing/2014/main" id="{774AF888-8842-48C5-83B2-ED591E22FD8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a:extLst>
            <a:ext uri="{FF2B5EF4-FFF2-40B4-BE49-F238E27FC236}">
              <a16:creationId xmlns:a16="http://schemas.microsoft.com/office/drawing/2014/main" id="{57BFBB20-9113-45A8-9039-2332D5A21A7E}"/>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a:extLst>
            <a:ext uri="{FF2B5EF4-FFF2-40B4-BE49-F238E27FC236}">
              <a16:creationId xmlns:a16="http://schemas.microsoft.com/office/drawing/2014/main" id="{B5EBCFD6-8805-41A0-9389-2CDA80A5F04A}"/>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a:extLst>
            <a:ext uri="{FF2B5EF4-FFF2-40B4-BE49-F238E27FC236}">
              <a16:creationId xmlns:a16="http://schemas.microsoft.com/office/drawing/2014/main" id="{CE3E89C2-02F7-404F-9761-2F45B61A9FCC}"/>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a:extLst>
            <a:ext uri="{FF2B5EF4-FFF2-40B4-BE49-F238E27FC236}">
              <a16:creationId xmlns:a16="http://schemas.microsoft.com/office/drawing/2014/main" id="{DAED3631-C1C6-4888-B358-AF4F2A230296}"/>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a:extLst>
            <a:ext uri="{FF2B5EF4-FFF2-40B4-BE49-F238E27FC236}">
              <a16:creationId xmlns:a16="http://schemas.microsoft.com/office/drawing/2014/main" id="{5D48006A-335F-4836-AEF4-ADC3371327B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a:extLst>
            <a:ext uri="{FF2B5EF4-FFF2-40B4-BE49-F238E27FC236}">
              <a16:creationId xmlns:a16="http://schemas.microsoft.com/office/drawing/2014/main" id="{2A5E3907-C641-40E2-A747-9296ACB21AF0}"/>
            </a:ext>
          </a:extLst>
        </xdr:cNvPr>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id="{A0ED8F98-4D23-4F76-A368-55D5AFAA9708}"/>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a:extLst>
            <a:ext uri="{FF2B5EF4-FFF2-40B4-BE49-F238E27FC236}">
              <a16:creationId xmlns:a16="http://schemas.microsoft.com/office/drawing/2014/main" id="{19620FC1-840B-4508-AA05-164936B119DC}"/>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a:extLst>
            <a:ext uri="{FF2B5EF4-FFF2-40B4-BE49-F238E27FC236}">
              <a16:creationId xmlns:a16="http://schemas.microsoft.com/office/drawing/2014/main" id="{02C5F834-E1A0-4086-9821-408299130FF2}"/>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65315</xdr:rowOff>
    </xdr:to>
    <xdr:cxnSp macro="">
      <xdr:nvCxnSpPr>
        <xdr:cNvPr id="150" name="直線コネクタ 149">
          <a:extLst>
            <a:ext uri="{FF2B5EF4-FFF2-40B4-BE49-F238E27FC236}">
              <a16:creationId xmlns:a16="http://schemas.microsoft.com/office/drawing/2014/main" id="{0F405E7E-EE9F-424F-AC74-6EC7AF0403B2}"/>
            </a:ext>
          </a:extLst>
        </xdr:cNvPr>
        <xdr:cNvCxnSpPr/>
      </xdr:nvCxnSpPr>
      <xdr:spPr>
        <a:xfrm flipV="1">
          <a:off x="4086225" y="9261022"/>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51" name="【橋りょう・トンネル】&#10;有形固定資産減価償却率最小値テキスト">
          <a:extLst>
            <a:ext uri="{FF2B5EF4-FFF2-40B4-BE49-F238E27FC236}">
              <a16:creationId xmlns:a16="http://schemas.microsoft.com/office/drawing/2014/main" id="{16CB0C7D-517D-419A-AD53-184A17F0DDD6}"/>
            </a:ext>
          </a:extLst>
        </xdr:cNvPr>
        <xdr:cNvSpPr txBox="1"/>
      </xdr:nvSpPr>
      <xdr:spPr>
        <a:xfrm>
          <a:off x="4124960" y="107981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52" name="直線コネクタ 151">
          <a:extLst>
            <a:ext uri="{FF2B5EF4-FFF2-40B4-BE49-F238E27FC236}">
              <a16:creationId xmlns:a16="http://schemas.microsoft.com/office/drawing/2014/main" id="{22EC2961-09FE-42C7-A9E4-F9CFA9840A68}"/>
            </a:ext>
          </a:extLst>
        </xdr:cNvPr>
        <xdr:cNvCxnSpPr/>
      </xdr:nvCxnSpPr>
      <xdr:spPr>
        <a:xfrm>
          <a:off x="4020820" y="10794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3" name="【橋りょう・トンネル】&#10;有形固定資産減価償却率最大値テキスト">
          <a:extLst>
            <a:ext uri="{FF2B5EF4-FFF2-40B4-BE49-F238E27FC236}">
              <a16:creationId xmlns:a16="http://schemas.microsoft.com/office/drawing/2014/main" id="{9C76592D-C47A-4464-B90F-7708A747A08F}"/>
            </a:ext>
          </a:extLst>
        </xdr:cNvPr>
        <xdr:cNvSpPr txBox="1"/>
      </xdr:nvSpPr>
      <xdr:spPr>
        <a:xfrm>
          <a:off x="4124960" y="90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4" name="直線コネクタ 153">
          <a:extLst>
            <a:ext uri="{FF2B5EF4-FFF2-40B4-BE49-F238E27FC236}">
              <a16:creationId xmlns:a16="http://schemas.microsoft.com/office/drawing/2014/main" id="{732EA26E-8B5B-443B-AF23-6C6A5FAF6306}"/>
            </a:ext>
          </a:extLst>
        </xdr:cNvPr>
        <xdr:cNvCxnSpPr/>
      </xdr:nvCxnSpPr>
      <xdr:spPr>
        <a:xfrm>
          <a:off x="402082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143164</xdr:rowOff>
    </xdr:from>
    <xdr:ext cx="405111" cy="259045"/>
    <xdr:sp macro="" textlink="">
      <xdr:nvSpPr>
        <xdr:cNvPr id="155" name="【橋りょう・トンネル】&#10;有形固定資産減価償却率平均値テキスト">
          <a:extLst>
            <a:ext uri="{FF2B5EF4-FFF2-40B4-BE49-F238E27FC236}">
              <a16:creationId xmlns:a16="http://schemas.microsoft.com/office/drawing/2014/main" id="{FB248D74-DDD2-43BA-933F-3565459FD27A}"/>
            </a:ext>
          </a:extLst>
        </xdr:cNvPr>
        <xdr:cNvSpPr txBox="1"/>
      </xdr:nvSpPr>
      <xdr:spPr>
        <a:xfrm>
          <a:off x="4124960" y="9866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164737</xdr:rowOff>
    </xdr:from>
    <xdr:to>
      <xdr:col>24</xdr:col>
      <xdr:colOff>114300</xdr:colOff>
      <xdr:row>59</xdr:row>
      <xdr:rowOff>94887</xdr:rowOff>
    </xdr:to>
    <xdr:sp macro="" textlink="">
      <xdr:nvSpPr>
        <xdr:cNvPr id="156" name="フローチャート: 判断 155">
          <a:extLst>
            <a:ext uri="{FF2B5EF4-FFF2-40B4-BE49-F238E27FC236}">
              <a16:creationId xmlns:a16="http://schemas.microsoft.com/office/drawing/2014/main" id="{2490AFF3-106A-4C36-806A-417F8031DFCD}"/>
            </a:ext>
          </a:extLst>
        </xdr:cNvPr>
        <xdr:cNvSpPr/>
      </xdr:nvSpPr>
      <xdr:spPr>
        <a:xfrm>
          <a:off x="4036060" y="98878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xdr:rowOff>
    </xdr:from>
    <xdr:to>
      <xdr:col>20</xdr:col>
      <xdr:colOff>38100</xdr:colOff>
      <xdr:row>59</xdr:row>
      <xdr:rowOff>106317</xdr:rowOff>
    </xdr:to>
    <xdr:sp macro="" textlink="">
      <xdr:nvSpPr>
        <xdr:cNvPr id="157" name="フローチャート: 判断 156">
          <a:extLst>
            <a:ext uri="{FF2B5EF4-FFF2-40B4-BE49-F238E27FC236}">
              <a16:creationId xmlns:a16="http://schemas.microsoft.com/office/drawing/2014/main" id="{A8157981-D126-4DEF-9C8A-6DDD51868D30}"/>
            </a:ext>
          </a:extLst>
        </xdr:cNvPr>
        <xdr:cNvSpPr/>
      </xdr:nvSpPr>
      <xdr:spPr>
        <a:xfrm>
          <a:off x="3312160" y="98954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58" name="フローチャート: 判断 157">
          <a:extLst>
            <a:ext uri="{FF2B5EF4-FFF2-40B4-BE49-F238E27FC236}">
              <a16:creationId xmlns:a16="http://schemas.microsoft.com/office/drawing/2014/main" id="{E54A6766-48AC-474A-949E-F6F71525395F}"/>
            </a:ext>
          </a:extLst>
        </xdr:cNvPr>
        <xdr:cNvSpPr/>
      </xdr:nvSpPr>
      <xdr:spPr>
        <a:xfrm>
          <a:off x="2514600" y="98845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59" name="フローチャート: 判断 158">
          <a:extLst>
            <a:ext uri="{FF2B5EF4-FFF2-40B4-BE49-F238E27FC236}">
              <a16:creationId xmlns:a16="http://schemas.microsoft.com/office/drawing/2014/main" id="{26B4B1C4-9ADB-483F-811B-36D9E8F860D1}"/>
            </a:ext>
          </a:extLst>
        </xdr:cNvPr>
        <xdr:cNvSpPr/>
      </xdr:nvSpPr>
      <xdr:spPr>
        <a:xfrm>
          <a:off x="1739900" y="990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237DDF48-9C24-425A-8D9A-AFE8778DAA94}"/>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CEA195F7-423C-48BC-9D1E-76797D254B16}"/>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63BC1850-AF14-4E91-9663-CB0C71DAEF31}"/>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4D71767F-A426-4FF2-896E-99B7557D9124}"/>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93F7929B-3D62-420D-B70C-4A6420ADEAB6}"/>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107587</xdr:rowOff>
    </xdr:from>
    <xdr:to>
      <xdr:col>15</xdr:col>
      <xdr:colOff>101600</xdr:colOff>
      <xdr:row>59</xdr:row>
      <xdr:rowOff>37737</xdr:rowOff>
    </xdr:to>
    <xdr:sp macro="" textlink="">
      <xdr:nvSpPr>
        <xdr:cNvPr id="165" name="楕円 164">
          <a:extLst>
            <a:ext uri="{FF2B5EF4-FFF2-40B4-BE49-F238E27FC236}">
              <a16:creationId xmlns:a16="http://schemas.microsoft.com/office/drawing/2014/main" id="{5F2D837A-158F-4281-A455-C9A1AC7058CE}"/>
            </a:ext>
          </a:extLst>
        </xdr:cNvPr>
        <xdr:cNvSpPr/>
      </xdr:nvSpPr>
      <xdr:spPr>
        <a:xfrm>
          <a:off x="2514600" y="98307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135346</xdr:rowOff>
    </xdr:from>
    <xdr:to>
      <xdr:col>10</xdr:col>
      <xdr:colOff>165100</xdr:colOff>
      <xdr:row>59</xdr:row>
      <xdr:rowOff>65496</xdr:rowOff>
    </xdr:to>
    <xdr:sp macro="" textlink="">
      <xdr:nvSpPr>
        <xdr:cNvPr id="166" name="楕円 165">
          <a:extLst>
            <a:ext uri="{FF2B5EF4-FFF2-40B4-BE49-F238E27FC236}">
              <a16:creationId xmlns:a16="http://schemas.microsoft.com/office/drawing/2014/main" id="{2C4A8987-E3D5-4BF1-B9B3-818781C7DF86}"/>
            </a:ext>
          </a:extLst>
        </xdr:cNvPr>
        <xdr:cNvSpPr/>
      </xdr:nvSpPr>
      <xdr:spPr>
        <a:xfrm>
          <a:off x="1739900" y="98584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158387</xdr:rowOff>
    </xdr:from>
    <xdr:to>
      <xdr:col>15</xdr:col>
      <xdr:colOff>50800</xdr:colOff>
      <xdr:row>59</xdr:row>
      <xdr:rowOff>14696</xdr:rowOff>
    </xdr:to>
    <xdr:cxnSp macro="">
      <xdr:nvCxnSpPr>
        <xdr:cNvPr id="167" name="直線コネクタ 166">
          <a:extLst>
            <a:ext uri="{FF2B5EF4-FFF2-40B4-BE49-F238E27FC236}">
              <a16:creationId xmlns:a16="http://schemas.microsoft.com/office/drawing/2014/main" id="{E1A3FF2F-AAE6-4A02-970D-3B698514F0EC}"/>
            </a:ext>
          </a:extLst>
        </xdr:cNvPr>
        <xdr:cNvCxnSpPr/>
      </xdr:nvCxnSpPr>
      <xdr:spPr>
        <a:xfrm flipV="1">
          <a:off x="1790700" y="9881507"/>
          <a:ext cx="7747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122844</xdr:rowOff>
    </xdr:from>
    <xdr:ext cx="405111" cy="259045"/>
    <xdr:sp macro="" textlink="">
      <xdr:nvSpPr>
        <xdr:cNvPr id="168" name="n_1aveValue【橋りょう・トンネル】&#10;有形固定資産減価償却率">
          <a:extLst>
            <a:ext uri="{FF2B5EF4-FFF2-40B4-BE49-F238E27FC236}">
              <a16:creationId xmlns:a16="http://schemas.microsoft.com/office/drawing/2014/main" id="{0FABD56C-A635-4996-885A-34439ECC145F}"/>
            </a:ext>
          </a:extLst>
        </xdr:cNvPr>
        <xdr:cNvSpPr txBox="1"/>
      </xdr:nvSpPr>
      <xdr:spPr>
        <a:xfrm>
          <a:off x="3170564" y="967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69" name="n_2aveValue【橋りょう・トンネル】&#10;有形固定資産減価償却率">
          <a:extLst>
            <a:ext uri="{FF2B5EF4-FFF2-40B4-BE49-F238E27FC236}">
              <a16:creationId xmlns:a16="http://schemas.microsoft.com/office/drawing/2014/main" id="{D67DEEC3-DAB3-4211-A314-7D60CF5CF63D}"/>
            </a:ext>
          </a:extLst>
        </xdr:cNvPr>
        <xdr:cNvSpPr txBox="1"/>
      </xdr:nvSpPr>
      <xdr:spPr>
        <a:xfrm>
          <a:off x="2385704" y="997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103976</xdr:rowOff>
    </xdr:from>
    <xdr:ext cx="405111" cy="259045"/>
    <xdr:sp macro="" textlink="">
      <xdr:nvSpPr>
        <xdr:cNvPr id="170" name="n_3aveValue【橋りょう・トンネル】&#10;有形固定資産減価償却率">
          <a:extLst>
            <a:ext uri="{FF2B5EF4-FFF2-40B4-BE49-F238E27FC236}">
              <a16:creationId xmlns:a16="http://schemas.microsoft.com/office/drawing/2014/main" id="{CAFDED2D-7CC7-4A1E-ADB3-8690E0ECB183}"/>
            </a:ext>
          </a:extLst>
        </xdr:cNvPr>
        <xdr:cNvSpPr txBox="1"/>
      </xdr:nvSpPr>
      <xdr:spPr>
        <a:xfrm>
          <a:off x="1611004" y="9994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54264</xdr:rowOff>
    </xdr:from>
    <xdr:ext cx="405111" cy="259045"/>
    <xdr:sp macro="" textlink="">
      <xdr:nvSpPr>
        <xdr:cNvPr id="171" name="n_2mainValue【橋りょう・トンネル】&#10;有形固定資産減価償却率">
          <a:extLst>
            <a:ext uri="{FF2B5EF4-FFF2-40B4-BE49-F238E27FC236}">
              <a16:creationId xmlns:a16="http://schemas.microsoft.com/office/drawing/2014/main" id="{DE2A170A-0453-4870-A7CF-E1FF47A04427}"/>
            </a:ext>
          </a:extLst>
        </xdr:cNvPr>
        <xdr:cNvSpPr txBox="1"/>
      </xdr:nvSpPr>
      <xdr:spPr>
        <a:xfrm>
          <a:off x="2385704" y="960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82023</xdr:rowOff>
    </xdr:from>
    <xdr:ext cx="405111" cy="259045"/>
    <xdr:sp macro="" textlink="">
      <xdr:nvSpPr>
        <xdr:cNvPr id="172" name="n_3mainValue【橋りょう・トンネル】&#10;有形固定資産減価償却率">
          <a:extLst>
            <a:ext uri="{FF2B5EF4-FFF2-40B4-BE49-F238E27FC236}">
              <a16:creationId xmlns:a16="http://schemas.microsoft.com/office/drawing/2014/main" id="{FD22365F-3995-425D-9FF7-EA5D21224EE4}"/>
            </a:ext>
          </a:extLst>
        </xdr:cNvPr>
        <xdr:cNvSpPr txBox="1"/>
      </xdr:nvSpPr>
      <xdr:spPr>
        <a:xfrm>
          <a:off x="1611004" y="963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a:extLst>
            <a:ext uri="{FF2B5EF4-FFF2-40B4-BE49-F238E27FC236}">
              <a16:creationId xmlns:a16="http://schemas.microsoft.com/office/drawing/2014/main" id="{AD1A7C0A-75C6-4E09-BDBF-A86A9073693F}"/>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a:extLst>
            <a:ext uri="{FF2B5EF4-FFF2-40B4-BE49-F238E27FC236}">
              <a16:creationId xmlns:a16="http://schemas.microsoft.com/office/drawing/2014/main" id="{9168659C-4AF8-4E18-9B2A-4E326D423241}"/>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a:extLst>
            <a:ext uri="{FF2B5EF4-FFF2-40B4-BE49-F238E27FC236}">
              <a16:creationId xmlns:a16="http://schemas.microsoft.com/office/drawing/2014/main" id="{CA5757AB-3A1D-4584-B1F4-8B44278AAC41}"/>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a:extLst>
            <a:ext uri="{FF2B5EF4-FFF2-40B4-BE49-F238E27FC236}">
              <a16:creationId xmlns:a16="http://schemas.microsoft.com/office/drawing/2014/main" id="{E85E865E-E9B2-4E14-B198-7C638F2300B6}"/>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a:extLst>
            <a:ext uri="{FF2B5EF4-FFF2-40B4-BE49-F238E27FC236}">
              <a16:creationId xmlns:a16="http://schemas.microsoft.com/office/drawing/2014/main" id="{E5DE2884-3B07-4D8B-A798-7657357C5AB2}"/>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a:extLst>
            <a:ext uri="{FF2B5EF4-FFF2-40B4-BE49-F238E27FC236}">
              <a16:creationId xmlns:a16="http://schemas.microsoft.com/office/drawing/2014/main" id="{DEFDCCCC-C288-43E1-855C-D78E70C231CC}"/>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a:extLst>
            <a:ext uri="{FF2B5EF4-FFF2-40B4-BE49-F238E27FC236}">
              <a16:creationId xmlns:a16="http://schemas.microsoft.com/office/drawing/2014/main" id="{FEDC6D17-FA8E-4467-B3E0-2201E98149BA}"/>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a:extLst>
            <a:ext uri="{FF2B5EF4-FFF2-40B4-BE49-F238E27FC236}">
              <a16:creationId xmlns:a16="http://schemas.microsoft.com/office/drawing/2014/main" id="{7AFAD66C-A516-4F2A-8166-9D274C94CA7C}"/>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a:extLst>
            <a:ext uri="{FF2B5EF4-FFF2-40B4-BE49-F238E27FC236}">
              <a16:creationId xmlns:a16="http://schemas.microsoft.com/office/drawing/2014/main" id="{2B64C241-2984-4C2C-B104-E6B825C31F72}"/>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a:extLst>
            <a:ext uri="{FF2B5EF4-FFF2-40B4-BE49-F238E27FC236}">
              <a16:creationId xmlns:a16="http://schemas.microsoft.com/office/drawing/2014/main" id="{F5F15DAF-4367-4A99-BC6B-5277F8BC26BA}"/>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a:extLst>
            <a:ext uri="{FF2B5EF4-FFF2-40B4-BE49-F238E27FC236}">
              <a16:creationId xmlns:a16="http://schemas.microsoft.com/office/drawing/2014/main" id="{098EE4A4-56E5-4DDF-A8E8-BEAA523FCA5C}"/>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4" name="テキスト ボックス 183">
          <a:extLst>
            <a:ext uri="{FF2B5EF4-FFF2-40B4-BE49-F238E27FC236}">
              <a16:creationId xmlns:a16="http://schemas.microsoft.com/office/drawing/2014/main" id="{1BE86891-9F22-4918-BEE1-CDFEAD7C739C}"/>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a:extLst>
            <a:ext uri="{FF2B5EF4-FFF2-40B4-BE49-F238E27FC236}">
              <a16:creationId xmlns:a16="http://schemas.microsoft.com/office/drawing/2014/main" id="{09E60EB1-FBA4-4F72-A803-1F3A1F64B703}"/>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6" name="テキスト ボックス 185">
          <a:extLst>
            <a:ext uri="{FF2B5EF4-FFF2-40B4-BE49-F238E27FC236}">
              <a16:creationId xmlns:a16="http://schemas.microsoft.com/office/drawing/2014/main" id="{762D2F8F-413E-41C1-8B7A-F1F1E19158F6}"/>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a:extLst>
            <a:ext uri="{FF2B5EF4-FFF2-40B4-BE49-F238E27FC236}">
              <a16:creationId xmlns:a16="http://schemas.microsoft.com/office/drawing/2014/main" id="{153953D1-42B4-47DC-891C-6C13B7AA9BE9}"/>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8" name="テキスト ボックス 187">
          <a:extLst>
            <a:ext uri="{FF2B5EF4-FFF2-40B4-BE49-F238E27FC236}">
              <a16:creationId xmlns:a16="http://schemas.microsoft.com/office/drawing/2014/main" id="{B46C07BF-7760-466E-A7E0-D00ECCF18100}"/>
            </a:ext>
          </a:extLst>
        </xdr:cNvPr>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a:extLst>
            <a:ext uri="{FF2B5EF4-FFF2-40B4-BE49-F238E27FC236}">
              <a16:creationId xmlns:a16="http://schemas.microsoft.com/office/drawing/2014/main" id="{576002AA-2D81-4521-92A8-5FC944AA8F43}"/>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0" name="テキスト ボックス 189">
          <a:extLst>
            <a:ext uri="{FF2B5EF4-FFF2-40B4-BE49-F238E27FC236}">
              <a16:creationId xmlns:a16="http://schemas.microsoft.com/office/drawing/2014/main" id="{274BB392-D3AF-4940-A400-2D654DC32B45}"/>
            </a:ext>
          </a:extLst>
        </xdr:cNvPr>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a:extLst>
            <a:ext uri="{FF2B5EF4-FFF2-40B4-BE49-F238E27FC236}">
              <a16:creationId xmlns:a16="http://schemas.microsoft.com/office/drawing/2014/main" id="{A0E86434-1B9D-489D-A333-5F5DB67C9C1A}"/>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2" name="テキスト ボックス 191">
          <a:extLst>
            <a:ext uri="{FF2B5EF4-FFF2-40B4-BE49-F238E27FC236}">
              <a16:creationId xmlns:a16="http://schemas.microsoft.com/office/drawing/2014/main" id="{C7BF6131-8CAC-4A19-ACBA-DCF3BAC9AA83}"/>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a:extLst>
            <a:ext uri="{FF2B5EF4-FFF2-40B4-BE49-F238E27FC236}">
              <a16:creationId xmlns:a16="http://schemas.microsoft.com/office/drawing/2014/main" id="{D32B6190-3052-4CFF-898D-4274FB37431A}"/>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4" name="テキスト ボックス 193">
          <a:extLst>
            <a:ext uri="{FF2B5EF4-FFF2-40B4-BE49-F238E27FC236}">
              <a16:creationId xmlns:a16="http://schemas.microsoft.com/office/drawing/2014/main" id="{12A0E896-59C1-4BFC-B9BE-4756B2ABDAA0}"/>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a:extLst>
            <a:ext uri="{FF2B5EF4-FFF2-40B4-BE49-F238E27FC236}">
              <a16:creationId xmlns:a16="http://schemas.microsoft.com/office/drawing/2014/main" id="{2F2AC1FE-78DB-4B1E-8202-2D7CCA0187A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148030</xdr:rowOff>
    </xdr:from>
    <xdr:to>
      <xdr:col>54</xdr:col>
      <xdr:colOff>189865</xdr:colOff>
      <xdr:row>64</xdr:row>
      <xdr:rowOff>72193</xdr:rowOff>
    </xdr:to>
    <xdr:cxnSp macro="">
      <xdr:nvCxnSpPr>
        <xdr:cNvPr id="196" name="直線コネクタ 195">
          <a:extLst>
            <a:ext uri="{FF2B5EF4-FFF2-40B4-BE49-F238E27FC236}">
              <a16:creationId xmlns:a16="http://schemas.microsoft.com/office/drawing/2014/main" id="{71BB747B-CC33-4EDF-93B0-924DFE212675}"/>
            </a:ext>
          </a:extLst>
        </xdr:cNvPr>
        <xdr:cNvCxnSpPr/>
      </xdr:nvCxnSpPr>
      <xdr:spPr>
        <a:xfrm flipV="1">
          <a:off x="9219565" y="9535870"/>
          <a:ext cx="0" cy="1265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76020</xdr:rowOff>
    </xdr:from>
    <xdr:ext cx="469744" cy="259045"/>
    <xdr:sp macro="" textlink="">
      <xdr:nvSpPr>
        <xdr:cNvPr id="197" name="【橋りょう・トンネル】&#10;一人当たり有形固定資産（償却資産）額最小値テキスト">
          <a:extLst>
            <a:ext uri="{FF2B5EF4-FFF2-40B4-BE49-F238E27FC236}">
              <a16:creationId xmlns:a16="http://schemas.microsoft.com/office/drawing/2014/main" id="{27B48E7D-6D50-4EBD-827F-AC9048A8259D}"/>
            </a:ext>
          </a:extLst>
        </xdr:cNvPr>
        <xdr:cNvSpPr txBox="1"/>
      </xdr:nvSpPr>
      <xdr:spPr>
        <a:xfrm>
          <a:off x="9258300" y="10804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72193</xdr:rowOff>
    </xdr:from>
    <xdr:to>
      <xdr:col>55</xdr:col>
      <xdr:colOff>88900</xdr:colOff>
      <xdr:row>64</xdr:row>
      <xdr:rowOff>72193</xdr:rowOff>
    </xdr:to>
    <xdr:cxnSp macro="">
      <xdr:nvCxnSpPr>
        <xdr:cNvPr id="198" name="直線コネクタ 197">
          <a:extLst>
            <a:ext uri="{FF2B5EF4-FFF2-40B4-BE49-F238E27FC236}">
              <a16:creationId xmlns:a16="http://schemas.microsoft.com/office/drawing/2014/main" id="{07452744-A485-4ABF-B399-C3D9946C2648}"/>
            </a:ext>
          </a:extLst>
        </xdr:cNvPr>
        <xdr:cNvCxnSpPr/>
      </xdr:nvCxnSpPr>
      <xdr:spPr>
        <a:xfrm>
          <a:off x="9154160" y="108011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94707</xdr:rowOff>
    </xdr:from>
    <xdr:ext cx="690189" cy="259045"/>
    <xdr:sp macro="" textlink="">
      <xdr:nvSpPr>
        <xdr:cNvPr id="199" name="【橋りょう・トンネル】&#10;一人当たり有形固定資産（償却資産）額最大値テキスト">
          <a:extLst>
            <a:ext uri="{FF2B5EF4-FFF2-40B4-BE49-F238E27FC236}">
              <a16:creationId xmlns:a16="http://schemas.microsoft.com/office/drawing/2014/main" id="{061C38C1-DD20-4F7C-AF14-65B338EA4902}"/>
            </a:ext>
          </a:extLst>
        </xdr:cNvPr>
        <xdr:cNvSpPr txBox="1"/>
      </xdr:nvSpPr>
      <xdr:spPr>
        <a:xfrm>
          <a:off x="9258300" y="93149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148030</xdr:rowOff>
    </xdr:from>
    <xdr:to>
      <xdr:col>55</xdr:col>
      <xdr:colOff>88900</xdr:colOff>
      <xdr:row>56</xdr:row>
      <xdr:rowOff>148030</xdr:rowOff>
    </xdr:to>
    <xdr:cxnSp macro="">
      <xdr:nvCxnSpPr>
        <xdr:cNvPr id="200" name="直線コネクタ 199">
          <a:extLst>
            <a:ext uri="{FF2B5EF4-FFF2-40B4-BE49-F238E27FC236}">
              <a16:creationId xmlns:a16="http://schemas.microsoft.com/office/drawing/2014/main" id="{B86DEB26-F32A-4B84-B022-AA2C7337A60C}"/>
            </a:ext>
          </a:extLst>
        </xdr:cNvPr>
        <xdr:cNvCxnSpPr/>
      </xdr:nvCxnSpPr>
      <xdr:spPr>
        <a:xfrm>
          <a:off x="9154160" y="9535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81763</xdr:rowOff>
    </xdr:from>
    <xdr:ext cx="599010" cy="259045"/>
    <xdr:sp macro="" textlink="">
      <xdr:nvSpPr>
        <xdr:cNvPr id="201" name="【橋りょう・トンネル】&#10;一人当たり有形固定資産（償却資産）額平均値テキスト">
          <a:extLst>
            <a:ext uri="{FF2B5EF4-FFF2-40B4-BE49-F238E27FC236}">
              <a16:creationId xmlns:a16="http://schemas.microsoft.com/office/drawing/2014/main" id="{0ED659BB-AB1E-4D5D-9B7C-C8FE8CB9A8BF}"/>
            </a:ext>
          </a:extLst>
        </xdr:cNvPr>
        <xdr:cNvSpPr txBox="1"/>
      </xdr:nvSpPr>
      <xdr:spPr>
        <a:xfrm>
          <a:off x="9258300" y="104754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103336</xdr:rowOff>
    </xdr:from>
    <xdr:to>
      <xdr:col>55</xdr:col>
      <xdr:colOff>50800</xdr:colOff>
      <xdr:row>63</xdr:row>
      <xdr:rowOff>33486</xdr:rowOff>
    </xdr:to>
    <xdr:sp macro="" textlink="">
      <xdr:nvSpPr>
        <xdr:cNvPr id="202" name="フローチャート: 判断 201">
          <a:extLst>
            <a:ext uri="{FF2B5EF4-FFF2-40B4-BE49-F238E27FC236}">
              <a16:creationId xmlns:a16="http://schemas.microsoft.com/office/drawing/2014/main" id="{A4C99E96-0AE4-4B73-B20F-E0699951CFB0}"/>
            </a:ext>
          </a:extLst>
        </xdr:cNvPr>
        <xdr:cNvSpPr/>
      </xdr:nvSpPr>
      <xdr:spPr>
        <a:xfrm>
          <a:off x="9192260" y="104970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90474</xdr:rowOff>
    </xdr:from>
    <xdr:to>
      <xdr:col>50</xdr:col>
      <xdr:colOff>165100</xdr:colOff>
      <xdr:row>63</xdr:row>
      <xdr:rowOff>20624</xdr:rowOff>
    </xdr:to>
    <xdr:sp macro="" textlink="">
      <xdr:nvSpPr>
        <xdr:cNvPr id="203" name="フローチャート: 判断 202">
          <a:extLst>
            <a:ext uri="{FF2B5EF4-FFF2-40B4-BE49-F238E27FC236}">
              <a16:creationId xmlns:a16="http://schemas.microsoft.com/office/drawing/2014/main" id="{D973B446-4E1B-443F-8DFE-54D1F47A864A}"/>
            </a:ext>
          </a:extLst>
        </xdr:cNvPr>
        <xdr:cNvSpPr/>
      </xdr:nvSpPr>
      <xdr:spPr>
        <a:xfrm>
          <a:off x="8445500" y="104841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92158</xdr:rowOff>
    </xdr:from>
    <xdr:to>
      <xdr:col>46</xdr:col>
      <xdr:colOff>38100</xdr:colOff>
      <xdr:row>63</xdr:row>
      <xdr:rowOff>22308</xdr:rowOff>
    </xdr:to>
    <xdr:sp macro="" textlink="">
      <xdr:nvSpPr>
        <xdr:cNvPr id="204" name="フローチャート: 判断 203">
          <a:extLst>
            <a:ext uri="{FF2B5EF4-FFF2-40B4-BE49-F238E27FC236}">
              <a16:creationId xmlns:a16="http://schemas.microsoft.com/office/drawing/2014/main" id="{B22526D5-C3ED-4187-9EEC-01E31DAA9480}"/>
            </a:ext>
          </a:extLst>
        </xdr:cNvPr>
        <xdr:cNvSpPr/>
      </xdr:nvSpPr>
      <xdr:spPr>
        <a:xfrm>
          <a:off x="7670800" y="104858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145990</xdr:rowOff>
    </xdr:from>
    <xdr:to>
      <xdr:col>41</xdr:col>
      <xdr:colOff>101600</xdr:colOff>
      <xdr:row>63</xdr:row>
      <xdr:rowOff>76140</xdr:rowOff>
    </xdr:to>
    <xdr:sp macro="" textlink="">
      <xdr:nvSpPr>
        <xdr:cNvPr id="205" name="フローチャート: 判断 204">
          <a:extLst>
            <a:ext uri="{FF2B5EF4-FFF2-40B4-BE49-F238E27FC236}">
              <a16:creationId xmlns:a16="http://schemas.microsoft.com/office/drawing/2014/main" id="{7933C10E-9E44-426E-BD58-55BC46F90DE2}"/>
            </a:ext>
          </a:extLst>
        </xdr:cNvPr>
        <xdr:cNvSpPr/>
      </xdr:nvSpPr>
      <xdr:spPr>
        <a:xfrm>
          <a:off x="6873240" y="10539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2D65B366-8916-4B25-B015-CA131F10D70C}"/>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CA1F7D42-D128-4BEF-813B-63D264F97AAD}"/>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AB80F23B-B236-43F9-BEBB-39F6F5B8F081}"/>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7C054869-B140-4E46-BBF4-F51815EF8E56}"/>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3F636DD3-554C-456C-8504-103D66496F5B}"/>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64</xdr:row>
      <xdr:rowOff>6907</xdr:rowOff>
    </xdr:from>
    <xdr:to>
      <xdr:col>46</xdr:col>
      <xdr:colOff>38100</xdr:colOff>
      <xdr:row>64</xdr:row>
      <xdr:rowOff>108507</xdr:rowOff>
    </xdr:to>
    <xdr:sp macro="" textlink="">
      <xdr:nvSpPr>
        <xdr:cNvPr id="211" name="楕円 210">
          <a:extLst>
            <a:ext uri="{FF2B5EF4-FFF2-40B4-BE49-F238E27FC236}">
              <a16:creationId xmlns:a16="http://schemas.microsoft.com/office/drawing/2014/main" id="{CCF7F641-E695-4B8B-A30F-8EF7424F0671}"/>
            </a:ext>
          </a:extLst>
        </xdr:cNvPr>
        <xdr:cNvSpPr/>
      </xdr:nvSpPr>
      <xdr:spPr>
        <a:xfrm>
          <a:off x="7670800" y="1073586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6862</xdr:rowOff>
    </xdr:from>
    <xdr:to>
      <xdr:col>41</xdr:col>
      <xdr:colOff>101600</xdr:colOff>
      <xdr:row>64</xdr:row>
      <xdr:rowOff>108462</xdr:rowOff>
    </xdr:to>
    <xdr:sp macro="" textlink="">
      <xdr:nvSpPr>
        <xdr:cNvPr id="212" name="楕円 211">
          <a:extLst>
            <a:ext uri="{FF2B5EF4-FFF2-40B4-BE49-F238E27FC236}">
              <a16:creationId xmlns:a16="http://schemas.microsoft.com/office/drawing/2014/main" id="{04CCDF03-1468-475C-AB17-A7BD5AE8AA4F}"/>
            </a:ext>
          </a:extLst>
        </xdr:cNvPr>
        <xdr:cNvSpPr/>
      </xdr:nvSpPr>
      <xdr:spPr>
        <a:xfrm>
          <a:off x="6873240" y="1073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57662</xdr:rowOff>
    </xdr:from>
    <xdr:to>
      <xdr:col>45</xdr:col>
      <xdr:colOff>177800</xdr:colOff>
      <xdr:row>64</xdr:row>
      <xdr:rowOff>57707</xdr:rowOff>
    </xdr:to>
    <xdr:cxnSp macro="">
      <xdr:nvCxnSpPr>
        <xdr:cNvPr id="213" name="直線コネクタ 212">
          <a:extLst>
            <a:ext uri="{FF2B5EF4-FFF2-40B4-BE49-F238E27FC236}">
              <a16:creationId xmlns:a16="http://schemas.microsoft.com/office/drawing/2014/main" id="{469CE28D-8A83-4EFA-8C5A-AD5D159510FD}"/>
            </a:ext>
          </a:extLst>
        </xdr:cNvPr>
        <xdr:cNvCxnSpPr/>
      </xdr:nvCxnSpPr>
      <xdr:spPr>
        <a:xfrm>
          <a:off x="6924040" y="10786622"/>
          <a:ext cx="78994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37151</xdr:rowOff>
    </xdr:from>
    <xdr:ext cx="599010" cy="259045"/>
    <xdr:sp macro="" textlink="">
      <xdr:nvSpPr>
        <xdr:cNvPr id="214" name="n_1aveValue【橋りょう・トンネル】&#10;一人当たり有形固定資産（償却資産）額">
          <a:extLst>
            <a:ext uri="{FF2B5EF4-FFF2-40B4-BE49-F238E27FC236}">
              <a16:creationId xmlns:a16="http://schemas.microsoft.com/office/drawing/2014/main" id="{B0763A00-8CEC-4E08-B258-871DE0D870CD}"/>
            </a:ext>
          </a:extLst>
        </xdr:cNvPr>
        <xdr:cNvSpPr txBox="1"/>
      </xdr:nvSpPr>
      <xdr:spPr>
        <a:xfrm>
          <a:off x="8214575" y="10263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38835</xdr:rowOff>
    </xdr:from>
    <xdr:ext cx="599010" cy="259045"/>
    <xdr:sp macro="" textlink="">
      <xdr:nvSpPr>
        <xdr:cNvPr id="215" name="n_2aveValue【橋りょう・トンネル】&#10;一人当たり有形固定資産（償却資産）額">
          <a:extLst>
            <a:ext uri="{FF2B5EF4-FFF2-40B4-BE49-F238E27FC236}">
              <a16:creationId xmlns:a16="http://schemas.microsoft.com/office/drawing/2014/main" id="{1F7CA1A3-1359-4271-922C-8F9986ACCD7E}"/>
            </a:ext>
          </a:extLst>
        </xdr:cNvPr>
        <xdr:cNvSpPr txBox="1"/>
      </xdr:nvSpPr>
      <xdr:spPr>
        <a:xfrm>
          <a:off x="7444955" y="10264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92667</xdr:rowOff>
    </xdr:from>
    <xdr:ext cx="599010" cy="259045"/>
    <xdr:sp macro="" textlink="">
      <xdr:nvSpPr>
        <xdr:cNvPr id="216" name="n_3aveValue【橋りょう・トンネル】&#10;一人当たり有形固定資産（償却資産）額">
          <a:extLst>
            <a:ext uri="{FF2B5EF4-FFF2-40B4-BE49-F238E27FC236}">
              <a16:creationId xmlns:a16="http://schemas.microsoft.com/office/drawing/2014/main" id="{834099B8-D304-4525-8991-7B069253D37B}"/>
            </a:ext>
          </a:extLst>
        </xdr:cNvPr>
        <xdr:cNvSpPr txBox="1"/>
      </xdr:nvSpPr>
      <xdr:spPr>
        <a:xfrm>
          <a:off x="6670255" y="1031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99634</xdr:rowOff>
    </xdr:from>
    <xdr:ext cx="534377" cy="259045"/>
    <xdr:sp macro="" textlink="">
      <xdr:nvSpPr>
        <xdr:cNvPr id="217" name="n_2mainValue【橋りょう・トンネル】&#10;一人当たり有形固定資産（償却資産）額">
          <a:extLst>
            <a:ext uri="{FF2B5EF4-FFF2-40B4-BE49-F238E27FC236}">
              <a16:creationId xmlns:a16="http://schemas.microsoft.com/office/drawing/2014/main" id="{46C8EF03-1CF3-4E95-B23A-75B51D6E2CBE}"/>
            </a:ext>
          </a:extLst>
        </xdr:cNvPr>
        <xdr:cNvSpPr txBox="1"/>
      </xdr:nvSpPr>
      <xdr:spPr>
        <a:xfrm>
          <a:off x="7477271" y="1082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99589</xdr:rowOff>
    </xdr:from>
    <xdr:ext cx="534377" cy="259045"/>
    <xdr:sp macro="" textlink="">
      <xdr:nvSpPr>
        <xdr:cNvPr id="218" name="n_3mainValue【橋りょう・トンネル】&#10;一人当たり有形固定資産（償却資産）額">
          <a:extLst>
            <a:ext uri="{FF2B5EF4-FFF2-40B4-BE49-F238E27FC236}">
              <a16:creationId xmlns:a16="http://schemas.microsoft.com/office/drawing/2014/main" id="{FA956AFF-6CBD-4491-A3BF-F78CB857F9F0}"/>
            </a:ext>
          </a:extLst>
        </xdr:cNvPr>
        <xdr:cNvSpPr txBox="1"/>
      </xdr:nvSpPr>
      <xdr:spPr>
        <a:xfrm>
          <a:off x="6702571" y="1082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a:extLst>
            <a:ext uri="{FF2B5EF4-FFF2-40B4-BE49-F238E27FC236}">
              <a16:creationId xmlns:a16="http://schemas.microsoft.com/office/drawing/2014/main" id="{76F522D1-FDF7-47CE-BE00-02F429BBAC1E}"/>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a:extLst>
            <a:ext uri="{FF2B5EF4-FFF2-40B4-BE49-F238E27FC236}">
              <a16:creationId xmlns:a16="http://schemas.microsoft.com/office/drawing/2014/main" id="{2B380360-C4E7-4910-A1D2-1D15850D6BE1}"/>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a:extLst>
            <a:ext uri="{FF2B5EF4-FFF2-40B4-BE49-F238E27FC236}">
              <a16:creationId xmlns:a16="http://schemas.microsoft.com/office/drawing/2014/main" id="{6C27A2B0-E26E-450F-9D61-B5D8C56B80AE}"/>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a:extLst>
            <a:ext uri="{FF2B5EF4-FFF2-40B4-BE49-F238E27FC236}">
              <a16:creationId xmlns:a16="http://schemas.microsoft.com/office/drawing/2014/main" id="{7AC3F588-8318-4EAB-88FE-6875C44EECDC}"/>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a:extLst>
            <a:ext uri="{FF2B5EF4-FFF2-40B4-BE49-F238E27FC236}">
              <a16:creationId xmlns:a16="http://schemas.microsoft.com/office/drawing/2014/main" id="{E5CBF287-8541-4201-A425-77BE36DFCDEA}"/>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a:extLst>
            <a:ext uri="{FF2B5EF4-FFF2-40B4-BE49-F238E27FC236}">
              <a16:creationId xmlns:a16="http://schemas.microsoft.com/office/drawing/2014/main" id="{91D5489B-CBE4-44D9-8179-3DA9372E0BE6}"/>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a:extLst>
            <a:ext uri="{FF2B5EF4-FFF2-40B4-BE49-F238E27FC236}">
              <a16:creationId xmlns:a16="http://schemas.microsoft.com/office/drawing/2014/main" id="{DA6EA59B-D597-4AB9-9602-ADED08C2BD6C}"/>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a:extLst>
            <a:ext uri="{FF2B5EF4-FFF2-40B4-BE49-F238E27FC236}">
              <a16:creationId xmlns:a16="http://schemas.microsoft.com/office/drawing/2014/main" id="{681F383A-F2C4-49A2-A2F9-C667336869A3}"/>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a:extLst>
            <a:ext uri="{FF2B5EF4-FFF2-40B4-BE49-F238E27FC236}">
              <a16:creationId xmlns:a16="http://schemas.microsoft.com/office/drawing/2014/main" id="{B7CC47DA-9DF0-4ABB-8582-276E0851A8A8}"/>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a:extLst>
            <a:ext uri="{FF2B5EF4-FFF2-40B4-BE49-F238E27FC236}">
              <a16:creationId xmlns:a16="http://schemas.microsoft.com/office/drawing/2014/main" id="{1E62AFAD-8C50-4BB2-8899-A6B08A1ACF3D}"/>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a:extLst>
            <a:ext uri="{FF2B5EF4-FFF2-40B4-BE49-F238E27FC236}">
              <a16:creationId xmlns:a16="http://schemas.microsoft.com/office/drawing/2014/main" id="{C874737C-0F33-47BC-9E07-00FA42CCC03E}"/>
            </a:ext>
          </a:extLst>
        </xdr:cNvPr>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a:extLst>
            <a:ext uri="{FF2B5EF4-FFF2-40B4-BE49-F238E27FC236}">
              <a16:creationId xmlns:a16="http://schemas.microsoft.com/office/drawing/2014/main" id="{4FE12123-A30D-41E5-8A81-F1C3659DE0D8}"/>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a:extLst>
            <a:ext uri="{FF2B5EF4-FFF2-40B4-BE49-F238E27FC236}">
              <a16:creationId xmlns:a16="http://schemas.microsoft.com/office/drawing/2014/main" id="{58E1592A-7B33-418F-B087-C504B964C6C3}"/>
            </a:ext>
          </a:extLst>
        </xdr:cNvPr>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a:extLst>
            <a:ext uri="{FF2B5EF4-FFF2-40B4-BE49-F238E27FC236}">
              <a16:creationId xmlns:a16="http://schemas.microsoft.com/office/drawing/2014/main" id="{92F25C6B-F34A-44BB-8BFB-0B2552A77739}"/>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a:extLst>
            <a:ext uri="{FF2B5EF4-FFF2-40B4-BE49-F238E27FC236}">
              <a16:creationId xmlns:a16="http://schemas.microsoft.com/office/drawing/2014/main" id="{CFAED464-0291-4EDA-B030-3736F6A8EFB7}"/>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a:extLst>
            <a:ext uri="{FF2B5EF4-FFF2-40B4-BE49-F238E27FC236}">
              <a16:creationId xmlns:a16="http://schemas.microsoft.com/office/drawing/2014/main" id="{E2F053A1-80F3-4748-91CE-EAD479CE1CB4}"/>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a:extLst>
            <a:ext uri="{FF2B5EF4-FFF2-40B4-BE49-F238E27FC236}">
              <a16:creationId xmlns:a16="http://schemas.microsoft.com/office/drawing/2014/main" id="{88168848-552A-46E2-9D40-AEF2DB3BE202}"/>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a:extLst>
            <a:ext uri="{FF2B5EF4-FFF2-40B4-BE49-F238E27FC236}">
              <a16:creationId xmlns:a16="http://schemas.microsoft.com/office/drawing/2014/main" id="{AD173154-7FDA-4D60-A439-A00999C48B09}"/>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a:extLst>
            <a:ext uri="{FF2B5EF4-FFF2-40B4-BE49-F238E27FC236}">
              <a16:creationId xmlns:a16="http://schemas.microsoft.com/office/drawing/2014/main" id="{6C541B6D-4015-45AA-AB07-3C8D18820301}"/>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a:extLst>
            <a:ext uri="{FF2B5EF4-FFF2-40B4-BE49-F238E27FC236}">
              <a16:creationId xmlns:a16="http://schemas.microsoft.com/office/drawing/2014/main" id="{7D97F65A-22A6-48DF-9CFF-3C164B12E5FD}"/>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a:extLst>
            <a:ext uri="{FF2B5EF4-FFF2-40B4-BE49-F238E27FC236}">
              <a16:creationId xmlns:a16="http://schemas.microsoft.com/office/drawing/2014/main" id="{96C378FA-8355-4B0E-97A9-9C9D60F4954C}"/>
            </a:ext>
          </a:extLst>
        </xdr:cNvPr>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a:extLst>
            <a:ext uri="{FF2B5EF4-FFF2-40B4-BE49-F238E27FC236}">
              <a16:creationId xmlns:a16="http://schemas.microsoft.com/office/drawing/2014/main" id="{F9310AD0-B8D4-4DC6-BC58-E671E73375B4}"/>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DBC2CB45-A196-4F25-A123-4B70DA9998D7}"/>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a:extLst>
            <a:ext uri="{FF2B5EF4-FFF2-40B4-BE49-F238E27FC236}">
              <a16:creationId xmlns:a16="http://schemas.microsoft.com/office/drawing/2014/main" id="{D4EA28BB-059E-4E67-9B36-18D2283F4EFB}"/>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72389</xdr:rowOff>
    </xdr:to>
    <xdr:cxnSp macro="">
      <xdr:nvCxnSpPr>
        <xdr:cNvPr id="243" name="直線コネクタ 242">
          <a:extLst>
            <a:ext uri="{FF2B5EF4-FFF2-40B4-BE49-F238E27FC236}">
              <a16:creationId xmlns:a16="http://schemas.microsoft.com/office/drawing/2014/main" id="{E1839BB3-B1DF-4121-9A64-535B3EAF36A1}"/>
            </a:ext>
          </a:extLst>
        </xdr:cNvPr>
        <xdr:cNvCxnSpPr/>
      </xdr:nvCxnSpPr>
      <xdr:spPr>
        <a:xfrm flipV="1">
          <a:off x="4086225" y="13041630"/>
          <a:ext cx="0" cy="1447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76216</xdr:rowOff>
    </xdr:from>
    <xdr:ext cx="405111" cy="259045"/>
    <xdr:sp macro="" textlink="">
      <xdr:nvSpPr>
        <xdr:cNvPr id="244" name="【公営住宅】&#10;有形固定資産減価償却率最小値テキスト">
          <a:extLst>
            <a:ext uri="{FF2B5EF4-FFF2-40B4-BE49-F238E27FC236}">
              <a16:creationId xmlns:a16="http://schemas.microsoft.com/office/drawing/2014/main" id="{1543502B-2869-44E8-9FF1-22BB6FB9374F}"/>
            </a:ext>
          </a:extLst>
        </xdr:cNvPr>
        <xdr:cNvSpPr txBox="1"/>
      </xdr:nvSpPr>
      <xdr:spPr>
        <a:xfrm>
          <a:off x="4124960" y="14493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72389</xdr:rowOff>
    </xdr:from>
    <xdr:to>
      <xdr:col>24</xdr:col>
      <xdr:colOff>152400</xdr:colOff>
      <xdr:row>86</xdr:row>
      <xdr:rowOff>72389</xdr:rowOff>
    </xdr:to>
    <xdr:cxnSp macro="">
      <xdr:nvCxnSpPr>
        <xdr:cNvPr id="245" name="直線コネクタ 244">
          <a:extLst>
            <a:ext uri="{FF2B5EF4-FFF2-40B4-BE49-F238E27FC236}">
              <a16:creationId xmlns:a16="http://schemas.microsoft.com/office/drawing/2014/main" id="{8D898E3B-D4B3-4C25-A8BD-7A2BA7F23FFF}"/>
            </a:ext>
          </a:extLst>
        </xdr:cNvPr>
        <xdr:cNvCxnSpPr/>
      </xdr:nvCxnSpPr>
      <xdr:spPr>
        <a:xfrm>
          <a:off x="4020820" y="14489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6" name="【公営住宅】&#10;有形固定資産減価償却率最大値テキスト">
          <a:extLst>
            <a:ext uri="{FF2B5EF4-FFF2-40B4-BE49-F238E27FC236}">
              <a16:creationId xmlns:a16="http://schemas.microsoft.com/office/drawing/2014/main" id="{4CFF0B8D-5B3B-4313-9525-CCF2A6BBADD0}"/>
            </a:ext>
          </a:extLst>
        </xdr:cNvPr>
        <xdr:cNvSpPr txBox="1"/>
      </xdr:nvSpPr>
      <xdr:spPr>
        <a:xfrm>
          <a:off x="412496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7" name="直線コネクタ 246">
          <a:extLst>
            <a:ext uri="{FF2B5EF4-FFF2-40B4-BE49-F238E27FC236}">
              <a16:creationId xmlns:a16="http://schemas.microsoft.com/office/drawing/2014/main" id="{098A9E69-5880-4306-82E2-70635DB7C05D}"/>
            </a:ext>
          </a:extLst>
        </xdr:cNvPr>
        <xdr:cNvCxnSpPr/>
      </xdr:nvCxnSpPr>
      <xdr:spPr>
        <a:xfrm>
          <a:off x="402082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5732</xdr:rowOff>
    </xdr:from>
    <xdr:ext cx="405111" cy="259045"/>
    <xdr:sp macro="" textlink="">
      <xdr:nvSpPr>
        <xdr:cNvPr id="248" name="【公営住宅】&#10;有形固定資産減価償却率平均値テキスト">
          <a:extLst>
            <a:ext uri="{FF2B5EF4-FFF2-40B4-BE49-F238E27FC236}">
              <a16:creationId xmlns:a16="http://schemas.microsoft.com/office/drawing/2014/main" id="{733F24F8-7D52-4E39-B4D2-82F73BE45368}"/>
            </a:ext>
          </a:extLst>
        </xdr:cNvPr>
        <xdr:cNvSpPr txBox="1"/>
      </xdr:nvSpPr>
      <xdr:spPr>
        <a:xfrm>
          <a:off x="4124960" y="13584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49" name="フローチャート: 判断 248">
          <a:extLst>
            <a:ext uri="{FF2B5EF4-FFF2-40B4-BE49-F238E27FC236}">
              <a16:creationId xmlns:a16="http://schemas.microsoft.com/office/drawing/2014/main" id="{0FEABD07-11E0-479D-9F07-BB519099D6B2}"/>
            </a:ext>
          </a:extLst>
        </xdr:cNvPr>
        <xdr:cNvSpPr/>
      </xdr:nvSpPr>
      <xdr:spPr>
        <a:xfrm>
          <a:off x="4036060" y="136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250" name="フローチャート: 判断 249">
          <a:extLst>
            <a:ext uri="{FF2B5EF4-FFF2-40B4-BE49-F238E27FC236}">
              <a16:creationId xmlns:a16="http://schemas.microsoft.com/office/drawing/2014/main" id="{661D02C4-2BD2-4B6E-97E9-9B6285017CD0}"/>
            </a:ext>
          </a:extLst>
        </xdr:cNvPr>
        <xdr:cNvSpPr/>
      </xdr:nvSpPr>
      <xdr:spPr>
        <a:xfrm>
          <a:off x="3312160" y="136290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51" name="フローチャート: 判断 250">
          <a:extLst>
            <a:ext uri="{FF2B5EF4-FFF2-40B4-BE49-F238E27FC236}">
              <a16:creationId xmlns:a16="http://schemas.microsoft.com/office/drawing/2014/main" id="{8469CA40-0F2B-4734-B658-5A3A691F501C}"/>
            </a:ext>
          </a:extLst>
        </xdr:cNvPr>
        <xdr:cNvSpPr/>
      </xdr:nvSpPr>
      <xdr:spPr>
        <a:xfrm>
          <a:off x="2514600" y="13661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168275</xdr:rowOff>
    </xdr:from>
    <xdr:to>
      <xdr:col>10</xdr:col>
      <xdr:colOff>165100</xdr:colOff>
      <xdr:row>82</xdr:row>
      <xdr:rowOff>98425</xdr:rowOff>
    </xdr:to>
    <xdr:sp macro="" textlink="">
      <xdr:nvSpPr>
        <xdr:cNvPr id="252" name="フローチャート: 判断 251">
          <a:extLst>
            <a:ext uri="{FF2B5EF4-FFF2-40B4-BE49-F238E27FC236}">
              <a16:creationId xmlns:a16="http://schemas.microsoft.com/office/drawing/2014/main" id="{1A366257-58F4-4EA3-8971-B91317B12EE7}"/>
            </a:ext>
          </a:extLst>
        </xdr:cNvPr>
        <xdr:cNvSpPr/>
      </xdr:nvSpPr>
      <xdr:spPr>
        <a:xfrm>
          <a:off x="1739900" y="13747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83981D37-8167-4123-849E-1EF4BB0DE85B}"/>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A3908A4-D05E-4D71-82A3-8FBF22117CCC}"/>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FE7CEE34-7485-4D61-AE65-EC0E6467FAAD}"/>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932DBEAA-307C-47B7-8A40-F5168DF26343}"/>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105A85F9-C919-4006-B347-281B4D5AFCE8}"/>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85</xdr:row>
      <xdr:rowOff>126364</xdr:rowOff>
    </xdr:from>
    <xdr:to>
      <xdr:col>15</xdr:col>
      <xdr:colOff>101600</xdr:colOff>
      <xdr:row>86</xdr:row>
      <xdr:rowOff>56514</xdr:rowOff>
    </xdr:to>
    <xdr:sp macro="" textlink="">
      <xdr:nvSpPr>
        <xdr:cNvPr id="258" name="楕円 257">
          <a:extLst>
            <a:ext uri="{FF2B5EF4-FFF2-40B4-BE49-F238E27FC236}">
              <a16:creationId xmlns:a16="http://schemas.microsoft.com/office/drawing/2014/main" id="{9FC10360-A9B5-4959-8AE6-413E6D76F90C}"/>
            </a:ext>
          </a:extLst>
        </xdr:cNvPr>
        <xdr:cNvSpPr/>
      </xdr:nvSpPr>
      <xdr:spPr>
        <a:xfrm>
          <a:off x="2514600" y="143757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166370</xdr:rowOff>
    </xdr:from>
    <xdr:to>
      <xdr:col>10</xdr:col>
      <xdr:colOff>165100</xdr:colOff>
      <xdr:row>86</xdr:row>
      <xdr:rowOff>96520</xdr:rowOff>
    </xdr:to>
    <xdr:sp macro="" textlink="">
      <xdr:nvSpPr>
        <xdr:cNvPr id="259" name="楕円 258">
          <a:extLst>
            <a:ext uri="{FF2B5EF4-FFF2-40B4-BE49-F238E27FC236}">
              <a16:creationId xmlns:a16="http://schemas.microsoft.com/office/drawing/2014/main" id="{ABA441E4-2801-4174-9662-22840612F5D3}"/>
            </a:ext>
          </a:extLst>
        </xdr:cNvPr>
        <xdr:cNvSpPr/>
      </xdr:nvSpPr>
      <xdr:spPr>
        <a:xfrm>
          <a:off x="1739900" y="14415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5714</xdr:rowOff>
    </xdr:from>
    <xdr:to>
      <xdr:col>15</xdr:col>
      <xdr:colOff>50800</xdr:colOff>
      <xdr:row>86</xdr:row>
      <xdr:rowOff>45720</xdr:rowOff>
    </xdr:to>
    <xdr:cxnSp macro="">
      <xdr:nvCxnSpPr>
        <xdr:cNvPr id="260" name="直線コネクタ 259">
          <a:extLst>
            <a:ext uri="{FF2B5EF4-FFF2-40B4-BE49-F238E27FC236}">
              <a16:creationId xmlns:a16="http://schemas.microsoft.com/office/drawing/2014/main" id="{10EAE79F-08B5-47E9-ABCC-CD6E79903BEA}"/>
            </a:ext>
          </a:extLst>
        </xdr:cNvPr>
        <xdr:cNvCxnSpPr/>
      </xdr:nvCxnSpPr>
      <xdr:spPr>
        <a:xfrm flipV="1">
          <a:off x="1790700" y="14422754"/>
          <a:ext cx="7747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168291</xdr:rowOff>
    </xdr:from>
    <xdr:ext cx="405111" cy="259045"/>
    <xdr:sp macro="" textlink="">
      <xdr:nvSpPr>
        <xdr:cNvPr id="261" name="n_1aveValue【公営住宅】&#10;有形固定資産減価償却率">
          <a:extLst>
            <a:ext uri="{FF2B5EF4-FFF2-40B4-BE49-F238E27FC236}">
              <a16:creationId xmlns:a16="http://schemas.microsoft.com/office/drawing/2014/main" id="{AF3AA48B-B22F-4C03-BEF1-A7D3AE3B28AA}"/>
            </a:ext>
          </a:extLst>
        </xdr:cNvPr>
        <xdr:cNvSpPr txBox="1"/>
      </xdr:nvSpPr>
      <xdr:spPr>
        <a:xfrm>
          <a:off x="3170564" y="13411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262" name="n_2aveValue【公営住宅】&#10;有形固定資産減価償却率">
          <a:extLst>
            <a:ext uri="{FF2B5EF4-FFF2-40B4-BE49-F238E27FC236}">
              <a16:creationId xmlns:a16="http://schemas.microsoft.com/office/drawing/2014/main" id="{46C36709-B713-4286-A3B6-DB03EC973EC7}"/>
            </a:ext>
          </a:extLst>
        </xdr:cNvPr>
        <xdr:cNvSpPr txBox="1"/>
      </xdr:nvSpPr>
      <xdr:spPr>
        <a:xfrm>
          <a:off x="238570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114952</xdr:rowOff>
    </xdr:from>
    <xdr:ext cx="405111" cy="259045"/>
    <xdr:sp macro="" textlink="">
      <xdr:nvSpPr>
        <xdr:cNvPr id="263" name="n_3aveValue【公営住宅】&#10;有形固定資産減価償却率">
          <a:extLst>
            <a:ext uri="{FF2B5EF4-FFF2-40B4-BE49-F238E27FC236}">
              <a16:creationId xmlns:a16="http://schemas.microsoft.com/office/drawing/2014/main" id="{FADFBA5E-4F4C-4554-A20C-21805834C930}"/>
            </a:ext>
          </a:extLst>
        </xdr:cNvPr>
        <xdr:cNvSpPr txBox="1"/>
      </xdr:nvSpPr>
      <xdr:spPr>
        <a:xfrm>
          <a:off x="161100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47641</xdr:rowOff>
    </xdr:from>
    <xdr:ext cx="405111" cy="259045"/>
    <xdr:sp macro="" textlink="">
      <xdr:nvSpPr>
        <xdr:cNvPr id="264" name="n_2mainValue【公営住宅】&#10;有形固定資産減価償却率">
          <a:extLst>
            <a:ext uri="{FF2B5EF4-FFF2-40B4-BE49-F238E27FC236}">
              <a16:creationId xmlns:a16="http://schemas.microsoft.com/office/drawing/2014/main" id="{32F2E46F-656D-4EDA-BADB-4093A8AECA17}"/>
            </a:ext>
          </a:extLst>
        </xdr:cNvPr>
        <xdr:cNvSpPr txBox="1"/>
      </xdr:nvSpPr>
      <xdr:spPr>
        <a:xfrm>
          <a:off x="2385704" y="14464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87647</xdr:rowOff>
    </xdr:from>
    <xdr:ext cx="405111" cy="259045"/>
    <xdr:sp macro="" textlink="">
      <xdr:nvSpPr>
        <xdr:cNvPr id="265" name="n_3mainValue【公営住宅】&#10;有形固定資産減価償却率">
          <a:extLst>
            <a:ext uri="{FF2B5EF4-FFF2-40B4-BE49-F238E27FC236}">
              <a16:creationId xmlns:a16="http://schemas.microsoft.com/office/drawing/2014/main" id="{21BD641F-B8EA-46F0-8DF5-0AA1A4B55BC0}"/>
            </a:ext>
          </a:extLst>
        </xdr:cNvPr>
        <xdr:cNvSpPr txBox="1"/>
      </xdr:nvSpPr>
      <xdr:spPr>
        <a:xfrm>
          <a:off x="1611004" y="1450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a:extLst>
            <a:ext uri="{FF2B5EF4-FFF2-40B4-BE49-F238E27FC236}">
              <a16:creationId xmlns:a16="http://schemas.microsoft.com/office/drawing/2014/main" id="{04AEF338-E530-4160-9230-142C0765432F}"/>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a:extLst>
            <a:ext uri="{FF2B5EF4-FFF2-40B4-BE49-F238E27FC236}">
              <a16:creationId xmlns:a16="http://schemas.microsoft.com/office/drawing/2014/main" id="{86ED033B-8BDD-4AFA-8F7F-B17737911AD4}"/>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a:extLst>
            <a:ext uri="{FF2B5EF4-FFF2-40B4-BE49-F238E27FC236}">
              <a16:creationId xmlns:a16="http://schemas.microsoft.com/office/drawing/2014/main" id="{A1C63E20-0161-4EB7-8F3D-EC0662A9FC26}"/>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a:extLst>
            <a:ext uri="{FF2B5EF4-FFF2-40B4-BE49-F238E27FC236}">
              <a16:creationId xmlns:a16="http://schemas.microsoft.com/office/drawing/2014/main" id="{38A995B0-BEE1-49AB-8D76-407088A3044A}"/>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a:extLst>
            <a:ext uri="{FF2B5EF4-FFF2-40B4-BE49-F238E27FC236}">
              <a16:creationId xmlns:a16="http://schemas.microsoft.com/office/drawing/2014/main" id="{2420D5BC-0FD3-4957-B1C8-69EF7974246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a:extLst>
            <a:ext uri="{FF2B5EF4-FFF2-40B4-BE49-F238E27FC236}">
              <a16:creationId xmlns:a16="http://schemas.microsoft.com/office/drawing/2014/main" id="{3B64071F-BDCA-458E-A4FE-5D4A66E2D6D3}"/>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a:extLst>
            <a:ext uri="{FF2B5EF4-FFF2-40B4-BE49-F238E27FC236}">
              <a16:creationId xmlns:a16="http://schemas.microsoft.com/office/drawing/2014/main" id="{945D0996-BC90-4FD6-ABDE-690DDEE30CE4}"/>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a:extLst>
            <a:ext uri="{FF2B5EF4-FFF2-40B4-BE49-F238E27FC236}">
              <a16:creationId xmlns:a16="http://schemas.microsoft.com/office/drawing/2014/main" id="{27048424-A60F-432D-8437-6AFE744D66AF}"/>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a:extLst>
            <a:ext uri="{FF2B5EF4-FFF2-40B4-BE49-F238E27FC236}">
              <a16:creationId xmlns:a16="http://schemas.microsoft.com/office/drawing/2014/main" id="{D4D43371-0F92-46C4-990B-E80BED5AEF1E}"/>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a:extLst>
            <a:ext uri="{FF2B5EF4-FFF2-40B4-BE49-F238E27FC236}">
              <a16:creationId xmlns:a16="http://schemas.microsoft.com/office/drawing/2014/main" id="{D4FB78A0-5F27-47FA-9AC1-C6CB23D106C5}"/>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6" name="直線コネクタ 275">
          <a:extLst>
            <a:ext uri="{FF2B5EF4-FFF2-40B4-BE49-F238E27FC236}">
              <a16:creationId xmlns:a16="http://schemas.microsoft.com/office/drawing/2014/main" id="{15F452C8-AAEE-4660-A53C-05545DB9623C}"/>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D11D2CB7-8429-49C4-BC7A-B63D87E1A9DE}"/>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8" name="直線コネクタ 277">
          <a:extLst>
            <a:ext uri="{FF2B5EF4-FFF2-40B4-BE49-F238E27FC236}">
              <a16:creationId xmlns:a16="http://schemas.microsoft.com/office/drawing/2014/main" id="{270E47C0-D2FF-4798-86A6-82C3F6ACA557}"/>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9" name="テキスト ボックス 278">
          <a:extLst>
            <a:ext uri="{FF2B5EF4-FFF2-40B4-BE49-F238E27FC236}">
              <a16:creationId xmlns:a16="http://schemas.microsoft.com/office/drawing/2014/main" id="{66D96331-5AC4-4378-B8CE-CC92FC4A4E6F}"/>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0" name="直線コネクタ 279">
          <a:extLst>
            <a:ext uri="{FF2B5EF4-FFF2-40B4-BE49-F238E27FC236}">
              <a16:creationId xmlns:a16="http://schemas.microsoft.com/office/drawing/2014/main" id="{659B6175-EC84-4AE1-9B68-691D959BAD9D}"/>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1" name="テキスト ボックス 280">
          <a:extLst>
            <a:ext uri="{FF2B5EF4-FFF2-40B4-BE49-F238E27FC236}">
              <a16:creationId xmlns:a16="http://schemas.microsoft.com/office/drawing/2014/main" id="{04EF10BA-1CFB-4F6E-BF97-8E2F98A8D721}"/>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2" name="直線コネクタ 281">
          <a:extLst>
            <a:ext uri="{FF2B5EF4-FFF2-40B4-BE49-F238E27FC236}">
              <a16:creationId xmlns:a16="http://schemas.microsoft.com/office/drawing/2014/main" id="{B1DD072C-CBC3-4837-8A17-38ABB3C8A12E}"/>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3" name="テキスト ボックス 282">
          <a:extLst>
            <a:ext uri="{FF2B5EF4-FFF2-40B4-BE49-F238E27FC236}">
              <a16:creationId xmlns:a16="http://schemas.microsoft.com/office/drawing/2014/main" id="{AA9C401C-4FD8-4A46-8445-CA20582D392B}"/>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4" name="直線コネクタ 283">
          <a:extLst>
            <a:ext uri="{FF2B5EF4-FFF2-40B4-BE49-F238E27FC236}">
              <a16:creationId xmlns:a16="http://schemas.microsoft.com/office/drawing/2014/main" id="{E8945C2B-E84F-4513-BC61-9A2BC66C8B47}"/>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5" name="テキスト ボックス 284">
          <a:extLst>
            <a:ext uri="{FF2B5EF4-FFF2-40B4-BE49-F238E27FC236}">
              <a16:creationId xmlns:a16="http://schemas.microsoft.com/office/drawing/2014/main" id="{292F7C89-32F1-4896-AD1C-F2795A63A627}"/>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6" name="直線コネクタ 285">
          <a:extLst>
            <a:ext uri="{FF2B5EF4-FFF2-40B4-BE49-F238E27FC236}">
              <a16:creationId xmlns:a16="http://schemas.microsoft.com/office/drawing/2014/main" id="{9E83EDAE-93E2-405A-B77E-FC09BA0D6DF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7" name="テキスト ボックス 286">
          <a:extLst>
            <a:ext uri="{FF2B5EF4-FFF2-40B4-BE49-F238E27FC236}">
              <a16:creationId xmlns:a16="http://schemas.microsoft.com/office/drawing/2014/main" id="{35EAC1D4-4FD3-45F4-A840-52F4CAFD773A}"/>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8" name="【公営住宅】&#10;一人当たり面積グラフ枠">
          <a:extLst>
            <a:ext uri="{FF2B5EF4-FFF2-40B4-BE49-F238E27FC236}">
              <a16:creationId xmlns:a16="http://schemas.microsoft.com/office/drawing/2014/main" id="{6C132C94-87B4-4C08-91CE-68837DF5839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155448</xdr:rowOff>
    </xdr:from>
    <xdr:to>
      <xdr:col>54</xdr:col>
      <xdr:colOff>189865</xdr:colOff>
      <xdr:row>86</xdr:row>
      <xdr:rowOff>94107</xdr:rowOff>
    </xdr:to>
    <xdr:cxnSp macro="">
      <xdr:nvCxnSpPr>
        <xdr:cNvPr id="289" name="直線コネクタ 288">
          <a:extLst>
            <a:ext uri="{FF2B5EF4-FFF2-40B4-BE49-F238E27FC236}">
              <a16:creationId xmlns:a16="http://schemas.microsoft.com/office/drawing/2014/main" id="{7AFDFEF8-D893-4AD0-B43B-339498D23A83}"/>
            </a:ext>
          </a:extLst>
        </xdr:cNvPr>
        <xdr:cNvCxnSpPr/>
      </xdr:nvCxnSpPr>
      <xdr:spPr>
        <a:xfrm flipV="1">
          <a:off x="9219565" y="13231368"/>
          <a:ext cx="0" cy="127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290" name="【公営住宅】&#10;一人当たり面積最小値テキスト">
          <a:extLst>
            <a:ext uri="{FF2B5EF4-FFF2-40B4-BE49-F238E27FC236}">
              <a16:creationId xmlns:a16="http://schemas.microsoft.com/office/drawing/2014/main" id="{420A996E-3F8E-44A0-8824-46EEA85432FD}"/>
            </a:ext>
          </a:extLst>
        </xdr:cNvPr>
        <xdr:cNvSpPr txBox="1"/>
      </xdr:nvSpPr>
      <xdr:spPr>
        <a:xfrm>
          <a:off x="9258300" y="1451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291" name="直線コネクタ 290">
          <a:extLst>
            <a:ext uri="{FF2B5EF4-FFF2-40B4-BE49-F238E27FC236}">
              <a16:creationId xmlns:a16="http://schemas.microsoft.com/office/drawing/2014/main" id="{2811226C-BFCE-4A58-9E05-09AA4B8153AC}"/>
            </a:ext>
          </a:extLst>
        </xdr:cNvPr>
        <xdr:cNvCxnSpPr/>
      </xdr:nvCxnSpPr>
      <xdr:spPr>
        <a:xfrm>
          <a:off x="9154160" y="145111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102125</xdr:rowOff>
    </xdr:from>
    <xdr:ext cx="469744" cy="259045"/>
    <xdr:sp macro="" textlink="">
      <xdr:nvSpPr>
        <xdr:cNvPr id="292" name="【公営住宅】&#10;一人当たり面積最大値テキスト">
          <a:extLst>
            <a:ext uri="{FF2B5EF4-FFF2-40B4-BE49-F238E27FC236}">
              <a16:creationId xmlns:a16="http://schemas.microsoft.com/office/drawing/2014/main" id="{F774849A-CD3C-4D2D-BA71-67EF2DBB3703}"/>
            </a:ext>
          </a:extLst>
        </xdr:cNvPr>
        <xdr:cNvSpPr txBox="1"/>
      </xdr:nvSpPr>
      <xdr:spPr>
        <a:xfrm>
          <a:off x="9258300" y="1301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155448</xdr:rowOff>
    </xdr:from>
    <xdr:to>
      <xdr:col>55</xdr:col>
      <xdr:colOff>88900</xdr:colOff>
      <xdr:row>78</xdr:row>
      <xdr:rowOff>155448</xdr:rowOff>
    </xdr:to>
    <xdr:cxnSp macro="">
      <xdr:nvCxnSpPr>
        <xdr:cNvPr id="293" name="直線コネクタ 292">
          <a:extLst>
            <a:ext uri="{FF2B5EF4-FFF2-40B4-BE49-F238E27FC236}">
              <a16:creationId xmlns:a16="http://schemas.microsoft.com/office/drawing/2014/main" id="{F0482015-8A7E-4604-8A55-42CFF34AE72E}"/>
            </a:ext>
          </a:extLst>
        </xdr:cNvPr>
        <xdr:cNvCxnSpPr/>
      </xdr:nvCxnSpPr>
      <xdr:spPr>
        <a:xfrm>
          <a:off x="9154160" y="132313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66312</xdr:rowOff>
    </xdr:from>
    <xdr:ext cx="469744" cy="259045"/>
    <xdr:sp macro="" textlink="">
      <xdr:nvSpPr>
        <xdr:cNvPr id="294" name="【公営住宅】&#10;一人当たり面積平均値テキスト">
          <a:extLst>
            <a:ext uri="{FF2B5EF4-FFF2-40B4-BE49-F238E27FC236}">
              <a16:creationId xmlns:a16="http://schemas.microsoft.com/office/drawing/2014/main" id="{4626EAEA-05D9-4DDB-8E12-03ED589D28E9}"/>
            </a:ext>
          </a:extLst>
        </xdr:cNvPr>
        <xdr:cNvSpPr txBox="1"/>
      </xdr:nvSpPr>
      <xdr:spPr>
        <a:xfrm>
          <a:off x="9258300" y="14148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87885</xdr:rowOff>
    </xdr:from>
    <xdr:to>
      <xdr:col>55</xdr:col>
      <xdr:colOff>50800</xdr:colOff>
      <xdr:row>85</xdr:row>
      <xdr:rowOff>18035</xdr:rowOff>
    </xdr:to>
    <xdr:sp macro="" textlink="">
      <xdr:nvSpPr>
        <xdr:cNvPr id="295" name="フローチャート: 判断 294">
          <a:extLst>
            <a:ext uri="{FF2B5EF4-FFF2-40B4-BE49-F238E27FC236}">
              <a16:creationId xmlns:a16="http://schemas.microsoft.com/office/drawing/2014/main" id="{11477622-8BC8-4F47-A566-AED829AE7B1A}"/>
            </a:ext>
          </a:extLst>
        </xdr:cNvPr>
        <xdr:cNvSpPr/>
      </xdr:nvSpPr>
      <xdr:spPr>
        <a:xfrm>
          <a:off x="9192260" y="141696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103124</xdr:rowOff>
    </xdr:from>
    <xdr:to>
      <xdr:col>50</xdr:col>
      <xdr:colOff>165100</xdr:colOff>
      <xdr:row>85</xdr:row>
      <xdr:rowOff>33274</xdr:rowOff>
    </xdr:to>
    <xdr:sp macro="" textlink="">
      <xdr:nvSpPr>
        <xdr:cNvPr id="296" name="フローチャート: 判断 295">
          <a:extLst>
            <a:ext uri="{FF2B5EF4-FFF2-40B4-BE49-F238E27FC236}">
              <a16:creationId xmlns:a16="http://schemas.microsoft.com/office/drawing/2014/main" id="{F7B537F2-100E-4C2D-9DA2-182931323673}"/>
            </a:ext>
          </a:extLst>
        </xdr:cNvPr>
        <xdr:cNvSpPr/>
      </xdr:nvSpPr>
      <xdr:spPr>
        <a:xfrm>
          <a:off x="8445500" y="141848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96647</xdr:rowOff>
    </xdr:from>
    <xdr:to>
      <xdr:col>46</xdr:col>
      <xdr:colOff>38100</xdr:colOff>
      <xdr:row>85</xdr:row>
      <xdr:rowOff>26797</xdr:rowOff>
    </xdr:to>
    <xdr:sp macro="" textlink="">
      <xdr:nvSpPr>
        <xdr:cNvPr id="297" name="フローチャート: 判断 296">
          <a:extLst>
            <a:ext uri="{FF2B5EF4-FFF2-40B4-BE49-F238E27FC236}">
              <a16:creationId xmlns:a16="http://schemas.microsoft.com/office/drawing/2014/main" id="{813A7590-7405-480E-84E9-F21049320037}"/>
            </a:ext>
          </a:extLst>
        </xdr:cNvPr>
        <xdr:cNvSpPr/>
      </xdr:nvSpPr>
      <xdr:spPr>
        <a:xfrm>
          <a:off x="7670800" y="141784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135510</xdr:rowOff>
    </xdr:from>
    <xdr:to>
      <xdr:col>41</xdr:col>
      <xdr:colOff>101600</xdr:colOff>
      <xdr:row>85</xdr:row>
      <xdr:rowOff>65660</xdr:rowOff>
    </xdr:to>
    <xdr:sp macro="" textlink="">
      <xdr:nvSpPr>
        <xdr:cNvPr id="298" name="フローチャート: 判断 297">
          <a:extLst>
            <a:ext uri="{FF2B5EF4-FFF2-40B4-BE49-F238E27FC236}">
              <a16:creationId xmlns:a16="http://schemas.microsoft.com/office/drawing/2014/main" id="{977EA7C4-EF76-46CB-8D41-5522560D19CA}"/>
            </a:ext>
          </a:extLst>
        </xdr:cNvPr>
        <xdr:cNvSpPr/>
      </xdr:nvSpPr>
      <xdr:spPr>
        <a:xfrm>
          <a:off x="6873240" y="14217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489E7D87-B653-4B69-8779-49A073AAB106}"/>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78F0A2E-98D7-4F2D-92B8-EB241E57B801}"/>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E9D5436-7192-4EFF-97CA-30955649408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3285910-8BE3-4B71-9CA4-6620E18C9827}"/>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CB2CDD1B-651E-465A-938A-98C346F5B76F}"/>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117983</xdr:rowOff>
    </xdr:from>
    <xdr:to>
      <xdr:col>46</xdr:col>
      <xdr:colOff>38100</xdr:colOff>
      <xdr:row>86</xdr:row>
      <xdr:rowOff>48133</xdr:rowOff>
    </xdr:to>
    <xdr:sp macro="" textlink="">
      <xdr:nvSpPr>
        <xdr:cNvPr id="304" name="楕円 303">
          <a:extLst>
            <a:ext uri="{FF2B5EF4-FFF2-40B4-BE49-F238E27FC236}">
              <a16:creationId xmlns:a16="http://schemas.microsoft.com/office/drawing/2014/main" id="{A2E573A3-800D-471D-A286-1C90669EBCFE}"/>
            </a:ext>
          </a:extLst>
        </xdr:cNvPr>
        <xdr:cNvSpPr/>
      </xdr:nvSpPr>
      <xdr:spPr>
        <a:xfrm>
          <a:off x="7670800" y="143673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117983</xdr:rowOff>
    </xdr:from>
    <xdr:to>
      <xdr:col>41</xdr:col>
      <xdr:colOff>101600</xdr:colOff>
      <xdr:row>86</xdr:row>
      <xdr:rowOff>48133</xdr:rowOff>
    </xdr:to>
    <xdr:sp macro="" textlink="">
      <xdr:nvSpPr>
        <xdr:cNvPr id="305" name="楕円 304">
          <a:extLst>
            <a:ext uri="{FF2B5EF4-FFF2-40B4-BE49-F238E27FC236}">
              <a16:creationId xmlns:a16="http://schemas.microsoft.com/office/drawing/2014/main" id="{E7A5E5E4-B32C-4186-AED4-B1558FC07258}"/>
            </a:ext>
          </a:extLst>
        </xdr:cNvPr>
        <xdr:cNvSpPr/>
      </xdr:nvSpPr>
      <xdr:spPr>
        <a:xfrm>
          <a:off x="6873240" y="143673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168783</xdr:rowOff>
    </xdr:from>
    <xdr:to>
      <xdr:col>45</xdr:col>
      <xdr:colOff>177800</xdr:colOff>
      <xdr:row>85</xdr:row>
      <xdr:rowOff>168783</xdr:rowOff>
    </xdr:to>
    <xdr:cxnSp macro="">
      <xdr:nvCxnSpPr>
        <xdr:cNvPr id="306" name="直線コネクタ 305">
          <a:extLst>
            <a:ext uri="{FF2B5EF4-FFF2-40B4-BE49-F238E27FC236}">
              <a16:creationId xmlns:a16="http://schemas.microsoft.com/office/drawing/2014/main" id="{4FBE6052-6C03-4D06-B37A-778176D0ACE5}"/>
            </a:ext>
          </a:extLst>
        </xdr:cNvPr>
        <xdr:cNvCxnSpPr/>
      </xdr:nvCxnSpPr>
      <xdr:spPr>
        <a:xfrm>
          <a:off x="6924040" y="1441818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49801</xdr:rowOff>
    </xdr:from>
    <xdr:ext cx="469744" cy="259045"/>
    <xdr:sp macro="" textlink="">
      <xdr:nvSpPr>
        <xdr:cNvPr id="307" name="n_1aveValue【公営住宅】&#10;一人当たり面積">
          <a:extLst>
            <a:ext uri="{FF2B5EF4-FFF2-40B4-BE49-F238E27FC236}">
              <a16:creationId xmlns:a16="http://schemas.microsoft.com/office/drawing/2014/main" id="{E27EE96F-FE90-4C4C-8CE3-96E93332E6FD}"/>
            </a:ext>
          </a:extLst>
        </xdr:cNvPr>
        <xdr:cNvSpPr txBox="1"/>
      </xdr:nvSpPr>
      <xdr:spPr>
        <a:xfrm>
          <a:off x="8271587" y="139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43324</xdr:rowOff>
    </xdr:from>
    <xdr:ext cx="469744" cy="259045"/>
    <xdr:sp macro="" textlink="">
      <xdr:nvSpPr>
        <xdr:cNvPr id="308" name="n_2aveValue【公営住宅】&#10;一人当たり面積">
          <a:extLst>
            <a:ext uri="{FF2B5EF4-FFF2-40B4-BE49-F238E27FC236}">
              <a16:creationId xmlns:a16="http://schemas.microsoft.com/office/drawing/2014/main" id="{6A41BF5D-8A33-473D-9D93-80704D410469}"/>
            </a:ext>
          </a:extLst>
        </xdr:cNvPr>
        <xdr:cNvSpPr txBox="1"/>
      </xdr:nvSpPr>
      <xdr:spPr>
        <a:xfrm>
          <a:off x="7509587" y="1395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82187</xdr:rowOff>
    </xdr:from>
    <xdr:ext cx="469744" cy="259045"/>
    <xdr:sp macro="" textlink="">
      <xdr:nvSpPr>
        <xdr:cNvPr id="309" name="n_3aveValue【公営住宅】&#10;一人当たり面積">
          <a:extLst>
            <a:ext uri="{FF2B5EF4-FFF2-40B4-BE49-F238E27FC236}">
              <a16:creationId xmlns:a16="http://schemas.microsoft.com/office/drawing/2014/main" id="{90B091A7-8883-4B3C-B94D-55066152276D}"/>
            </a:ext>
          </a:extLst>
        </xdr:cNvPr>
        <xdr:cNvSpPr txBox="1"/>
      </xdr:nvSpPr>
      <xdr:spPr>
        <a:xfrm>
          <a:off x="6712027" y="1399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39260</xdr:rowOff>
    </xdr:from>
    <xdr:ext cx="469744" cy="259045"/>
    <xdr:sp macro="" textlink="">
      <xdr:nvSpPr>
        <xdr:cNvPr id="310" name="n_2mainValue【公営住宅】&#10;一人当たり面積">
          <a:extLst>
            <a:ext uri="{FF2B5EF4-FFF2-40B4-BE49-F238E27FC236}">
              <a16:creationId xmlns:a16="http://schemas.microsoft.com/office/drawing/2014/main" id="{EBC6A093-DF84-4D37-BFFE-0F2EA9FDEC60}"/>
            </a:ext>
          </a:extLst>
        </xdr:cNvPr>
        <xdr:cNvSpPr txBox="1"/>
      </xdr:nvSpPr>
      <xdr:spPr>
        <a:xfrm>
          <a:off x="7509587" y="1445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39260</xdr:rowOff>
    </xdr:from>
    <xdr:ext cx="469744" cy="259045"/>
    <xdr:sp macro="" textlink="">
      <xdr:nvSpPr>
        <xdr:cNvPr id="311" name="n_3mainValue【公営住宅】&#10;一人当たり面積">
          <a:extLst>
            <a:ext uri="{FF2B5EF4-FFF2-40B4-BE49-F238E27FC236}">
              <a16:creationId xmlns:a16="http://schemas.microsoft.com/office/drawing/2014/main" id="{1A1DDF05-77A7-4636-A956-E90AAB1935EB}"/>
            </a:ext>
          </a:extLst>
        </xdr:cNvPr>
        <xdr:cNvSpPr txBox="1"/>
      </xdr:nvSpPr>
      <xdr:spPr>
        <a:xfrm>
          <a:off x="6712027" y="1445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a:extLst>
            <a:ext uri="{FF2B5EF4-FFF2-40B4-BE49-F238E27FC236}">
              <a16:creationId xmlns:a16="http://schemas.microsoft.com/office/drawing/2014/main" id="{30111FAB-E8D7-45FB-8CD4-BE18900C5996}"/>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a:extLst>
            <a:ext uri="{FF2B5EF4-FFF2-40B4-BE49-F238E27FC236}">
              <a16:creationId xmlns:a16="http://schemas.microsoft.com/office/drawing/2014/main" id="{B13EEDF3-DE00-483F-980A-44AD957E7323}"/>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a:extLst>
            <a:ext uri="{FF2B5EF4-FFF2-40B4-BE49-F238E27FC236}">
              <a16:creationId xmlns:a16="http://schemas.microsoft.com/office/drawing/2014/main" id="{125642B9-3B69-4065-84D1-0922D8751087}"/>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a:extLst>
            <a:ext uri="{FF2B5EF4-FFF2-40B4-BE49-F238E27FC236}">
              <a16:creationId xmlns:a16="http://schemas.microsoft.com/office/drawing/2014/main" id="{288674FA-02AC-4402-B3E0-D2B3585D41EC}"/>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a:extLst>
            <a:ext uri="{FF2B5EF4-FFF2-40B4-BE49-F238E27FC236}">
              <a16:creationId xmlns:a16="http://schemas.microsoft.com/office/drawing/2014/main" id="{FAF351EB-DDFE-4591-B5DF-C121E7AF99C1}"/>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a:extLst>
            <a:ext uri="{FF2B5EF4-FFF2-40B4-BE49-F238E27FC236}">
              <a16:creationId xmlns:a16="http://schemas.microsoft.com/office/drawing/2014/main" id="{4CAEEAB2-F721-4EB7-BD1D-BC166387C209}"/>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a:extLst>
            <a:ext uri="{FF2B5EF4-FFF2-40B4-BE49-F238E27FC236}">
              <a16:creationId xmlns:a16="http://schemas.microsoft.com/office/drawing/2014/main" id="{57B88852-EDD7-4DB5-A400-1AAD5AB30A91}"/>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a:extLst>
            <a:ext uri="{FF2B5EF4-FFF2-40B4-BE49-F238E27FC236}">
              <a16:creationId xmlns:a16="http://schemas.microsoft.com/office/drawing/2014/main" id="{F6B5A573-A14F-46C4-A647-3EF968BC3FED}"/>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0" name="正方形/長方形 319">
          <a:extLst>
            <a:ext uri="{FF2B5EF4-FFF2-40B4-BE49-F238E27FC236}">
              <a16:creationId xmlns:a16="http://schemas.microsoft.com/office/drawing/2014/main" id="{80E32169-8E98-43CA-B1CB-376337B943CE}"/>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1" name="正方形/長方形 320">
          <a:extLst>
            <a:ext uri="{FF2B5EF4-FFF2-40B4-BE49-F238E27FC236}">
              <a16:creationId xmlns:a16="http://schemas.microsoft.com/office/drawing/2014/main" id="{D6279116-B32C-47EB-AE98-F88A88B35B24}"/>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2" name="正方形/長方形 321">
          <a:extLst>
            <a:ext uri="{FF2B5EF4-FFF2-40B4-BE49-F238E27FC236}">
              <a16:creationId xmlns:a16="http://schemas.microsoft.com/office/drawing/2014/main" id="{F26A4659-044C-4FF3-8A7F-68997B2B6626}"/>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3" name="正方形/長方形 322">
          <a:extLst>
            <a:ext uri="{FF2B5EF4-FFF2-40B4-BE49-F238E27FC236}">
              <a16:creationId xmlns:a16="http://schemas.microsoft.com/office/drawing/2014/main" id="{830FF91A-0974-4105-8864-AF3324CB5F1E}"/>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4" name="正方形/長方形 323">
          <a:extLst>
            <a:ext uri="{FF2B5EF4-FFF2-40B4-BE49-F238E27FC236}">
              <a16:creationId xmlns:a16="http://schemas.microsoft.com/office/drawing/2014/main" id="{048C4CCF-639D-4885-8983-10501562B17C}"/>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5" name="正方形/長方形 324">
          <a:extLst>
            <a:ext uri="{FF2B5EF4-FFF2-40B4-BE49-F238E27FC236}">
              <a16:creationId xmlns:a16="http://schemas.microsoft.com/office/drawing/2014/main" id="{D59D2E08-96B7-4F99-B0E9-478B6096FF46}"/>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6" name="正方形/長方形 325">
          <a:extLst>
            <a:ext uri="{FF2B5EF4-FFF2-40B4-BE49-F238E27FC236}">
              <a16:creationId xmlns:a16="http://schemas.microsoft.com/office/drawing/2014/main" id="{C6D32BAB-6B1C-4E64-B42E-4D821CC6E821}"/>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7" name="正方形/長方形 326">
          <a:extLst>
            <a:ext uri="{FF2B5EF4-FFF2-40B4-BE49-F238E27FC236}">
              <a16:creationId xmlns:a16="http://schemas.microsoft.com/office/drawing/2014/main" id="{9D8F3979-F5A5-499B-A114-0522D15046A9}"/>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8" name="正方形/長方形 327">
          <a:extLst>
            <a:ext uri="{FF2B5EF4-FFF2-40B4-BE49-F238E27FC236}">
              <a16:creationId xmlns:a16="http://schemas.microsoft.com/office/drawing/2014/main" id="{AC869D0E-B5A8-4340-843F-DCD9189216A1}"/>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9" name="正方形/長方形 328">
          <a:extLst>
            <a:ext uri="{FF2B5EF4-FFF2-40B4-BE49-F238E27FC236}">
              <a16:creationId xmlns:a16="http://schemas.microsoft.com/office/drawing/2014/main" id="{9DD7983A-DED0-4ACD-8CB9-45BA8B1AB9D8}"/>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0" name="正方形/長方形 329">
          <a:extLst>
            <a:ext uri="{FF2B5EF4-FFF2-40B4-BE49-F238E27FC236}">
              <a16:creationId xmlns:a16="http://schemas.microsoft.com/office/drawing/2014/main" id="{CF8DEF2D-1868-40C0-BC1F-6F3C997DCF97}"/>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1" name="正方形/長方形 330">
          <a:extLst>
            <a:ext uri="{FF2B5EF4-FFF2-40B4-BE49-F238E27FC236}">
              <a16:creationId xmlns:a16="http://schemas.microsoft.com/office/drawing/2014/main" id="{D05A1674-178D-47DE-81F3-A282BC7DEA3D}"/>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2" name="正方形/長方形 331">
          <a:extLst>
            <a:ext uri="{FF2B5EF4-FFF2-40B4-BE49-F238E27FC236}">
              <a16:creationId xmlns:a16="http://schemas.microsoft.com/office/drawing/2014/main" id="{D20B1753-CECB-49D7-ACD8-E823CD72146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3" name="正方形/長方形 332">
          <a:extLst>
            <a:ext uri="{FF2B5EF4-FFF2-40B4-BE49-F238E27FC236}">
              <a16:creationId xmlns:a16="http://schemas.microsoft.com/office/drawing/2014/main" id="{706F6924-8B43-4BC7-A766-BD3E203050EF}"/>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4" name="正方形/長方形 333">
          <a:extLst>
            <a:ext uri="{FF2B5EF4-FFF2-40B4-BE49-F238E27FC236}">
              <a16:creationId xmlns:a16="http://schemas.microsoft.com/office/drawing/2014/main" id="{0E3EE1C3-E90D-4042-AA44-900EAF200E2F}"/>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5" name="正方形/長方形 334">
          <a:extLst>
            <a:ext uri="{FF2B5EF4-FFF2-40B4-BE49-F238E27FC236}">
              <a16:creationId xmlns:a16="http://schemas.microsoft.com/office/drawing/2014/main" id="{531E05B9-B600-41F0-841D-48C5C4843CCA}"/>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6" name="テキスト ボックス 335">
          <a:extLst>
            <a:ext uri="{FF2B5EF4-FFF2-40B4-BE49-F238E27FC236}">
              <a16:creationId xmlns:a16="http://schemas.microsoft.com/office/drawing/2014/main" id="{248B44FC-49D5-4E8C-A473-F629F30FA5CF}"/>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7" name="直線コネクタ 336">
          <a:extLst>
            <a:ext uri="{FF2B5EF4-FFF2-40B4-BE49-F238E27FC236}">
              <a16:creationId xmlns:a16="http://schemas.microsoft.com/office/drawing/2014/main" id="{B69352D9-01C0-4733-AB7D-8F3584765D01}"/>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38" name="直線コネクタ 337">
          <a:extLst>
            <a:ext uri="{FF2B5EF4-FFF2-40B4-BE49-F238E27FC236}">
              <a16:creationId xmlns:a16="http://schemas.microsoft.com/office/drawing/2014/main" id="{DE3E3319-3046-464C-ADF7-A2921A80A492}"/>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39" name="テキスト ボックス 338">
          <a:extLst>
            <a:ext uri="{FF2B5EF4-FFF2-40B4-BE49-F238E27FC236}">
              <a16:creationId xmlns:a16="http://schemas.microsoft.com/office/drawing/2014/main" id="{522E9970-AF82-4E23-A3E1-E18DC02E6A2A}"/>
            </a:ext>
          </a:extLst>
        </xdr:cNvPr>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0" name="直線コネクタ 339">
          <a:extLst>
            <a:ext uri="{FF2B5EF4-FFF2-40B4-BE49-F238E27FC236}">
              <a16:creationId xmlns:a16="http://schemas.microsoft.com/office/drawing/2014/main" id="{35D08F77-976E-491E-AB1C-C4271B962B71}"/>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1" name="テキスト ボックス 340">
          <a:extLst>
            <a:ext uri="{FF2B5EF4-FFF2-40B4-BE49-F238E27FC236}">
              <a16:creationId xmlns:a16="http://schemas.microsoft.com/office/drawing/2014/main" id="{98D3AA92-B987-4088-80ED-E59EE7BF7399}"/>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2" name="直線コネクタ 341">
          <a:extLst>
            <a:ext uri="{FF2B5EF4-FFF2-40B4-BE49-F238E27FC236}">
              <a16:creationId xmlns:a16="http://schemas.microsoft.com/office/drawing/2014/main" id="{B5D318CC-FD59-4BFF-AA0E-373466E66204}"/>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3" name="テキスト ボックス 342">
          <a:extLst>
            <a:ext uri="{FF2B5EF4-FFF2-40B4-BE49-F238E27FC236}">
              <a16:creationId xmlns:a16="http://schemas.microsoft.com/office/drawing/2014/main" id="{AD4C0A42-9460-4012-9AD2-EF78E7E224AE}"/>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4" name="直線コネクタ 343">
          <a:extLst>
            <a:ext uri="{FF2B5EF4-FFF2-40B4-BE49-F238E27FC236}">
              <a16:creationId xmlns:a16="http://schemas.microsoft.com/office/drawing/2014/main" id="{1C3D5C65-0D96-4B16-BE64-E30352CCEDAD}"/>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5" name="テキスト ボックス 344">
          <a:extLst>
            <a:ext uri="{FF2B5EF4-FFF2-40B4-BE49-F238E27FC236}">
              <a16:creationId xmlns:a16="http://schemas.microsoft.com/office/drawing/2014/main" id="{7FF383F1-828F-4ED3-9301-B2B7927CDFAB}"/>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6" name="直線コネクタ 345">
          <a:extLst>
            <a:ext uri="{FF2B5EF4-FFF2-40B4-BE49-F238E27FC236}">
              <a16:creationId xmlns:a16="http://schemas.microsoft.com/office/drawing/2014/main" id="{87D0F45B-06AF-4118-9BE5-5907F448EC52}"/>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7" name="テキスト ボックス 346">
          <a:extLst>
            <a:ext uri="{FF2B5EF4-FFF2-40B4-BE49-F238E27FC236}">
              <a16:creationId xmlns:a16="http://schemas.microsoft.com/office/drawing/2014/main" id="{83300F84-DAC9-418A-8E28-503CB8129DB6}"/>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8" name="直線コネクタ 347">
          <a:extLst>
            <a:ext uri="{FF2B5EF4-FFF2-40B4-BE49-F238E27FC236}">
              <a16:creationId xmlns:a16="http://schemas.microsoft.com/office/drawing/2014/main" id="{5D79434E-2A16-4945-BEDA-ED78207D1814}"/>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49" name="テキスト ボックス 348">
          <a:extLst>
            <a:ext uri="{FF2B5EF4-FFF2-40B4-BE49-F238E27FC236}">
              <a16:creationId xmlns:a16="http://schemas.microsoft.com/office/drawing/2014/main" id="{0A6B277A-6DD8-4120-807D-D5D86E540CD8}"/>
            </a:ext>
          </a:extLst>
        </xdr:cNvPr>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0" name="直線コネクタ 349">
          <a:extLst>
            <a:ext uri="{FF2B5EF4-FFF2-40B4-BE49-F238E27FC236}">
              <a16:creationId xmlns:a16="http://schemas.microsoft.com/office/drawing/2014/main" id="{AD2A8C70-05CF-4486-865E-C855F6F423B6}"/>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1" name="テキスト ボックス 350">
          <a:extLst>
            <a:ext uri="{FF2B5EF4-FFF2-40B4-BE49-F238E27FC236}">
              <a16:creationId xmlns:a16="http://schemas.microsoft.com/office/drawing/2014/main" id="{016A99F8-2826-45F5-9BD1-EE350E989A35}"/>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2" name="【認定こども園・幼稚園・保育所】&#10;有形固定資産減価償却率グラフ枠">
          <a:extLst>
            <a:ext uri="{FF2B5EF4-FFF2-40B4-BE49-F238E27FC236}">
              <a16:creationId xmlns:a16="http://schemas.microsoft.com/office/drawing/2014/main" id="{A1CA4E1F-200F-4E01-9DE7-535DE1F83795}"/>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25581</xdr:rowOff>
    </xdr:to>
    <xdr:cxnSp macro="">
      <xdr:nvCxnSpPr>
        <xdr:cNvPr id="353" name="直線コネクタ 352">
          <a:extLst>
            <a:ext uri="{FF2B5EF4-FFF2-40B4-BE49-F238E27FC236}">
              <a16:creationId xmlns:a16="http://schemas.microsoft.com/office/drawing/2014/main" id="{4A043996-8DE6-47C7-8F2A-E13093C18064}"/>
            </a:ext>
          </a:extLst>
        </xdr:cNvPr>
        <xdr:cNvCxnSpPr/>
      </xdr:nvCxnSpPr>
      <xdr:spPr>
        <a:xfrm flipV="1">
          <a:off x="14375764" y="5534842"/>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29408</xdr:rowOff>
    </xdr:from>
    <xdr:ext cx="405111" cy="259045"/>
    <xdr:sp macro="" textlink="">
      <xdr:nvSpPr>
        <xdr:cNvPr id="354" name="【認定こども園・幼稚園・保育所】&#10;有形固定資産減価償却率最小値テキスト">
          <a:extLst>
            <a:ext uri="{FF2B5EF4-FFF2-40B4-BE49-F238E27FC236}">
              <a16:creationId xmlns:a16="http://schemas.microsoft.com/office/drawing/2014/main" id="{87886595-C318-4202-8D06-3913F7A2C712}"/>
            </a:ext>
          </a:extLst>
        </xdr:cNvPr>
        <xdr:cNvSpPr txBox="1"/>
      </xdr:nvSpPr>
      <xdr:spPr>
        <a:xfrm>
          <a:off x="14414500" y="690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25581</xdr:rowOff>
    </xdr:from>
    <xdr:to>
      <xdr:col>86</xdr:col>
      <xdr:colOff>25400</xdr:colOff>
      <xdr:row>41</xdr:row>
      <xdr:rowOff>25581</xdr:rowOff>
    </xdr:to>
    <xdr:cxnSp macro="">
      <xdr:nvCxnSpPr>
        <xdr:cNvPr id="355" name="直線コネクタ 354">
          <a:extLst>
            <a:ext uri="{FF2B5EF4-FFF2-40B4-BE49-F238E27FC236}">
              <a16:creationId xmlns:a16="http://schemas.microsoft.com/office/drawing/2014/main" id="{9FEFC788-AF35-4469-BD66-38A76DC5595C}"/>
            </a:ext>
          </a:extLst>
        </xdr:cNvPr>
        <xdr:cNvCxnSpPr/>
      </xdr:nvCxnSpPr>
      <xdr:spPr>
        <a:xfrm>
          <a:off x="14287500" y="68988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56" name="【認定こども園・幼稚園・保育所】&#10;有形固定資産減価償却率最大値テキスト">
          <a:extLst>
            <a:ext uri="{FF2B5EF4-FFF2-40B4-BE49-F238E27FC236}">
              <a16:creationId xmlns:a16="http://schemas.microsoft.com/office/drawing/2014/main" id="{D1B3886C-43F3-4B6F-BAC6-905B2226923C}"/>
            </a:ext>
          </a:extLst>
        </xdr:cNvPr>
        <xdr:cNvSpPr txBox="1"/>
      </xdr:nvSpPr>
      <xdr:spPr>
        <a:xfrm>
          <a:off x="14414500" y="531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57" name="直線コネクタ 356">
          <a:extLst>
            <a:ext uri="{FF2B5EF4-FFF2-40B4-BE49-F238E27FC236}">
              <a16:creationId xmlns:a16="http://schemas.microsoft.com/office/drawing/2014/main" id="{7326C9A2-B520-4891-B9EE-89E8D135B1B8}"/>
            </a:ext>
          </a:extLst>
        </xdr:cNvPr>
        <xdr:cNvCxnSpPr/>
      </xdr:nvCxnSpPr>
      <xdr:spPr>
        <a:xfrm>
          <a:off x="1428750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154050</xdr:rowOff>
    </xdr:from>
    <xdr:ext cx="405111" cy="259045"/>
    <xdr:sp macro="" textlink="">
      <xdr:nvSpPr>
        <xdr:cNvPr id="358" name="【認定こども園・幼稚園・保育所】&#10;有形固定資産減価償却率平均値テキスト">
          <a:extLst>
            <a:ext uri="{FF2B5EF4-FFF2-40B4-BE49-F238E27FC236}">
              <a16:creationId xmlns:a16="http://schemas.microsoft.com/office/drawing/2014/main" id="{BD7816FC-EE0F-4B68-8728-5A9407B444B4}"/>
            </a:ext>
          </a:extLst>
        </xdr:cNvPr>
        <xdr:cNvSpPr txBox="1"/>
      </xdr:nvSpPr>
      <xdr:spPr>
        <a:xfrm>
          <a:off x="14414500" y="61890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4173</xdr:rowOff>
    </xdr:from>
    <xdr:to>
      <xdr:col>85</xdr:col>
      <xdr:colOff>177800</xdr:colOff>
      <xdr:row>37</xdr:row>
      <xdr:rowOff>105773</xdr:rowOff>
    </xdr:to>
    <xdr:sp macro="" textlink="">
      <xdr:nvSpPr>
        <xdr:cNvPr id="359" name="フローチャート: 判断 358">
          <a:extLst>
            <a:ext uri="{FF2B5EF4-FFF2-40B4-BE49-F238E27FC236}">
              <a16:creationId xmlns:a16="http://schemas.microsoft.com/office/drawing/2014/main" id="{A259FCA1-EEA3-4F13-9977-AD3BEE46AE83}"/>
            </a:ext>
          </a:extLst>
        </xdr:cNvPr>
        <xdr:cNvSpPr/>
      </xdr:nvSpPr>
      <xdr:spPr>
        <a:xfrm>
          <a:off x="14325600" y="620685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136434</xdr:rowOff>
    </xdr:from>
    <xdr:to>
      <xdr:col>81</xdr:col>
      <xdr:colOff>101600</xdr:colOff>
      <xdr:row>37</xdr:row>
      <xdr:rowOff>66584</xdr:rowOff>
    </xdr:to>
    <xdr:sp macro="" textlink="">
      <xdr:nvSpPr>
        <xdr:cNvPr id="360" name="フローチャート: 判断 359">
          <a:extLst>
            <a:ext uri="{FF2B5EF4-FFF2-40B4-BE49-F238E27FC236}">
              <a16:creationId xmlns:a16="http://schemas.microsoft.com/office/drawing/2014/main" id="{06031257-D791-4326-9662-D797D81FEC30}"/>
            </a:ext>
          </a:extLst>
        </xdr:cNvPr>
        <xdr:cNvSpPr/>
      </xdr:nvSpPr>
      <xdr:spPr>
        <a:xfrm>
          <a:off x="13578840" y="61714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361" name="フローチャート: 判断 360">
          <a:extLst>
            <a:ext uri="{FF2B5EF4-FFF2-40B4-BE49-F238E27FC236}">
              <a16:creationId xmlns:a16="http://schemas.microsoft.com/office/drawing/2014/main" id="{DAE0E394-3232-4247-A82B-6E3367400C8A}"/>
            </a:ext>
          </a:extLst>
        </xdr:cNvPr>
        <xdr:cNvSpPr/>
      </xdr:nvSpPr>
      <xdr:spPr>
        <a:xfrm>
          <a:off x="1280414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362" name="フローチャート: 判断 361">
          <a:extLst>
            <a:ext uri="{FF2B5EF4-FFF2-40B4-BE49-F238E27FC236}">
              <a16:creationId xmlns:a16="http://schemas.microsoft.com/office/drawing/2014/main" id="{CACAE0DC-3A7E-4059-87E2-6E4F77A88963}"/>
            </a:ext>
          </a:extLst>
        </xdr:cNvPr>
        <xdr:cNvSpPr/>
      </xdr:nvSpPr>
      <xdr:spPr>
        <a:xfrm>
          <a:off x="12029440" y="62362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36A9E91A-1758-4021-9C05-F678BF118B04}"/>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5F762DE8-953D-467E-9DCD-582428E94258}"/>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04B9EC97-5FED-4BCB-ADF3-E0BFC3815ECF}"/>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AE946D32-79AB-4CFD-A25F-B53F3F6BC7D2}"/>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21D26067-3F79-4B9D-95CA-A1B614727FC3}"/>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149497</xdr:rowOff>
    </xdr:from>
    <xdr:to>
      <xdr:col>76</xdr:col>
      <xdr:colOff>165100</xdr:colOff>
      <xdr:row>39</xdr:row>
      <xdr:rowOff>79647</xdr:rowOff>
    </xdr:to>
    <xdr:sp macro="" textlink="">
      <xdr:nvSpPr>
        <xdr:cNvPr id="368" name="楕円 367">
          <a:extLst>
            <a:ext uri="{FF2B5EF4-FFF2-40B4-BE49-F238E27FC236}">
              <a16:creationId xmlns:a16="http://schemas.microsoft.com/office/drawing/2014/main" id="{EA0DA52A-A13B-4180-9E45-CF23B3F11150}"/>
            </a:ext>
          </a:extLst>
        </xdr:cNvPr>
        <xdr:cNvSpPr/>
      </xdr:nvSpPr>
      <xdr:spPr>
        <a:xfrm>
          <a:off x="12804140" y="65198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10704</xdr:rowOff>
    </xdr:from>
    <xdr:to>
      <xdr:col>72</xdr:col>
      <xdr:colOff>38100</xdr:colOff>
      <xdr:row>39</xdr:row>
      <xdr:rowOff>112304</xdr:rowOff>
    </xdr:to>
    <xdr:sp macro="" textlink="">
      <xdr:nvSpPr>
        <xdr:cNvPr id="369" name="楕円 368">
          <a:extLst>
            <a:ext uri="{FF2B5EF4-FFF2-40B4-BE49-F238E27FC236}">
              <a16:creationId xmlns:a16="http://schemas.microsoft.com/office/drawing/2014/main" id="{EC2DDFF4-E217-453B-9784-8E17364DD761}"/>
            </a:ext>
          </a:extLst>
        </xdr:cNvPr>
        <xdr:cNvSpPr/>
      </xdr:nvSpPr>
      <xdr:spPr>
        <a:xfrm>
          <a:off x="12029440" y="65486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28847</xdr:rowOff>
    </xdr:from>
    <xdr:to>
      <xdr:col>76</xdr:col>
      <xdr:colOff>114300</xdr:colOff>
      <xdr:row>39</xdr:row>
      <xdr:rowOff>61504</xdr:rowOff>
    </xdr:to>
    <xdr:cxnSp macro="">
      <xdr:nvCxnSpPr>
        <xdr:cNvPr id="370" name="直線コネクタ 369">
          <a:extLst>
            <a:ext uri="{FF2B5EF4-FFF2-40B4-BE49-F238E27FC236}">
              <a16:creationId xmlns:a16="http://schemas.microsoft.com/office/drawing/2014/main" id="{1B349860-3DAD-4646-AD4F-291C04C7B479}"/>
            </a:ext>
          </a:extLst>
        </xdr:cNvPr>
        <xdr:cNvCxnSpPr/>
      </xdr:nvCxnSpPr>
      <xdr:spPr>
        <a:xfrm flipV="1">
          <a:off x="12072620" y="6566807"/>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83111</xdr:rowOff>
    </xdr:from>
    <xdr:ext cx="405111" cy="259045"/>
    <xdr:sp macro="" textlink="">
      <xdr:nvSpPr>
        <xdr:cNvPr id="371" name="n_1aveValue【認定こども園・幼稚園・保育所】&#10;有形固定資産減価償却率">
          <a:extLst>
            <a:ext uri="{FF2B5EF4-FFF2-40B4-BE49-F238E27FC236}">
              <a16:creationId xmlns:a16="http://schemas.microsoft.com/office/drawing/2014/main" id="{667ED147-6221-4D04-89E6-155B971C3570}"/>
            </a:ext>
          </a:extLst>
        </xdr:cNvPr>
        <xdr:cNvSpPr txBox="1"/>
      </xdr:nvSpPr>
      <xdr:spPr>
        <a:xfrm>
          <a:off x="13437244" y="59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132097</xdr:rowOff>
    </xdr:from>
    <xdr:ext cx="405111" cy="259045"/>
    <xdr:sp macro="" textlink="">
      <xdr:nvSpPr>
        <xdr:cNvPr id="372" name="n_2aveValue【認定こども園・幼稚園・保育所】&#10;有形固定資産減価償却率">
          <a:extLst>
            <a:ext uri="{FF2B5EF4-FFF2-40B4-BE49-F238E27FC236}">
              <a16:creationId xmlns:a16="http://schemas.microsoft.com/office/drawing/2014/main" id="{04932F1E-B543-449A-AE9E-9FD658B726EC}"/>
            </a:ext>
          </a:extLst>
        </xdr:cNvPr>
        <xdr:cNvSpPr txBox="1"/>
      </xdr:nvSpPr>
      <xdr:spPr>
        <a:xfrm>
          <a:off x="126752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373" name="n_3aveValue【認定こども園・幼稚園・保育所】&#10;有形固定資産減価償却率">
          <a:extLst>
            <a:ext uri="{FF2B5EF4-FFF2-40B4-BE49-F238E27FC236}">
              <a16:creationId xmlns:a16="http://schemas.microsoft.com/office/drawing/2014/main" id="{9EB0A4A1-E8BE-4168-A3BA-DAE1A090C981}"/>
            </a:ext>
          </a:extLst>
        </xdr:cNvPr>
        <xdr:cNvSpPr txBox="1"/>
      </xdr:nvSpPr>
      <xdr:spPr>
        <a:xfrm>
          <a:off x="11900544" y="60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70774</xdr:rowOff>
    </xdr:from>
    <xdr:ext cx="405111" cy="259045"/>
    <xdr:sp macro="" textlink="">
      <xdr:nvSpPr>
        <xdr:cNvPr id="374" name="n_2mainValue【認定こども園・幼稚園・保育所】&#10;有形固定資産減価償却率">
          <a:extLst>
            <a:ext uri="{FF2B5EF4-FFF2-40B4-BE49-F238E27FC236}">
              <a16:creationId xmlns:a16="http://schemas.microsoft.com/office/drawing/2014/main" id="{B53B25C1-7ABA-4AF1-893A-4C95D7572C4B}"/>
            </a:ext>
          </a:extLst>
        </xdr:cNvPr>
        <xdr:cNvSpPr txBox="1"/>
      </xdr:nvSpPr>
      <xdr:spPr>
        <a:xfrm>
          <a:off x="126752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103431</xdr:rowOff>
    </xdr:from>
    <xdr:ext cx="405111" cy="259045"/>
    <xdr:sp macro="" textlink="">
      <xdr:nvSpPr>
        <xdr:cNvPr id="375" name="n_3mainValue【認定こども園・幼稚園・保育所】&#10;有形固定資産減価償却率">
          <a:extLst>
            <a:ext uri="{FF2B5EF4-FFF2-40B4-BE49-F238E27FC236}">
              <a16:creationId xmlns:a16="http://schemas.microsoft.com/office/drawing/2014/main" id="{5D6AA2F0-F7FF-4148-846F-C9C86185B35F}"/>
            </a:ext>
          </a:extLst>
        </xdr:cNvPr>
        <xdr:cNvSpPr txBox="1"/>
      </xdr:nvSpPr>
      <xdr:spPr>
        <a:xfrm>
          <a:off x="11900544" y="66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6" name="正方形/長方形 375">
          <a:extLst>
            <a:ext uri="{FF2B5EF4-FFF2-40B4-BE49-F238E27FC236}">
              <a16:creationId xmlns:a16="http://schemas.microsoft.com/office/drawing/2014/main" id="{A139D6FB-8BF8-4173-9025-B2F4BD292AD8}"/>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7" name="正方形/長方形 376">
          <a:extLst>
            <a:ext uri="{FF2B5EF4-FFF2-40B4-BE49-F238E27FC236}">
              <a16:creationId xmlns:a16="http://schemas.microsoft.com/office/drawing/2014/main" id="{DB1DA28C-90C4-4664-8B09-23A0CA215863}"/>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8" name="正方形/長方形 377">
          <a:extLst>
            <a:ext uri="{FF2B5EF4-FFF2-40B4-BE49-F238E27FC236}">
              <a16:creationId xmlns:a16="http://schemas.microsoft.com/office/drawing/2014/main" id="{9E318B2C-38E9-4375-8A16-7940606D207D}"/>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9" name="正方形/長方形 378">
          <a:extLst>
            <a:ext uri="{FF2B5EF4-FFF2-40B4-BE49-F238E27FC236}">
              <a16:creationId xmlns:a16="http://schemas.microsoft.com/office/drawing/2014/main" id="{50F4EE1D-A684-4772-8002-001A23B9EAB7}"/>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0" name="正方形/長方形 379">
          <a:extLst>
            <a:ext uri="{FF2B5EF4-FFF2-40B4-BE49-F238E27FC236}">
              <a16:creationId xmlns:a16="http://schemas.microsoft.com/office/drawing/2014/main" id="{A17922B9-4AD6-4380-A18E-A7888ED3BDB9}"/>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1" name="正方形/長方形 380">
          <a:extLst>
            <a:ext uri="{FF2B5EF4-FFF2-40B4-BE49-F238E27FC236}">
              <a16:creationId xmlns:a16="http://schemas.microsoft.com/office/drawing/2014/main" id="{DB59E248-4670-46CD-8370-252BD8797874}"/>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2" name="正方形/長方形 381">
          <a:extLst>
            <a:ext uri="{FF2B5EF4-FFF2-40B4-BE49-F238E27FC236}">
              <a16:creationId xmlns:a16="http://schemas.microsoft.com/office/drawing/2014/main" id="{A96ACD17-A912-4A27-8BB8-482E7C28C254}"/>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3" name="正方形/長方形 382">
          <a:extLst>
            <a:ext uri="{FF2B5EF4-FFF2-40B4-BE49-F238E27FC236}">
              <a16:creationId xmlns:a16="http://schemas.microsoft.com/office/drawing/2014/main" id="{93004B23-2F52-4B4B-B67C-A0E5203C3531}"/>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4" name="テキスト ボックス 383">
          <a:extLst>
            <a:ext uri="{FF2B5EF4-FFF2-40B4-BE49-F238E27FC236}">
              <a16:creationId xmlns:a16="http://schemas.microsoft.com/office/drawing/2014/main" id="{417BE62D-B4A4-4E50-8A92-F1CBB3D03C07}"/>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5" name="直線コネクタ 384">
          <a:extLst>
            <a:ext uri="{FF2B5EF4-FFF2-40B4-BE49-F238E27FC236}">
              <a16:creationId xmlns:a16="http://schemas.microsoft.com/office/drawing/2014/main" id="{03E1A917-4C16-4546-B4F6-0545482743E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6" name="直線コネクタ 385">
          <a:extLst>
            <a:ext uri="{FF2B5EF4-FFF2-40B4-BE49-F238E27FC236}">
              <a16:creationId xmlns:a16="http://schemas.microsoft.com/office/drawing/2014/main" id="{C244848E-E37C-40F3-88E7-9E273479A73B}"/>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7" name="テキスト ボックス 386">
          <a:extLst>
            <a:ext uri="{FF2B5EF4-FFF2-40B4-BE49-F238E27FC236}">
              <a16:creationId xmlns:a16="http://schemas.microsoft.com/office/drawing/2014/main" id="{9DE18A84-AC69-4BA0-8A27-96E1AA1BEDA8}"/>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8" name="直線コネクタ 387">
          <a:extLst>
            <a:ext uri="{FF2B5EF4-FFF2-40B4-BE49-F238E27FC236}">
              <a16:creationId xmlns:a16="http://schemas.microsoft.com/office/drawing/2014/main" id="{49788CAB-C4AD-4637-9F8F-223FBA88BC65}"/>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9" name="テキスト ボックス 388">
          <a:extLst>
            <a:ext uri="{FF2B5EF4-FFF2-40B4-BE49-F238E27FC236}">
              <a16:creationId xmlns:a16="http://schemas.microsoft.com/office/drawing/2014/main" id="{7625108A-2495-4D33-BF6C-36EDD53FF677}"/>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0" name="直線コネクタ 389">
          <a:extLst>
            <a:ext uri="{FF2B5EF4-FFF2-40B4-BE49-F238E27FC236}">
              <a16:creationId xmlns:a16="http://schemas.microsoft.com/office/drawing/2014/main" id="{C41CF37C-E438-4E48-8B55-7C580D75D25E}"/>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1" name="テキスト ボックス 390">
          <a:extLst>
            <a:ext uri="{FF2B5EF4-FFF2-40B4-BE49-F238E27FC236}">
              <a16:creationId xmlns:a16="http://schemas.microsoft.com/office/drawing/2014/main" id="{F7F49986-63E6-4996-AB7F-50240734530C}"/>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2" name="直線コネクタ 391">
          <a:extLst>
            <a:ext uri="{FF2B5EF4-FFF2-40B4-BE49-F238E27FC236}">
              <a16:creationId xmlns:a16="http://schemas.microsoft.com/office/drawing/2014/main" id="{A9367C46-7CCA-45D5-B26E-9F007A57F3D9}"/>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3" name="テキスト ボックス 392">
          <a:extLst>
            <a:ext uri="{FF2B5EF4-FFF2-40B4-BE49-F238E27FC236}">
              <a16:creationId xmlns:a16="http://schemas.microsoft.com/office/drawing/2014/main" id="{28A714A6-14F5-4D30-9D44-67BAAEB59DC9}"/>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4" name="直線コネクタ 393">
          <a:extLst>
            <a:ext uri="{FF2B5EF4-FFF2-40B4-BE49-F238E27FC236}">
              <a16:creationId xmlns:a16="http://schemas.microsoft.com/office/drawing/2014/main" id="{138221DD-8113-4C57-A713-6CA7E31829F8}"/>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5" name="テキスト ボックス 394">
          <a:extLst>
            <a:ext uri="{FF2B5EF4-FFF2-40B4-BE49-F238E27FC236}">
              <a16:creationId xmlns:a16="http://schemas.microsoft.com/office/drawing/2014/main" id="{95404477-E272-497B-8976-A58C379D9A6C}"/>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6" name="【認定こども園・幼稚園・保育所】&#10;一人当たり面積グラフ枠">
          <a:extLst>
            <a:ext uri="{FF2B5EF4-FFF2-40B4-BE49-F238E27FC236}">
              <a16:creationId xmlns:a16="http://schemas.microsoft.com/office/drawing/2014/main" id="{44E54B08-A6EB-4BED-9861-B61921CB0DB8}"/>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99060</xdr:rowOff>
    </xdr:to>
    <xdr:cxnSp macro="">
      <xdr:nvCxnSpPr>
        <xdr:cNvPr id="397" name="直線コネクタ 396">
          <a:extLst>
            <a:ext uri="{FF2B5EF4-FFF2-40B4-BE49-F238E27FC236}">
              <a16:creationId xmlns:a16="http://schemas.microsoft.com/office/drawing/2014/main" id="{959A2817-67B8-4E63-B454-09638D0C66A9}"/>
            </a:ext>
          </a:extLst>
        </xdr:cNvPr>
        <xdr:cNvCxnSpPr/>
      </xdr:nvCxnSpPr>
      <xdr:spPr>
        <a:xfrm flipV="1">
          <a:off x="19509104" y="55740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398" name="【認定こども園・幼稚園・保育所】&#10;一人当たり面積最小値テキスト">
          <a:extLst>
            <a:ext uri="{FF2B5EF4-FFF2-40B4-BE49-F238E27FC236}">
              <a16:creationId xmlns:a16="http://schemas.microsoft.com/office/drawing/2014/main" id="{F4BD9071-92E3-4489-A91C-4A6FD9DB065E}"/>
            </a:ext>
          </a:extLst>
        </xdr:cNvPr>
        <xdr:cNvSpPr txBox="1"/>
      </xdr:nvSpPr>
      <xdr:spPr>
        <a:xfrm>
          <a:off x="1954784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399" name="直線コネクタ 398">
          <a:extLst>
            <a:ext uri="{FF2B5EF4-FFF2-40B4-BE49-F238E27FC236}">
              <a16:creationId xmlns:a16="http://schemas.microsoft.com/office/drawing/2014/main" id="{77A4A11E-BED3-4709-84FD-5C22CD69650E}"/>
            </a:ext>
          </a:extLst>
        </xdr:cNvPr>
        <xdr:cNvCxnSpPr/>
      </xdr:nvCxnSpPr>
      <xdr:spPr>
        <a:xfrm>
          <a:off x="19443700" y="6972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00" name="【認定こども園・幼稚園・保育所】&#10;一人当たり面積最大値テキスト">
          <a:extLst>
            <a:ext uri="{FF2B5EF4-FFF2-40B4-BE49-F238E27FC236}">
              <a16:creationId xmlns:a16="http://schemas.microsoft.com/office/drawing/2014/main" id="{0C55C5C5-CB70-4819-8516-35B6FD7014CC}"/>
            </a:ext>
          </a:extLst>
        </xdr:cNvPr>
        <xdr:cNvSpPr txBox="1"/>
      </xdr:nvSpPr>
      <xdr:spPr>
        <a:xfrm>
          <a:off x="19547840" y="535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01" name="直線コネクタ 400">
          <a:extLst>
            <a:ext uri="{FF2B5EF4-FFF2-40B4-BE49-F238E27FC236}">
              <a16:creationId xmlns:a16="http://schemas.microsoft.com/office/drawing/2014/main" id="{E7BFF047-3924-4237-ADFA-883118FA8D63}"/>
            </a:ext>
          </a:extLst>
        </xdr:cNvPr>
        <xdr:cNvCxnSpPr/>
      </xdr:nvCxnSpPr>
      <xdr:spPr>
        <a:xfrm>
          <a:off x="19443700" y="5574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115841</xdr:rowOff>
    </xdr:from>
    <xdr:ext cx="469744" cy="259045"/>
    <xdr:sp macro="" textlink="">
      <xdr:nvSpPr>
        <xdr:cNvPr id="402" name="【認定こども園・幼稚園・保育所】&#10;一人当たり面積平均値テキスト">
          <a:extLst>
            <a:ext uri="{FF2B5EF4-FFF2-40B4-BE49-F238E27FC236}">
              <a16:creationId xmlns:a16="http://schemas.microsoft.com/office/drawing/2014/main" id="{43E4A413-7B07-4AB4-B25E-A9D67BBDFA1E}"/>
            </a:ext>
          </a:extLst>
        </xdr:cNvPr>
        <xdr:cNvSpPr txBox="1"/>
      </xdr:nvSpPr>
      <xdr:spPr>
        <a:xfrm>
          <a:off x="19547840" y="6318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403" name="フローチャート: 判断 402">
          <a:extLst>
            <a:ext uri="{FF2B5EF4-FFF2-40B4-BE49-F238E27FC236}">
              <a16:creationId xmlns:a16="http://schemas.microsoft.com/office/drawing/2014/main" id="{8628DC0D-C4C2-400E-A30F-BCA40D2C9DB2}"/>
            </a:ext>
          </a:extLst>
        </xdr:cNvPr>
        <xdr:cNvSpPr/>
      </xdr:nvSpPr>
      <xdr:spPr>
        <a:xfrm>
          <a:off x="19458940" y="63400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112268</xdr:rowOff>
    </xdr:from>
    <xdr:to>
      <xdr:col>112</xdr:col>
      <xdr:colOff>38100</xdr:colOff>
      <xdr:row>38</xdr:row>
      <xdr:rowOff>42418</xdr:rowOff>
    </xdr:to>
    <xdr:sp macro="" textlink="">
      <xdr:nvSpPr>
        <xdr:cNvPr id="404" name="フローチャート: 判断 403">
          <a:extLst>
            <a:ext uri="{FF2B5EF4-FFF2-40B4-BE49-F238E27FC236}">
              <a16:creationId xmlns:a16="http://schemas.microsoft.com/office/drawing/2014/main" id="{D108241C-698F-4FC4-B875-84F5275401E5}"/>
            </a:ext>
          </a:extLst>
        </xdr:cNvPr>
        <xdr:cNvSpPr/>
      </xdr:nvSpPr>
      <xdr:spPr>
        <a:xfrm>
          <a:off x="18735040" y="63149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50546</xdr:rowOff>
    </xdr:from>
    <xdr:to>
      <xdr:col>107</xdr:col>
      <xdr:colOff>101600</xdr:colOff>
      <xdr:row>37</xdr:row>
      <xdr:rowOff>152146</xdr:rowOff>
    </xdr:to>
    <xdr:sp macro="" textlink="">
      <xdr:nvSpPr>
        <xdr:cNvPr id="405" name="フローチャート: 判断 404">
          <a:extLst>
            <a:ext uri="{FF2B5EF4-FFF2-40B4-BE49-F238E27FC236}">
              <a16:creationId xmlns:a16="http://schemas.microsoft.com/office/drawing/2014/main" id="{A2F2AD2E-6F46-4CA1-AAEC-D497D4D7ED5F}"/>
            </a:ext>
          </a:extLst>
        </xdr:cNvPr>
        <xdr:cNvSpPr/>
      </xdr:nvSpPr>
      <xdr:spPr>
        <a:xfrm>
          <a:off x="17937480" y="6253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80264</xdr:rowOff>
    </xdr:from>
    <xdr:to>
      <xdr:col>102</xdr:col>
      <xdr:colOff>165100</xdr:colOff>
      <xdr:row>39</xdr:row>
      <xdr:rowOff>10414</xdr:rowOff>
    </xdr:to>
    <xdr:sp macro="" textlink="">
      <xdr:nvSpPr>
        <xdr:cNvPr id="406" name="フローチャート: 判断 405">
          <a:extLst>
            <a:ext uri="{FF2B5EF4-FFF2-40B4-BE49-F238E27FC236}">
              <a16:creationId xmlns:a16="http://schemas.microsoft.com/office/drawing/2014/main" id="{47AB4030-B7E9-4240-9A8D-DD6D5A8B81DA}"/>
            </a:ext>
          </a:extLst>
        </xdr:cNvPr>
        <xdr:cNvSpPr/>
      </xdr:nvSpPr>
      <xdr:spPr>
        <a:xfrm>
          <a:off x="17162780" y="64505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E7142206-B0DA-4157-84DB-9BC908EB526A}"/>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C9256E1A-12D4-4FFC-8814-F67069E9A28A}"/>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F8892C52-F033-4D13-B45E-E6E6528580FC}"/>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D863D5B1-170F-4C87-9B71-62CDDDD6D035}"/>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E79D1E36-7CF4-405A-9B0C-9ABF6BF86509}"/>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144272</xdr:rowOff>
    </xdr:from>
    <xdr:to>
      <xdr:col>107</xdr:col>
      <xdr:colOff>101600</xdr:colOff>
      <xdr:row>39</xdr:row>
      <xdr:rowOff>74422</xdr:rowOff>
    </xdr:to>
    <xdr:sp macro="" textlink="">
      <xdr:nvSpPr>
        <xdr:cNvPr id="412" name="楕円 411">
          <a:extLst>
            <a:ext uri="{FF2B5EF4-FFF2-40B4-BE49-F238E27FC236}">
              <a16:creationId xmlns:a16="http://schemas.microsoft.com/office/drawing/2014/main" id="{0A3B4C6C-D5A6-4220-882F-2D463405CB67}"/>
            </a:ext>
          </a:extLst>
        </xdr:cNvPr>
        <xdr:cNvSpPr/>
      </xdr:nvSpPr>
      <xdr:spPr>
        <a:xfrm>
          <a:off x="17937480" y="65145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144272</xdr:rowOff>
    </xdr:from>
    <xdr:to>
      <xdr:col>102</xdr:col>
      <xdr:colOff>165100</xdr:colOff>
      <xdr:row>39</xdr:row>
      <xdr:rowOff>74422</xdr:rowOff>
    </xdr:to>
    <xdr:sp macro="" textlink="">
      <xdr:nvSpPr>
        <xdr:cNvPr id="413" name="楕円 412">
          <a:extLst>
            <a:ext uri="{FF2B5EF4-FFF2-40B4-BE49-F238E27FC236}">
              <a16:creationId xmlns:a16="http://schemas.microsoft.com/office/drawing/2014/main" id="{BC7F665A-0477-4EF6-9D08-BAB79128D72B}"/>
            </a:ext>
          </a:extLst>
        </xdr:cNvPr>
        <xdr:cNvSpPr/>
      </xdr:nvSpPr>
      <xdr:spPr>
        <a:xfrm>
          <a:off x="17162780" y="65145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23622</xdr:rowOff>
    </xdr:from>
    <xdr:to>
      <xdr:col>107</xdr:col>
      <xdr:colOff>50800</xdr:colOff>
      <xdr:row>39</xdr:row>
      <xdr:rowOff>23622</xdr:rowOff>
    </xdr:to>
    <xdr:cxnSp macro="">
      <xdr:nvCxnSpPr>
        <xdr:cNvPr id="414" name="直線コネクタ 413">
          <a:extLst>
            <a:ext uri="{FF2B5EF4-FFF2-40B4-BE49-F238E27FC236}">
              <a16:creationId xmlns:a16="http://schemas.microsoft.com/office/drawing/2014/main" id="{F40D7B53-A931-4C5A-AFAD-38B66A0A6A45}"/>
            </a:ext>
          </a:extLst>
        </xdr:cNvPr>
        <xdr:cNvCxnSpPr/>
      </xdr:nvCxnSpPr>
      <xdr:spPr>
        <a:xfrm>
          <a:off x="17213580" y="6561582"/>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58945</xdr:rowOff>
    </xdr:from>
    <xdr:ext cx="469744" cy="259045"/>
    <xdr:sp macro="" textlink="">
      <xdr:nvSpPr>
        <xdr:cNvPr id="415" name="n_1aveValue【認定こども園・幼稚園・保育所】&#10;一人当たり面積">
          <a:extLst>
            <a:ext uri="{FF2B5EF4-FFF2-40B4-BE49-F238E27FC236}">
              <a16:creationId xmlns:a16="http://schemas.microsoft.com/office/drawing/2014/main" id="{18906665-D8DE-44D5-89EF-30BF850F5372}"/>
            </a:ext>
          </a:extLst>
        </xdr:cNvPr>
        <xdr:cNvSpPr txBox="1"/>
      </xdr:nvSpPr>
      <xdr:spPr>
        <a:xfrm>
          <a:off x="18561127" y="609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168673</xdr:rowOff>
    </xdr:from>
    <xdr:ext cx="469744" cy="259045"/>
    <xdr:sp macro="" textlink="">
      <xdr:nvSpPr>
        <xdr:cNvPr id="416" name="n_2aveValue【認定こども園・幼稚園・保育所】&#10;一人当たり面積">
          <a:extLst>
            <a:ext uri="{FF2B5EF4-FFF2-40B4-BE49-F238E27FC236}">
              <a16:creationId xmlns:a16="http://schemas.microsoft.com/office/drawing/2014/main" id="{D6B75F5A-FADB-4E3F-947D-DA5F60C12460}"/>
            </a:ext>
          </a:extLst>
        </xdr:cNvPr>
        <xdr:cNvSpPr txBox="1"/>
      </xdr:nvSpPr>
      <xdr:spPr>
        <a:xfrm>
          <a:off x="17776267" y="60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26941</xdr:rowOff>
    </xdr:from>
    <xdr:ext cx="469744" cy="259045"/>
    <xdr:sp macro="" textlink="">
      <xdr:nvSpPr>
        <xdr:cNvPr id="417" name="n_3aveValue【認定こども園・幼稚園・保育所】&#10;一人当たり面積">
          <a:extLst>
            <a:ext uri="{FF2B5EF4-FFF2-40B4-BE49-F238E27FC236}">
              <a16:creationId xmlns:a16="http://schemas.microsoft.com/office/drawing/2014/main" id="{F12E49D0-86BC-498B-927E-9F9506F55B62}"/>
            </a:ext>
          </a:extLst>
        </xdr:cNvPr>
        <xdr:cNvSpPr txBox="1"/>
      </xdr:nvSpPr>
      <xdr:spPr>
        <a:xfrm>
          <a:off x="17001567" y="622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65549</xdr:rowOff>
    </xdr:from>
    <xdr:ext cx="469744" cy="259045"/>
    <xdr:sp macro="" textlink="">
      <xdr:nvSpPr>
        <xdr:cNvPr id="418" name="n_2mainValue【認定こども園・幼稚園・保育所】&#10;一人当たり面積">
          <a:extLst>
            <a:ext uri="{FF2B5EF4-FFF2-40B4-BE49-F238E27FC236}">
              <a16:creationId xmlns:a16="http://schemas.microsoft.com/office/drawing/2014/main" id="{B658B828-B1E8-44B0-B142-0DF4638A7476}"/>
            </a:ext>
          </a:extLst>
        </xdr:cNvPr>
        <xdr:cNvSpPr txBox="1"/>
      </xdr:nvSpPr>
      <xdr:spPr>
        <a:xfrm>
          <a:off x="17776267" y="660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65549</xdr:rowOff>
    </xdr:from>
    <xdr:ext cx="469744" cy="259045"/>
    <xdr:sp macro="" textlink="">
      <xdr:nvSpPr>
        <xdr:cNvPr id="419" name="n_3mainValue【認定こども園・幼稚園・保育所】&#10;一人当たり面積">
          <a:extLst>
            <a:ext uri="{FF2B5EF4-FFF2-40B4-BE49-F238E27FC236}">
              <a16:creationId xmlns:a16="http://schemas.microsoft.com/office/drawing/2014/main" id="{80E62629-6C6B-4BF4-A48F-1A9F4821D6BB}"/>
            </a:ext>
          </a:extLst>
        </xdr:cNvPr>
        <xdr:cNvSpPr txBox="1"/>
      </xdr:nvSpPr>
      <xdr:spPr>
        <a:xfrm>
          <a:off x="17001567" y="660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0" name="正方形/長方形 419">
          <a:extLst>
            <a:ext uri="{FF2B5EF4-FFF2-40B4-BE49-F238E27FC236}">
              <a16:creationId xmlns:a16="http://schemas.microsoft.com/office/drawing/2014/main" id="{55276C93-99FF-4249-A15E-2717C37CC775}"/>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1" name="正方形/長方形 420">
          <a:extLst>
            <a:ext uri="{FF2B5EF4-FFF2-40B4-BE49-F238E27FC236}">
              <a16:creationId xmlns:a16="http://schemas.microsoft.com/office/drawing/2014/main" id="{CFEFEFEE-6A7A-424D-A2AB-B51B5D747C3E}"/>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2" name="正方形/長方形 421">
          <a:extLst>
            <a:ext uri="{FF2B5EF4-FFF2-40B4-BE49-F238E27FC236}">
              <a16:creationId xmlns:a16="http://schemas.microsoft.com/office/drawing/2014/main" id="{8F517FC7-B8FC-4F0F-8CC0-50C206C04475}"/>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3" name="正方形/長方形 422">
          <a:extLst>
            <a:ext uri="{FF2B5EF4-FFF2-40B4-BE49-F238E27FC236}">
              <a16:creationId xmlns:a16="http://schemas.microsoft.com/office/drawing/2014/main" id="{C1E2A230-B87C-40C7-98D7-8751BD180A3A}"/>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4" name="正方形/長方形 423">
          <a:extLst>
            <a:ext uri="{FF2B5EF4-FFF2-40B4-BE49-F238E27FC236}">
              <a16:creationId xmlns:a16="http://schemas.microsoft.com/office/drawing/2014/main" id="{B7C1A249-9BD9-4170-8089-18BC3D817941}"/>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5" name="正方形/長方形 424">
          <a:extLst>
            <a:ext uri="{FF2B5EF4-FFF2-40B4-BE49-F238E27FC236}">
              <a16:creationId xmlns:a16="http://schemas.microsoft.com/office/drawing/2014/main" id="{9EFACEE0-196B-405B-8207-0E2B4C99C743}"/>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6" name="正方形/長方形 425">
          <a:extLst>
            <a:ext uri="{FF2B5EF4-FFF2-40B4-BE49-F238E27FC236}">
              <a16:creationId xmlns:a16="http://schemas.microsoft.com/office/drawing/2014/main" id="{C7F184C9-0F1F-4620-BE2E-0562F911FB07}"/>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7" name="正方形/長方形 426">
          <a:extLst>
            <a:ext uri="{FF2B5EF4-FFF2-40B4-BE49-F238E27FC236}">
              <a16:creationId xmlns:a16="http://schemas.microsoft.com/office/drawing/2014/main" id="{5644D828-65B2-4C8E-BA29-3185C93025DF}"/>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8" name="テキスト ボックス 427">
          <a:extLst>
            <a:ext uri="{FF2B5EF4-FFF2-40B4-BE49-F238E27FC236}">
              <a16:creationId xmlns:a16="http://schemas.microsoft.com/office/drawing/2014/main" id="{A8540559-3EFA-46FE-9B1F-92F73B24E606}"/>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9" name="直線コネクタ 428">
          <a:extLst>
            <a:ext uri="{FF2B5EF4-FFF2-40B4-BE49-F238E27FC236}">
              <a16:creationId xmlns:a16="http://schemas.microsoft.com/office/drawing/2014/main" id="{64830523-B014-4142-AC64-41D7DF44F22C}"/>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0" name="直線コネクタ 429">
          <a:extLst>
            <a:ext uri="{FF2B5EF4-FFF2-40B4-BE49-F238E27FC236}">
              <a16:creationId xmlns:a16="http://schemas.microsoft.com/office/drawing/2014/main" id="{C439BD71-6E1E-4A31-AD40-8943D72C765C}"/>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1" name="テキスト ボックス 430">
          <a:extLst>
            <a:ext uri="{FF2B5EF4-FFF2-40B4-BE49-F238E27FC236}">
              <a16:creationId xmlns:a16="http://schemas.microsoft.com/office/drawing/2014/main" id="{D956ED43-A690-4151-BDF7-475D8FDFD088}"/>
            </a:ext>
          </a:extLst>
        </xdr:cNvPr>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2" name="直線コネクタ 431">
          <a:extLst>
            <a:ext uri="{FF2B5EF4-FFF2-40B4-BE49-F238E27FC236}">
              <a16:creationId xmlns:a16="http://schemas.microsoft.com/office/drawing/2014/main" id="{E0DFBC4D-2E75-40D6-9037-AA4439C66352}"/>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3" name="テキスト ボックス 432">
          <a:extLst>
            <a:ext uri="{FF2B5EF4-FFF2-40B4-BE49-F238E27FC236}">
              <a16:creationId xmlns:a16="http://schemas.microsoft.com/office/drawing/2014/main" id="{733928E8-CFF4-436D-89EC-FF2C462EB5F0}"/>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4" name="直線コネクタ 433">
          <a:extLst>
            <a:ext uri="{FF2B5EF4-FFF2-40B4-BE49-F238E27FC236}">
              <a16:creationId xmlns:a16="http://schemas.microsoft.com/office/drawing/2014/main" id="{E68D1194-885D-4B6E-A394-033F8B1937E5}"/>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5" name="テキスト ボックス 434">
          <a:extLst>
            <a:ext uri="{FF2B5EF4-FFF2-40B4-BE49-F238E27FC236}">
              <a16:creationId xmlns:a16="http://schemas.microsoft.com/office/drawing/2014/main" id="{C6087A68-9054-4227-AFD8-4E9CB9AE15D3}"/>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6" name="直線コネクタ 435">
          <a:extLst>
            <a:ext uri="{FF2B5EF4-FFF2-40B4-BE49-F238E27FC236}">
              <a16:creationId xmlns:a16="http://schemas.microsoft.com/office/drawing/2014/main" id="{7100EEAC-BDD1-47DE-B6A5-A42B88B8D723}"/>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7" name="テキスト ボックス 436">
          <a:extLst>
            <a:ext uri="{FF2B5EF4-FFF2-40B4-BE49-F238E27FC236}">
              <a16:creationId xmlns:a16="http://schemas.microsoft.com/office/drawing/2014/main" id="{2B30E7FA-DCBD-46FE-9F56-1863A57C6BE8}"/>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8" name="直線コネクタ 437">
          <a:extLst>
            <a:ext uri="{FF2B5EF4-FFF2-40B4-BE49-F238E27FC236}">
              <a16:creationId xmlns:a16="http://schemas.microsoft.com/office/drawing/2014/main" id="{2B7FD41F-50C6-4A50-85F7-EDBC5AF40977}"/>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9" name="テキスト ボックス 438">
          <a:extLst>
            <a:ext uri="{FF2B5EF4-FFF2-40B4-BE49-F238E27FC236}">
              <a16:creationId xmlns:a16="http://schemas.microsoft.com/office/drawing/2014/main" id="{D4410E23-123E-446E-BA5C-7B3CF2942B27}"/>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0" name="直線コネクタ 439">
          <a:extLst>
            <a:ext uri="{FF2B5EF4-FFF2-40B4-BE49-F238E27FC236}">
              <a16:creationId xmlns:a16="http://schemas.microsoft.com/office/drawing/2014/main" id="{F0EB5F17-81B1-4CCD-B84C-4CE47238D351}"/>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1" name="テキスト ボックス 440">
          <a:extLst>
            <a:ext uri="{FF2B5EF4-FFF2-40B4-BE49-F238E27FC236}">
              <a16:creationId xmlns:a16="http://schemas.microsoft.com/office/drawing/2014/main" id="{6CCF1E61-11DA-4C37-9E68-518005A94F6B}"/>
            </a:ext>
          </a:extLst>
        </xdr:cNvPr>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2" name="直線コネクタ 441">
          <a:extLst>
            <a:ext uri="{FF2B5EF4-FFF2-40B4-BE49-F238E27FC236}">
              <a16:creationId xmlns:a16="http://schemas.microsoft.com/office/drawing/2014/main" id="{84708D3F-7A17-4377-949E-B440B02A6492}"/>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3" name="テキスト ボックス 442">
          <a:extLst>
            <a:ext uri="{FF2B5EF4-FFF2-40B4-BE49-F238E27FC236}">
              <a16:creationId xmlns:a16="http://schemas.microsoft.com/office/drawing/2014/main" id="{A042FD81-3E2F-45E2-BBCF-C233AFEE936F}"/>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4" name="【学校施設】&#10;有形固定資産減価償却率グラフ枠">
          <a:extLst>
            <a:ext uri="{FF2B5EF4-FFF2-40B4-BE49-F238E27FC236}">
              <a16:creationId xmlns:a16="http://schemas.microsoft.com/office/drawing/2014/main" id="{A08A0D85-DF15-42B3-ACC7-07B479A264AD}"/>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63</xdr:row>
      <xdr:rowOff>150223</xdr:rowOff>
    </xdr:to>
    <xdr:cxnSp macro="">
      <xdr:nvCxnSpPr>
        <xdr:cNvPr id="445" name="直線コネクタ 444">
          <a:extLst>
            <a:ext uri="{FF2B5EF4-FFF2-40B4-BE49-F238E27FC236}">
              <a16:creationId xmlns:a16="http://schemas.microsoft.com/office/drawing/2014/main" id="{47783DF1-345F-4121-BC74-F81356F60D27}"/>
            </a:ext>
          </a:extLst>
        </xdr:cNvPr>
        <xdr:cNvCxnSpPr/>
      </xdr:nvCxnSpPr>
      <xdr:spPr>
        <a:xfrm flipV="1">
          <a:off x="14375764" y="9453155"/>
          <a:ext cx="0" cy="1258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46" name="【学校施設】&#10;有形固定資産減価償却率最小値テキスト">
          <a:extLst>
            <a:ext uri="{FF2B5EF4-FFF2-40B4-BE49-F238E27FC236}">
              <a16:creationId xmlns:a16="http://schemas.microsoft.com/office/drawing/2014/main" id="{F8FAB912-5CD5-431E-9AAA-B09DAED3BD83}"/>
            </a:ext>
          </a:extLst>
        </xdr:cNvPr>
        <xdr:cNvSpPr txBox="1"/>
      </xdr:nvSpPr>
      <xdr:spPr>
        <a:xfrm>
          <a:off x="14414500" y="107153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47" name="直線コネクタ 446">
          <a:extLst>
            <a:ext uri="{FF2B5EF4-FFF2-40B4-BE49-F238E27FC236}">
              <a16:creationId xmlns:a16="http://schemas.microsoft.com/office/drawing/2014/main" id="{E0693BCD-61C9-47B7-922C-868CDD76792F}"/>
            </a:ext>
          </a:extLst>
        </xdr:cNvPr>
        <xdr:cNvCxnSpPr/>
      </xdr:nvCxnSpPr>
      <xdr:spPr>
        <a:xfrm>
          <a:off x="14287500" y="107115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448" name="【学校施設】&#10;有形固定資産減価償却率最大値テキスト">
          <a:extLst>
            <a:ext uri="{FF2B5EF4-FFF2-40B4-BE49-F238E27FC236}">
              <a16:creationId xmlns:a16="http://schemas.microsoft.com/office/drawing/2014/main" id="{0E150C57-4A89-47C5-A4DC-A7FC4F75D296}"/>
            </a:ext>
          </a:extLst>
        </xdr:cNvPr>
        <xdr:cNvSpPr txBox="1"/>
      </xdr:nvSpPr>
      <xdr:spPr>
        <a:xfrm>
          <a:off x="14414500" y="9232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449" name="直線コネクタ 448">
          <a:extLst>
            <a:ext uri="{FF2B5EF4-FFF2-40B4-BE49-F238E27FC236}">
              <a16:creationId xmlns:a16="http://schemas.microsoft.com/office/drawing/2014/main" id="{877E58AB-5353-48BA-A449-4D85A6E3EE97}"/>
            </a:ext>
          </a:extLst>
        </xdr:cNvPr>
        <xdr:cNvCxnSpPr/>
      </xdr:nvCxnSpPr>
      <xdr:spPr>
        <a:xfrm>
          <a:off x="14287500" y="94531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50" name="【学校施設】&#10;有形固定資産減価償却率平均値テキスト">
          <a:extLst>
            <a:ext uri="{FF2B5EF4-FFF2-40B4-BE49-F238E27FC236}">
              <a16:creationId xmlns:a16="http://schemas.microsoft.com/office/drawing/2014/main" id="{1C8BF29F-A867-443E-AE11-DD5CD4E32752}"/>
            </a:ext>
          </a:extLst>
        </xdr:cNvPr>
        <xdr:cNvSpPr txBox="1"/>
      </xdr:nvSpPr>
      <xdr:spPr>
        <a:xfrm>
          <a:off x="14414500" y="9869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51" name="フローチャート: 判断 450">
          <a:extLst>
            <a:ext uri="{FF2B5EF4-FFF2-40B4-BE49-F238E27FC236}">
              <a16:creationId xmlns:a16="http://schemas.microsoft.com/office/drawing/2014/main" id="{83AEFFDA-606F-4D88-965D-034C3D871BDB}"/>
            </a:ext>
          </a:extLst>
        </xdr:cNvPr>
        <xdr:cNvSpPr/>
      </xdr:nvSpPr>
      <xdr:spPr>
        <a:xfrm>
          <a:off x="14325600" y="989112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52" name="フローチャート: 判断 451">
          <a:extLst>
            <a:ext uri="{FF2B5EF4-FFF2-40B4-BE49-F238E27FC236}">
              <a16:creationId xmlns:a16="http://schemas.microsoft.com/office/drawing/2014/main" id="{DEE4C925-0DFA-41E0-A6BD-F4D58BC5CF01}"/>
            </a:ext>
          </a:extLst>
        </xdr:cNvPr>
        <xdr:cNvSpPr/>
      </xdr:nvSpPr>
      <xdr:spPr>
        <a:xfrm>
          <a:off x="13578840"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61867</xdr:rowOff>
    </xdr:from>
    <xdr:to>
      <xdr:col>76</xdr:col>
      <xdr:colOff>165100</xdr:colOff>
      <xdr:row>59</xdr:row>
      <xdr:rowOff>163467</xdr:rowOff>
    </xdr:to>
    <xdr:sp macro="" textlink="">
      <xdr:nvSpPr>
        <xdr:cNvPr id="453" name="フローチャート: 判断 452">
          <a:extLst>
            <a:ext uri="{FF2B5EF4-FFF2-40B4-BE49-F238E27FC236}">
              <a16:creationId xmlns:a16="http://schemas.microsoft.com/office/drawing/2014/main" id="{1EC8A499-0FBD-4BAA-A83E-D9EEE7AE8EF4}"/>
            </a:ext>
          </a:extLst>
        </xdr:cNvPr>
        <xdr:cNvSpPr/>
      </xdr:nvSpPr>
      <xdr:spPr>
        <a:xfrm>
          <a:off x="12804140" y="995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30843</xdr:rowOff>
    </xdr:from>
    <xdr:to>
      <xdr:col>72</xdr:col>
      <xdr:colOff>38100</xdr:colOff>
      <xdr:row>59</xdr:row>
      <xdr:rowOff>132443</xdr:rowOff>
    </xdr:to>
    <xdr:sp macro="" textlink="">
      <xdr:nvSpPr>
        <xdr:cNvPr id="454" name="フローチャート: 判断 453">
          <a:extLst>
            <a:ext uri="{FF2B5EF4-FFF2-40B4-BE49-F238E27FC236}">
              <a16:creationId xmlns:a16="http://schemas.microsoft.com/office/drawing/2014/main" id="{0BFD904A-7A50-4D6D-A4FD-1282CFEF4ABF}"/>
            </a:ext>
          </a:extLst>
        </xdr:cNvPr>
        <xdr:cNvSpPr/>
      </xdr:nvSpPr>
      <xdr:spPr>
        <a:xfrm>
          <a:off x="12029440" y="99216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B876416B-50E9-4E94-AA89-DB34763AE4FA}"/>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6" name="テキスト ボックス 455">
          <a:extLst>
            <a:ext uri="{FF2B5EF4-FFF2-40B4-BE49-F238E27FC236}">
              <a16:creationId xmlns:a16="http://schemas.microsoft.com/office/drawing/2014/main" id="{38096F09-27CE-49E1-B601-2F0102656DB8}"/>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7" name="テキスト ボックス 456">
          <a:extLst>
            <a:ext uri="{FF2B5EF4-FFF2-40B4-BE49-F238E27FC236}">
              <a16:creationId xmlns:a16="http://schemas.microsoft.com/office/drawing/2014/main" id="{F7E87138-8F6F-46CE-B14C-158524C56ED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8" name="テキスト ボックス 457">
          <a:extLst>
            <a:ext uri="{FF2B5EF4-FFF2-40B4-BE49-F238E27FC236}">
              <a16:creationId xmlns:a16="http://schemas.microsoft.com/office/drawing/2014/main" id="{4EFA4AC2-F286-44AB-BB78-DEB0ADC09081}"/>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D9B87488-1A75-4745-90F1-074164243E34}"/>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39007</xdr:rowOff>
    </xdr:from>
    <xdr:to>
      <xdr:col>76</xdr:col>
      <xdr:colOff>165100</xdr:colOff>
      <xdr:row>58</xdr:row>
      <xdr:rowOff>140607</xdr:rowOff>
    </xdr:to>
    <xdr:sp macro="" textlink="">
      <xdr:nvSpPr>
        <xdr:cNvPr id="460" name="楕円 459">
          <a:extLst>
            <a:ext uri="{FF2B5EF4-FFF2-40B4-BE49-F238E27FC236}">
              <a16:creationId xmlns:a16="http://schemas.microsoft.com/office/drawing/2014/main" id="{C8A36AD5-3917-4C2B-8D64-160EDB3724F1}"/>
            </a:ext>
          </a:extLst>
        </xdr:cNvPr>
        <xdr:cNvSpPr/>
      </xdr:nvSpPr>
      <xdr:spPr>
        <a:xfrm>
          <a:off x="12804140" y="976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89626</xdr:rowOff>
    </xdr:from>
    <xdr:to>
      <xdr:col>72</xdr:col>
      <xdr:colOff>38100</xdr:colOff>
      <xdr:row>59</xdr:row>
      <xdr:rowOff>19776</xdr:rowOff>
    </xdr:to>
    <xdr:sp macro="" textlink="">
      <xdr:nvSpPr>
        <xdr:cNvPr id="461" name="楕円 460">
          <a:extLst>
            <a:ext uri="{FF2B5EF4-FFF2-40B4-BE49-F238E27FC236}">
              <a16:creationId xmlns:a16="http://schemas.microsoft.com/office/drawing/2014/main" id="{DAF810E1-3C73-4ABB-8E12-DE0EB97287ED}"/>
            </a:ext>
          </a:extLst>
        </xdr:cNvPr>
        <xdr:cNvSpPr/>
      </xdr:nvSpPr>
      <xdr:spPr>
        <a:xfrm>
          <a:off x="12029440" y="98127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89807</xdr:rowOff>
    </xdr:from>
    <xdr:to>
      <xdr:col>76</xdr:col>
      <xdr:colOff>114300</xdr:colOff>
      <xdr:row>58</xdr:row>
      <xdr:rowOff>140426</xdr:rowOff>
    </xdr:to>
    <xdr:cxnSp macro="">
      <xdr:nvCxnSpPr>
        <xdr:cNvPr id="462" name="直線コネクタ 461">
          <a:extLst>
            <a:ext uri="{FF2B5EF4-FFF2-40B4-BE49-F238E27FC236}">
              <a16:creationId xmlns:a16="http://schemas.microsoft.com/office/drawing/2014/main" id="{0437C21E-2C64-4616-A427-BF7ECD582446}"/>
            </a:ext>
          </a:extLst>
        </xdr:cNvPr>
        <xdr:cNvCxnSpPr/>
      </xdr:nvCxnSpPr>
      <xdr:spPr>
        <a:xfrm flipV="1">
          <a:off x="12072620" y="9812927"/>
          <a:ext cx="78232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463" name="n_1aveValue【学校施設】&#10;有形固定資産減価償却率">
          <a:extLst>
            <a:ext uri="{FF2B5EF4-FFF2-40B4-BE49-F238E27FC236}">
              <a16:creationId xmlns:a16="http://schemas.microsoft.com/office/drawing/2014/main" id="{59EA3D97-42F8-4416-86AA-8F2DB6116E5B}"/>
            </a:ext>
          </a:extLst>
        </xdr:cNvPr>
        <xdr:cNvSpPr txBox="1"/>
      </xdr:nvSpPr>
      <xdr:spPr>
        <a:xfrm>
          <a:off x="134372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154594</xdr:rowOff>
    </xdr:from>
    <xdr:ext cx="405111" cy="259045"/>
    <xdr:sp macro="" textlink="">
      <xdr:nvSpPr>
        <xdr:cNvPr id="464" name="n_2aveValue【学校施設】&#10;有形固定資産減価償却率">
          <a:extLst>
            <a:ext uri="{FF2B5EF4-FFF2-40B4-BE49-F238E27FC236}">
              <a16:creationId xmlns:a16="http://schemas.microsoft.com/office/drawing/2014/main" id="{7653A0C6-FA19-4130-A8DB-A4EEB9426572}"/>
            </a:ext>
          </a:extLst>
        </xdr:cNvPr>
        <xdr:cNvSpPr txBox="1"/>
      </xdr:nvSpPr>
      <xdr:spPr>
        <a:xfrm>
          <a:off x="12675244" y="10045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123570</xdr:rowOff>
    </xdr:from>
    <xdr:ext cx="405111" cy="259045"/>
    <xdr:sp macro="" textlink="">
      <xdr:nvSpPr>
        <xdr:cNvPr id="465" name="n_3aveValue【学校施設】&#10;有形固定資産減価償却率">
          <a:extLst>
            <a:ext uri="{FF2B5EF4-FFF2-40B4-BE49-F238E27FC236}">
              <a16:creationId xmlns:a16="http://schemas.microsoft.com/office/drawing/2014/main" id="{69BE28BF-DB1F-463E-8041-85AC91C8CC2F}"/>
            </a:ext>
          </a:extLst>
        </xdr:cNvPr>
        <xdr:cNvSpPr txBox="1"/>
      </xdr:nvSpPr>
      <xdr:spPr>
        <a:xfrm>
          <a:off x="11900544" y="10014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157134</xdr:rowOff>
    </xdr:from>
    <xdr:ext cx="405111" cy="259045"/>
    <xdr:sp macro="" textlink="">
      <xdr:nvSpPr>
        <xdr:cNvPr id="466" name="n_2mainValue【学校施設】&#10;有形固定資産減価償却率">
          <a:extLst>
            <a:ext uri="{FF2B5EF4-FFF2-40B4-BE49-F238E27FC236}">
              <a16:creationId xmlns:a16="http://schemas.microsoft.com/office/drawing/2014/main" id="{BA6451D3-49C0-48BF-A0F3-C3B22A60D877}"/>
            </a:ext>
          </a:extLst>
        </xdr:cNvPr>
        <xdr:cNvSpPr txBox="1"/>
      </xdr:nvSpPr>
      <xdr:spPr>
        <a:xfrm>
          <a:off x="12675244" y="9544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36303</xdr:rowOff>
    </xdr:from>
    <xdr:ext cx="405111" cy="259045"/>
    <xdr:sp macro="" textlink="">
      <xdr:nvSpPr>
        <xdr:cNvPr id="467" name="n_3mainValue【学校施設】&#10;有形固定資産減価償却率">
          <a:extLst>
            <a:ext uri="{FF2B5EF4-FFF2-40B4-BE49-F238E27FC236}">
              <a16:creationId xmlns:a16="http://schemas.microsoft.com/office/drawing/2014/main" id="{3E818BE9-0146-49C9-B196-16E45AC772F2}"/>
            </a:ext>
          </a:extLst>
        </xdr:cNvPr>
        <xdr:cNvSpPr txBox="1"/>
      </xdr:nvSpPr>
      <xdr:spPr>
        <a:xfrm>
          <a:off x="11900544" y="959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a:extLst>
            <a:ext uri="{FF2B5EF4-FFF2-40B4-BE49-F238E27FC236}">
              <a16:creationId xmlns:a16="http://schemas.microsoft.com/office/drawing/2014/main" id="{6526AF13-73C1-4E4D-BBF4-0F8FCFFED7E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a:extLst>
            <a:ext uri="{FF2B5EF4-FFF2-40B4-BE49-F238E27FC236}">
              <a16:creationId xmlns:a16="http://schemas.microsoft.com/office/drawing/2014/main" id="{C5A07E40-2E59-46CF-8018-E51F0E667075}"/>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a:extLst>
            <a:ext uri="{FF2B5EF4-FFF2-40B4-BE49-F238E27FC236}">
              <a16:creationId xmlns:a16="http://schemas.microsoft.com/office/drawing/2014/main" id="{02D2AC06-6528-41D7-8BEB-6E4256353A67}"/>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a:extLst>
            <a:ext uri="{FF2B5EF4-FFF2-40B4-BE49-F238E27FC236}">
              <a16:creationId xmlns:a16="http://schemas.microsoft.com/office/drawing/2014/main" id="{422034EA-7F94-4AD1-944E-F01AE4D457EB}"/>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a:extLst>
            <a:ext uri="{FF2B5EF4-FFF2-40B4-BE49-F238E27FC236}">
              <a16:creationId xmlns:a16="http://schemas.microsoft.com/office/drawing/2014/main" id="{0C8435B0-D9EB-4166-8671-E619900B4695}"/>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a:extLst>
            <a:ext uri="{FF2B5EF4-FFF2-40B4-BE49-F238E27FC236}">
              <a16:creationId xmlns:a16="http://schemas.microsoft.com/office/drawing/2014/main" id="{0F5D7D57-A8C8-4B16-8DC7-2A1C34293CA2}"/>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a:extLst>
            <a:ext uri="{FF2B5EF4-FFF2-40B4-BE49-F238E27FC236}">
              <a16:creationId xmlns:a16="http://schemas.microsoft.com/office/drawing/2014/main" id="{4318A60C-0AFC-4BC8-939C-561BB4F770A8}"/>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a:extLst>
            <a:ext uri="{FF2B5EF4-FFF2-40B4-BE49-F238E27FC236}">
              <a16:creationId xmlns:a16="http://schemas.microsoft.com/office/drawing/2014/main" id="{18C90395-2BDF-4B6D-8A46-A693369AD17C}"/>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a:extLst>
            <a:ext uri="{FF2B5EF4-FFF2-40B4-BE49-F238E27FC236}">
              <a16:creationId xmlns:a16="http://schemas.microsoft.com/office/drawing/2014/main" id="{94F5436D-7242-464F-8DA2-662B0AC04E1A}"/>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a:extLst>
            <a:ext uri="{FF2B5EF4-FFF2-40B4-BE49-F238E27FC236}">
              <a16:creationId xmlns:a16="http://schemas.microsoft.com/office/drawing/2014/main" id="{E4AA09EF-191A-4187-8017-7CFB7F09CEFD}"/>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8" name="テキスト ボックス 477">
          <a:extLst>
            <a:ext uri="{FF2B5EF4-FFF2-40B4-BE49-F238E27FC236}">
              <a16:creationId xmlns:a16="http://schemas.microsoft.com/office/drawing/2014/main" id="{CDD88BFE-CD93-4A38-88C4-C0F05D1FE0B1}"/>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79" name="直線コネクタ 478">
          <a:extLst>
            <a:ext uri="{FF2B5EF4-FFF2-40B4-BE49-F238E27FC236}">
              <a16:creationId xmlns:a16="http://schemas.microsoft.com/office/drawing/2014/main" id="{BC1ED643-FBF1-4812-B158-1DA332219A7D}"/>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0" name="テキスト ボックス 479">
          <a:extLst>
            <a:ext uri="{FF2B5EF4-FFF2-40B4-BE49-F238E27FC236}">
              <a16:creationId xmlns:a16="http://schemas.microsoft.com/office/drawing/2014/main" id="{0EAC14AD-C8F2-45DD-BC5F-9DF9DFF51463}"/>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1" name="直線コネクタ 480">
          <a:extLst>
            <a:ext uri="{FF2B5EF4-FFF2-40B4-BE49-F238E27FC236}">
              <a16:creationId xmlns:a16="http://schemas.microsoft.com/office/drawing/2014/main" id="{4EB60681-3C9D-458A-BB55-D3F11DAA7AEE}"/>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2" name="テキスト ボックス 481">
          <a:extLst>
            <a:ext uri="{FF2B5EF4-FFF2-40B4-BE49-F238E27FC236}">
              <a16:creationId xmlns:a16="http://schemas.microsoft.com/office/drawing/2014/main" id="{AD60238F-9708-483F-8AB6-C7D0DA6DB6A5}"/>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3" name="直線コネクタ 482">
          <a:extLst>
            <a:ext uri="{FF2B5EF4-FFF2-40B4-BE49-F238E27FC236}">
              <a16:creationId xmlns:a16="http://schemas.microsoft.com/office/drawing/2014/main" id="{F606AB70-4FBC-485E-A2A7-B28F2088F6FA}"/>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4" name="テキスト ボックス 483">
          <a:extLst>
            <a:ext uri="{FF2B5EF4-FFF2-40B4-BE49-F238E27FC236}">
              <a16:creationId xmlns:a16="http://schemas.microsoft.com/office/drawing/2014/main" id="{0B1CE920-FF0A-48BF-A9B7-80F9CCA1C6EF}"/>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5" name="直線コネクタ 484">
          <a:extLst>
            <a:ext uri="{FF2B5EF4-FFF2-40B4-BE49-F238E27FC236}">
              <a16:creationId xmlns:a16="http://schemas.microsoft.com/office/drawing/2014/main" id="{8DBD0672-B478-448C-A481-253AFDE5C9A3}"/>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6" name="テキスト ボックス 485">
          <a:extLst>
            <a:ext uri="{FF2B5EF4-FFF2-40B4-BE49-F238E27FC236}">
              <a16:creationId xmlns:a16="http://schemas.microsoft.com/office/drawing/2014/main" id="{2AE8A0E2-03CE-4F8E-833A-53B2F965FA57}"/>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7" name="直線コネクタ 486">
          <a:extLst>
            <a:ext uri="{FF2B5EF4-FFF2-40B4-BE49-F238E27FC236}">
              <a16:creationId xmlns:a16="http://schemas.microsoft.com/office/drawing/2014/main" id="{2B981973-19F3-4BFF-BDFE-FD26B3DC0EA8}"/>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8" name="テキスト ボックス 487">
          <a:extLst>
            <a:ext uri="{FF2B5EF4-FFF2-40B4-BE49-F238E27FC236}">
              <a16:creationId xmlns:a16="http://schemas.microsoft.com/office/drawing/2014/main" id="{0C30639A-1E56-46FB-855B-2CC216736FFA}"/>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a:extLst>
            <a:ext uri="{FF2B5EF4-FFF2-40B4-BE49-F238E27FC236}">
              <a16:creationId xmlns:a16="http://schemas.microsoft.com/office/drawing/2014/main" id="{D3CCA39D-D9D9-4A3E-92C7-29EBA9580EDB}"/>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a:extLst>
            <a:ext uri="{FF2B5EF4-FFF2-40B4-BE49-F238E27FC236}">
              <a16:creationId xmlns:a16="http://schemas.microsoft.com/office/drawing/2014/main" id="{6EE0CCFD-69F8-4E84-9B90-2489564C25B1}"/>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a:extLst>
            <a:ext uri="{FF2B5EF4-FFF2-40B4-BE49-F238E27FC236}">
              <a16:creationId xmlns:a16="http://schemas.microsoft.com/office/drawing/2014/main" id="{583BEAAC-B0F1-4E86-92C6-9174F0C0DC3B}"/>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37338</xdr:rowOff>
    </xdr:from>
    <xdr:to>
      <xdr:col>116</xdr:col>
      <xdr:colOff>62864</xdr:colOff>
      <xdr:row>64</xdr:row>
      <xdr:rowOff>19431</xdr:rowOff>
    </xdr:to>
    <xdr:cxnSp macro="">
      <xdr:nvCxnSpPr>
        <xdr:cNvPr id="492" name="直線コネクタ 491">
          <a:extLst>
            <a:ext uri="{FF2B5EF4-FFF2-40B4-BE49-F238E27FC236}">
              <a16:creationId xmlns:a16="http://schemas.microsoft.com/office/drawing/2014/main" id="{0356D63A-CD41-455A-961F-8F2067225C86}"/>
            </a:ext>
          </a:extLst>
        </xdr:cNvPr>
        <xdr:cNvCxnSpPr/>
      </xdr:nvCxnSpPr>
      <xdr:spPr>
        <a:xfrm flipV="1">
          <a:off x="19509104" y="9425178"/>
          <a:ext cx="0" cy="132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23258</xdr:rowOff>
    </xdr:from>
    <xdr:ext cx="469744" cy="259045"/>
    <xdr:sp macro="" textlink="">
      <xdr:nvSpPr>
        <xdr:cNvPr id="493" name="【学校施設】&#10;一人当たり面積最小値テキスト">
          <a:extLst>
            <a:ext uri="{FF2B5EF4-FFF2-40B4-BE49-F238E27FC236}">
              <a16:creationId xmlns:a16="http://schemas.microsoft.com/office/drawing/2014/main" id="{D5D3FC48-D3C0-4C2B-9D4C-5C7915003EE7}"/>
            </a:ext>
          </a:extLst>
        </xdr:cNvPr>
        <xdr:cNvSpPr txBox="1"/>
      </xdr:nvSpPr>
      <xdr:spPr>
        <a:xfrm>
          <a:off x="19547840" y="1075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19431</xdr:rowOff>
    </xdr:from>
    <xdr:to>
      <xdr:col>116</xdr:col>
      <xdr:colOff>152400</xdr:colOff>
      <xdr:row>64</xdr:row>
      <xdr:rowOff>19431</xdr:rowOff>
    </xdr:to>
    <xdr:cxnSp macro="">
      <xdr:nvCxnSpPr>
        <xdr:cNvPr id="494" name="直線コネクタ 493">
          <a:extLst>
            <a:ext uri="{FF2B5EF4-FFF2-40B4-BE49-F238E27FC236}">
              <a16:creationId xmlns:a16="http://schemas.microsoft.com/office/drawing/2014/main" id="{83CE1019-BFA0-40B3-94E6-98358F36513E}"/>
            </a:ext>
          </a:extLst>
        </xdr:cNvPr>
        <xdr:cNvCxnSpPr/>
      </xdr:nvCxnSpPr>
      <xdr:spPr>
        <a:xfrm>
          <a:off x="19443700" y="107483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155465</xdr:rowOff>
    </xdr:from>
    <xdr:ext cx="469744" cy="259045"/>
    <xdr:sp macro="" textlink="">
      <xdr:nvSpPr>
        <xdr:cNvPr id="495" name="【学校施設】&#10;一人当たり面積最大値テキスト">
          <a:extLst>
            <a:ext uri="{FF2B5EF4-FFF2-40B4-BE49-F238E27FC236}">
              <a16:creationId xmlns:a16="http://schemas.microsoft.com/office/drawing/2014/main" id="{63AF9AE4-8CEB-437D-9A3A-0D36D8C6A047}"/>
            </a:ext>
          </a:extLst>
        </xdr:cNvPr>
        <xdr:cNvSpPr txBox="1"/>
      </xdr:nvSpPr>
      <xdr:spPr>
        <a:xfrm>
          <a:off x="19547840" y="9208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37338</xdr:rowOff>
    </xdr:from>
    <xdr:to>
      <xdr:col>116</xdr:col>
      <xdr:colOff>152400</xdr:colOff>
      <xdr:row>56</xdr:row>
      <xdr:rowOff>37338</xdr:rowOff>
    </xdr:to>
    <xdr:cxnSp macro="">
      <xdr:nvCxnSpPr>
        <xdr:cNvPr id="496" name="直線コネクタ 495">
          <a:extLst>
            <a:ext uri="{FF2B5EF4-FFF2-40B4-BE49-F238E27FC236}">
              <a16:creationId xmlns:a16="http://schemas.microsoft.com/office/drawing/2014/main" id="{C99D847D-42EA-4599-A455-96A6CC1C0309}"/>
            </a:ext>
          </a:extLst>
        </xdr:cNvPr>
        <xdr:cNvCxnSpPr/>
      </xdr:nvCxnSpPr>
      <xdr:spPr>
        <a:xfrm>
          <a:off x="19443700" y="94251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83456</xdr:rowOff>
    </xdr:from>
    <xdr:ext cx="469744" cy="259045"/>
    <xdr:sp macro="" textlink="">
      <xdr:nvSpPr>
        <xdr:cNvPr id="497" name="【学校施設】&#10;一人当たり面積平均値テキスト">
          <a:extLst>
            <a:ext uri="{FF2B5EF4-FFF2-40B4-BE49-F238E27FC236}">
              <a16:creationId xmlns:a16="http://schemas.microsoft.com/office/drawing/2014/main" id="{C4709601-6BF1-4353-8820-B8A58F81C314}"/>
            </a:ext>
          </a:extLst>
        </xdr:cNvPr>
        <xdr:cNvSpPr txBox="1"/>
      </xdr:nvSpPr>
      <xdr:spPr>
        <a:xfrm>
          <a:off x="19547840" y="103094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105029</xdr:rowOff>
    </xdr:from>
    <xdr:to>
      <xdr:col>116</xdr:col>
      <xdr:colOff>114300</xdr:colOff>
      <xdr:row>62</xdr:row>
      <xdr:rowOff>35179</xdr:rowOff>
    </xdr:to>
    <xdr:sp macro="" textlink="">
      <xdr:nvSpPr>
        <xdr:cNvPr id="498" name="フローチャート: 判断 497">
          <a:extLst>
            <a:ext uri="{FF2B5EF4-FFF2-40B4-BE49-F238E27FC236}">
              <a16:creationId xmlns:a16="http://schemas.microsoft.com/office/drawing/2014/main" id="{771525AD-C960-40F9-B104-4A06D8A18C0F}"/>
            </a:ext>
          </a:extLst>
        </xdr:cNvPr>
        <xdr:cNvSpPr/>
      </xdr:nvSpPr>
      <xdr:spPr>
        <a:xfrm>
          <a:off x="19458940" y="103310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93218</xdr:rowOff>
    </xdr:from>
    <xdr:to>
      <xdr:col>112</xdr:col>
      <xdr:colOff>38100</xdr:colOff>
      <xdr:row>62</xdr:row>
      <xdr:rowOff>23368</xdr:rowOff>
    </xdr:to>
    <xdr:sp macro="" textlink="">
      <xdr:nvSpPr>
        <xdr:cNvPr id="499" name="フローチャート: 判断 498">
          <a:extLst>
            <a:ext uri="{FF2B5EF4-FFF2-40B4-BE49-F238E27FC236}">
              <a16:creationId xmlns:a16="http://schemas.microsoft.com/office/drawing/2014/main" id="{E542736A-D4C8-4D43-B1B5-AD35572E0569}"/>
            </a:ext>
          </a:extLst>
        </xdr:cNvPr>
        <xdr:cNvSpPr/>
      </xdr:nvSpPr>
      <xdr:spPr>
        <a:xfrm>
          <a:off x="18735040" y="103192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87503</xdr:rowOff>
    </xdr:from>
    <xdr:to>
      <xdr:col>107</xdr:col>
      <xdr:colOff>101600</xdr:colOff>
      <xdr:row>62</xdr:row>
      <xdr:rowOff>17653</xdr:rowOff>
    </xdr:to>
    <xdr:sp macro="" textlink="">
      <xdr:nvSpPr>
        <xdr:cNvPr id="500" name="フローチャート: 判断 499">
          <a:extLst>
            <a:ext uri="{FF2B5EF4-FFF2-40B4-BE49-F238E27FC236}">
              <a16:creationId xmlns:a16="http://schemas.microsoft.com/office/drawing/2014/main" id="{E33867CD-BA54-46CC-A742-BDA05975B932}"/>
            </a:ext>
          </a:extLst>
        </xdr:cNvPr>
        <xdr:cNvSpPr/>
      </xdr:nvSpPr>
      <xdr:spPr>
        <a:xfrm>
          <a:off x="17937480" y="103135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149606</xdr:rowOff>
    </xdr:from>
    <xdr:to>
      <xdr:col>102</xdr:col>
      <xdr:colOff>165100</xdr:colOff>
      <xdr:row>62</xdr:row>
      <xdr:rowOff>79756</xdr:rowOff>
    </xdr:to>
    <xdr:sp macro="" textlink="">
      <xdr:nvSpPr>
        <xdr:cNvPr id="501" name="フローチャート: 判断 500">
          <a:extLst>
            <a:ext uri="{FF2B5EF4-FFF2-40B4-BE49-F238E27FC236}">
              <a16:creationId xmlns:a16="http://schemas.microsoft.com/office/drawing/2014/main" id="{D5BA5251-726E-4647-BAA0-3472ED5F21F6}"/>
            </a:ext>
          </a:extLst>
        </xdr:cNvPr>
        <xdr:cNvSpPr/>
      </xdr:nvSpPr>
      <xdr:spPr>
        <a:xfrm>
          <a:off x="17162780" y="103756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1654BF9A-4901-4057-B6D9-658B19FD268E}"/>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C9150A6E-DFB3-45E2-9AF9-B0182E372C6D}"/>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71A7BA50-3DB9-4573-9891-CA3D1BF83D02}"/>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E7CC9AAC-5D12-4D71-8EE4-2B7DBFCEF564}"/>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AFDECD2C-4B34-41A1-AA31-7194C3483E2B}"/>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2921</xdr:rowOff>
    </xdr:from>
    <xdr:to>
      <xdr:col>107</xdr:col>
      <xdr:colOff>101600</xdr:colOff>
      <xdr:row>63</xdr:row>
      <xdr:rowOff>104521</xdr:rowOff>
    </xdr:to>
    <xdr:sp macro="" textlink="">
      <xdr:nvSpPr>
        <xdr:cNvPr id="507" name="楕円 506">
          <a:extLst>
            <a:ext uri="{FF2B5EF4-FFF2-40B4-BE49-F238E27FC236}">
              <a16:creationId xmlns:a16="http://schemas.microsoft.com/office/drawing/2014/main" id="{F05F1669-86C2-455B-88D1-515BF133FE47}"/>
            </a:ext>
          </a:extLst>
        </xdr:cNvPr>
        <xdr:cNvSpPr/>
      </xdr:nvSpPr>
      <xdr:spPr>
        <a:xfrm>
          <a:off x="17937480" y="1056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139319</xdr:rowOff>
    </xdr:from>
    <xdr:to>
      <xdr:col>102</xdr:col>
      <xdr:colOff>165100</xdr:colOff>
      <xdr:row>63</xdr:row>
      <xdr:rowOff>69469</xdr:rowOff>
    </xdr:to>
    <xdr:sp macro="" textlink="">
      <xdr:nvSpPr>
        <xdr:cNvPr id="508" name="楕円 507">
          <a:extLst>
            <a:ext uri="{FF2B5EF4-FFF2-40B4-BE49-F238E27FC236}">
              <a16:creationId xmlns:a16="http://schemas.microsoft.com/office/drawing/2014/main" id="{DCC2FDE0-7C70-48CB-9172-F63740A25FBF}"/>
            </a:ext>
          </a:extLst>
        </xdr:cNvPr>
        <xdr:cNvSpPr/>
      </xdr:nvSpPr>
      <xdr:spPr>
        <a:xfrm>
          <a:off x="17162780" y="105329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18669</xdr:rowOff>
    </xdr:from>
    <xdr:to>
      <xdr:col>107</xdr:col>
      <xdr:colOff>50800</xdr:colOff>
      <xdr:row>63</xdr:row>
      <xdr:rowOff>53721</xdr:rowOff>
    </xdr:to>
    <xdr:cxnSp macro="">
      <xdr:nvCxnSpPr>
        <xdr:cNvPr id="509" name="直線コネクタ 508">
          <a:extLst>
            <a:ext uri="{FF2B5EF4-FFF2-40B4-BE49-F238E27FC236}">
              <a16:creationId xmlns:a16="http://schemas.microsoft.com/office/drawing/2014/main" id="{B684D009-73E4-417A-9251-EC2F7F8F3D96}"/>
            </a:ext>
          </a:extLst>
        </xdr:cNvPr>
        <xdr:cNvCxnSpPr/>
      </xdr:nvCxnSpPr>
      <xdr:spPr>
        <a:xfrm>
          <a:off x="17213580" y="10579989"/>
          <a:ext cx="7747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39895</xdr:rowOff>
    </xdr:from>
    <xdr:ext cx="469744" cy="259045"/>
    <xdr:sp macro="" textlink="">
      <xdr:nvSpPr>
        <xdr:cNvPr id="510" name="n_1aveValue【学校施設】&#10;一人当たり面積">
          <a:extLst>
            <a:ext uri="{FF2B5EF4-FFF2-40B4-BE49-F238E27FC236}">
              <a16:creationId xmlns:a16="http://schemas.microsoft.com/office/drawing/2014/main" id="{A9F3C520-A0D8-4B52-ADB1-06C079D3C3F7}"/>
            </a:ext>
          </a:extLst>
        </xdr:cNvPr>
        <xdr:cNvSpPr txBox="1"/>
      </xdr:nvSpPr>
      <xdr:spPr>
        <a:xfrm>
          <a:off x="18561127" y="100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34180</xdr:rowOff>
    </xdr:from>
    <xdr:ext cx="469744" cy="259045"/>
    <xdr:sp macro="" textlink="">
      <xdr:nvSpPr>
        <xdr:cNvPr id="511" name="n_2aveValue【学校施設】&#10;一人当たり面積">
          <a:extLst>
            <a:ext uri="{FF2B5EF4-FFF2-40B4-BE49-F238E27FC236}">
              <a16:creationId xmlns:a16="http://schemas.microsoft.com/office/drawing/2014/main" id="{AB24DA8A-729F-48B1-B4F1-F3228566CD5A}"/>
            </a:ext>
          </a:extLst>
        </xdr:cNvPr>
        <xdr:cNvSpPr txBox="1"/>
      </xdr:nvSpPr>
      <xdr:spPr>
        <a:xfrm>
          <a:off x="17776267" y="1009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96283</xdr:rowOff>
    </xdr:from>
    <xdr:ext cx="469744" cy="259045"/>
    <xdr:sp macro="" textlink="">
      <xdr:nvSpPr>
        <xdr:cNvPr id="512" name="n_3aveValue【学校施設】&#10;一人当たり面積">
          <a:extLst>
            <a:ext uri="{FF2B5EF4-FFF2-40B4-BE49-F238E27FC236}">
              <a16:creationId xmlns:a16="http://schemas.microsoft.com/office/drawing/2014/main" id="{FE1A35DA-8AD0-4F34-9CD7-91A8EB80AC6B}"/>
            </a:ext>
          </a:extLst>
        </xdr:cNvPr>
        <xdr:cNvSpPr txBox="1"/>
      </xdr:nvSpPr>
      <xdr:spPr>
        <a:xfrm>
          <a:off x="17001567" y="1015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95648</xdr:rowOff>
    </xdr:from>
    <xdr:ext cx="469744" cy="259045"/>
    <xdr:sp macro="" textlink="">
      <xdr:nvSpPr>
        <xdr:cNvPr id="513" name="n_2mainValue【学校施設】&#10;一人当たり面積">
          <a:extLst>
            <a:ext uri="{FF2B5EF4-FFF2-40B4-BE49-F238E27FC236}">
              <a16:creationId xmlns:a16="http://schemas.microsoft.com/office/drawing/2014/main" id="{87D1BAB4-F4E8-43D6-B6DA-68840FA40107}"/>
            </a:ext>
          </a:extLst>
        </xdr:cNvPr>
        <xdr:cNvSpPr txBox="1"/>
      </xdr:nvSpPr>
      <xdr:spPr>
        <a:xfrm>
          <a:off x="17776267" y="106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60596</xdr:rowOff>
    </xdr:from>
    <xdr:ext cx="469744" cy="259045"/>
    <xdr:sp macro="" textlink="">
      <xdr:nvSpPr>
        <xdr:cNvPr id="514" name="n_3mainValue【学校施設】&#10;一人当たり面積">
          <a:extLst>
            <a:ext uri="{FF2B5EF4-FFF2-40B4-BE49-F238E27FC236}">
              <a16:creationId xmlns:a16="http://schemas.microsoft.com/office/drawing/2014/main" id="{07B49937-59E8-4AAF-9411-7D6A980B5E52}"/>
            </a:ext>
          </a:extLst>
        </xdr:cNvPr>
        <xdr:cNvSpPr txBox="1"/>
      </xdr:nvSpPr>
      <xdr:spPr>
        <a:xfrm>
          <a:off x="17001567" y="1062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5" name="正方形/長方形 514">
          <a:extLst>
            <a:ext uri="{FF2B5EF4-FFF2-40B4-BE49-F238E27FC236}">
              <a16:creationId xmlns:a16="http://schemas.microsoft.com/office/drawing/2014/main" id="{343EA7A8-EB00-43FD-BE16-BDC227EDB4FE}"/>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6" name="正方形/長方形 515">
          <a:extLst>
            <a:ext uri="{FF2B5EF4-FFF2-40B4-BE49-F238E27FC236}">
              <a16:creationId xmlns:a16="http://schemas.microsoft.com/office/drawing/2014/main" id="{A600317F-8515-4ADF-BEC9-A0314727B5EE}"/>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7" name="正方形/長方形 516">
          <a:extLst>
            <a:ext uri="{FF2B5EF4-FFF2-40B4-BE49-F238E27FC236}">
              <a16:creationId xmlns:a16="http://schemas.microsoft.com/office/drawing/2014/main" id="{8B228759-57A9-41D7-95C5-6B2DB183E033}"/>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8" name="正方形/長方形 517">
          <a:extLst>
            <a:ext uri="{FF2B5EF4-FFF2-40B4-BE49-F238E27FC236}">
              <a16:creationId xmlns:a16="http://schemas.microsoft.com/office/drawing/2014/main" id="{AAD405EE-FCFA-46CE-8A0D-3B275C267579}"/>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9" name="正方形/長方形 518">
          <a:extLst>
            <a:ext uri="{FF2B5EF4-FFF2-40B4-BE49-F238E27FC236}">
              <a16:creationId xmlns:a16="http://schemas.microsoft.com/office/drawing/2014/main" id="{8C1551EA-E9CF-441E-93E6-7EDAF3003E38}"/>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0" name="正方形/長方形 519">
          <a:extLst>
            <a:ext uri="{FF2B5EF4-FFF2-40B4-BE49-F238E27FC236}">
              <a16:creationId xmlns:a16="http://schemas.microsoft.com/office/drawing/2014/main" id="{62595EDC-0089-4E75-86F8-5F02344EF2F6}"/>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1" name="正方形/長方形 520">
          <a:extLst>
            <a:ext uri="{FF2B5EF4-FFF2-40B4-BE49-F238E27FC236}">
              <a16:creationId xmlns:a16="http://schemas.microsoft.com/office/drawing/2014/main" id="{546FF9C6-51B0-4944-8097-0E37D5C34B8F}"/>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2" name="正方形/長方形 521">
          <a:extLst>
            <a:ext uri="{FF2B5EF4-FFF2-40B4-BE49-F238E27FC236}">
              <a16:creationId xmlns:a16="http://schemas.microsoft.com/office/drawing/2014/main" id="{EB984995-2285-4CED-9664-6753AD40F42D}"/>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3" name="正方形/長方形 522">
          <a:extLst>
            <a:ext uri="{FF2B5EF4-FFF2-40B4-BE49-F238E27FC236}">
              <a16:creationId xmlns:a16="http://schemas.microsoft.com/office/drawing/2014/main" id="{1A875EC9-DEE0-469A-89A3-6C5F3AEF0BE9}"/>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4" name="正方形/長方形 523">
          <a:extLst>
            <a:ext uri="{FF2B5EF4-FFF2-40B4-BE49-F238E27FC236}">
              <a16:creationId xmlns:a16="http://schemas.microsoft.com/office/drawing/2014/main" id="{C5E694E4-9684-4205-A485-42ED38B16075}"/>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5" name="正方形/長方形 524">
          <a:extLst>
            <a:ext uri="{FF2B5EF4-FFF2-40B4-BE49-F238E27FC236}">
              <a16:creationId xmlns:a16="http://schemas.microsoft.com/office/drawing/2014/main" id="{9358983F-1B1C-4BB6-B27D-4C13D611A6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6" name="正方形/長方形 525">
          <a:extLst>
            <a:ext uri="{FF2B5EF4-FFF2-40B4-BE49-F238E27FC236}">
              <a16:creationId xmlns:a16="http://schemas.microsoft.com/office/drawing/2014/main" id="{F1182FD7-08F3-4927-AC50-025BD4FF0EBB}"/>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7" name="正方形/長方形 526">
          <a:extLst>
            <a:ext uri="{FF2B5EF4-FFF2-40B4-BE49-F238E27FC236}">
              <a16:creationId xmlns:a16="http://schemas.microsoft.com/office/drawing/2014/main" id="{D3087A4A-B1C7-4079-A6F6-C81747A0149A}"/>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8" name="正方形/長方形 527">
          <a:extLst>
            <a:ext uri="{FF2B5EF4-FFF2-40B4-BE49-F238E27FC236}">
              <a16:creationId xmlns:a16="http://schemas.microsoft.com/office/drawing/2014/main" id="{7903B520-8285-4B67-AFEE-4FFA5B0B3F68}"/>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9" name="正方形/長方形 528">
          <a:extLst>
            <a:ext uri="{FF2B5EF4-FFF2-40B4-BE49-F238E27FC236}">
              <a16:creationId xmlns:a16="http://schemas.microsoft.com/office/drawing/2014/main" id="{CA51DC7B-39BB-4A98-B4B7-06F217FB473D}"/>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0" name="正方形/長方形 529">
          <a:extLst>
            <a:ext uri="{FF2B5EF4-FFF2-40B4-BE49-F238E27FC236}">
              <a16:creationId xmlns:a16="http://schemas.microsoft.com/office/drawing/2014/main" id="{C3783020-A0C8-43E6-9BB5-193E76A01129}"/>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1" name="正方形/長方形 530">
          <a:extLst>
            <a:ext uri="{FF2B5EF4-FFF2-40B4-BE49-F238E27FC236}">
              <a16:creationId xmlns:a16="http://schemas.microsoft.com/office/drawing/2014/main" id="{B3E69776-C785-4363-A2D7-86C4744B55F8}"/>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2" name="正方形/長方形 531">
          <a:extLst>
            <a:ext uri="{FF2B5EF4-FFF2-40B4-BE49-F238E27FC236}">
              <a16:creationId xmlns:a16="http://schemas.microsoft.com/office/drawing/2014/main" id="{519DA9D2-525B-4626-860E-B6FD1E604679}"/>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3" name="正方形/長方形 532">
          <a:extLst>
            <a:ext uri="{FF2B5EF4-FFF2-40B4-BE49-F238E27FC236}">
              <a16:creationId xmlns:a16="http://schemas.microsoft.com/office/drawing/2014/main" id="{8D276A9D-4E81-4320-9419-925E90D94BC3}"/>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4" name="正方形/長方形 533">
          <a:extLst>
            <a:ext uri="{FF2B5EF4-FFF2-40B4-BE49-F238E27FC236}">
              <a16:creationId xmlns:a16="http://schemas.microsoft.com/office/drawing/2014/main" id="{3D8AA7B3-3AB8-445E-A6D5-D2C720EE955C}"/>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5" name="正方形/長方形 534">
          <a:extLst>
            <a:ext uri="{FF2B5EF4-FFF2-40B4-BE49-F238E27FC236}">
              <a16:creationId xmlns:a16="http://schemas.microsoft.com/office/drawing/2014/main" id="{32F3EE62-C17E-455D-8C1E-7B918FB297DF}"/>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6" name="正方形/長方形 535">
          <a:extLst>
            <a:ext uri="{FF2B5EF4-FFF2-40B4-BE49-F238E27FC236}">
              <a16:creationId xmlns:a16="http://schemas.microsoft.com/office/drawing/2014/main" id="{C4DE71C9-1603-4A7E-86BE-DCB876CAAE17}"/>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7" name="正方形/長方形 536">
          <a:extLst>
            <a:ext uri="{FF2B5EF4-FFF2-40B4-BE49-F238E27FC236}">
              <a16:creationId xmlns:a16="http://schemas.microsoft.com/office/drawing/2014/main" id="{A5DBFFEB-7F0A-487F-9BB6-0A43BC733FC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8" name="正方形/長方形 537">
          <a:extLst>
            <a:ext uri="{FF2B5EF4-FFF2-40B4-BE49-F238E27FC236}">
              <a16:creationId xmlns:a16="http://schemas.microsoft.com/office/drawing/2014/main" id="{1A065A59-9D7B-4AB0-9536-03A9D5B8F7AE}"/>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9" name="テキスト ボックス 538">
          <a:extLst>
            <a:ext uri="{FF2B5EF4-FFF2-40B4-BE49-F238E27FC236}">
              <a16:creationId xmlns:a16="http://schemas.microsoft.com/office/drawing/2014/main" id="{88AE6A89-374D-42CB-A809-67E344F09B17}"/>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0" name="直線コネクタ 539">
          <a:extLst>
            <a:ext uri="{FF2B5EF4-FFF2-40B4-BE49-F238E27FC236}">
              <a16:creationId xmlns:a16="http://schemas.microsoft.com/office/drawing/2014/main" id="{0F62AB71-9924-4563-84D0-FD15EA378A05}"/>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1" name="直線コネクタ 540">
          <a:extLst>
            <a:ext uri="{FF2B5EF4-FFF2-40B4-BE49-F238E27FC236}">
              <a16:creationId xmlns:a16="http://schemas.microsoft.com/office/drawing/2014/main" id="{01CBA574-9848-41E6-A937-4B1141CC816B}"/>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2" name="テキスト ボックス 541">
          <a:extLst>
            <a:ext uri="{FF2B5EF4-FFF2-40B4-BE49-F238E27FC236}">
              <a16:creationId xmlns:a16="http://schemas.microsoft.com/office/drawing/2014/main" id="{F4F42046-4654-458A-ADF0-BBBF2163B6D7}"/>
            </a:ext>
          </a:extLst>
        </xdr:cNvPr>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3" name="直線コネクタ 542">
          <a:extLst>
            <a:ext uri="{FF2B5EF4-FFF2-40B4-BE49-F238E27FC236}">
              <a16:creationId xmlns:a16="http://schemas.microsoft.com/office/drawing/2014/main" id="{511F8ADF-60DC-4B22-B9D0-A4D65AFA24EB}"/>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4" name="テキスト ボックス 543">
          <a:extLst>
            <a:ext uri="{FF2B5EF4-FFF2-40B4-BE49-F238E27FC236}">
              <a16:creationId xmlns:a16="http://schemas.microsoft.com/office/drawing/2014/main" id="{927E90D2-4940-4F70-B3F2-24D7D1C98447}"/>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5" name="直線コネクタ 544">
          <a:extLst>
            <a:ext uri="{FF2B5EF4-FFF2-40B4-BE49-F238E27FC236}">
              <a16:creationId xmlns:a16="http://schemas.microsoft.com/office/drawing/2014/main" id="{0AD229B2-2B49-4697-95A5-3E4175206774}"/>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6" name="テキスト ボックス 545">
          <a:extLst>
            <a:ext uri="{FF2B5EF4-FFF2-40B4-BE49-F238E27FC236}">
              <a16:creationId xmlns:a16="http://schemas.microsoft.com/office/drawing/2014/main" id="{3E91A176-1FFE-4B56-A01B-40E2CDBC7C87}"/>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7" name="直線コネクタ 546">
          <a:extLst>
            <a:ext uri="{FF2B5EF4-FFF2-40B4-BE49-F238E27FC236}">
              <a16:creationId xmlns:a16="http://schemas.microsoft.com/office/drawing/2014/main" id="{3E23DE9A-360F-4201-98B7-67A3D90B8F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8" name="テキスト ボックス 547">
          <a:extLst>
            <a:ext uri="{FF2B5EF4-FFF2-40B4-BE49-F238E27FC236}">
              <a16:creationId xmlns:a16="http://schemas.microsoft.com/office/drawing/2014/main" id="{CA5EDE43-580F-47C0-BE78-F0FD9777DB3A}"/>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9" name="直線コネクタ 548">
          <a:extLst>
            <a:ext uri="{FF2B5EF4-FFF2-40B4-BE49-F238E27FC236}">
              <a16:creationId xmlns:a16="http://schemas.microsoft.com/office/drawing/2014/main" id="{0586BF4D-74C1-49A4-8890-B72F45DC1594}"/>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0" name="テキスト ボックス 549">
          <a:extLst>
            <a:ext uri="{FF2B5EF4-FFF2-40B4-BE49-F238E27FC236}">
              <a16:creationId xmlns:a16="http://schemas.microsoft.com/office/drawing/2014/main" id="{52E589EB-04D1-4453-9F83-A0F3117B4912}"/>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1" name="直線コネクタ 550">
          <a:extLst>
            <a:ext uri="{FF2B5EF4-FFF2-40B4-BE49-F238E27FC236}">
              <a16:creationId xmlns:a16="http://schemas.microsoft.com/office/drawing/2014/main" id="{3D6EECE5-0F4A-4D08-8198-4E897E35E40E}"/>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2" name="テキスト ボックス 551">
          <a:extLst>
            <a:ext uri="{FF2B5EF4-FFF2-40B4-BE49-F238E27FC236}">
              <a16:creationId xmlns:a16="http://schemas.microsoft.com/office/drawing/2014/main" id="{50DF981D-5982-40FC-A571-B9495BC76E93}"/>
            </a:ext>
          </a:extLst>
        </xdr:cNvPr>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3" name="直線コネクタ 552">
          <a:extLst>
            <a:ext uri="{FF2B5EF4-FFF2-40B4-BE49-F238E27FC236}">
              <a16:creationId xmlns:a16="http://schemas.microsoft.com/office/drawing/2014/main" id="{583AB59B-7877-4506-94F6-172AC08AD4A4}"/>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4" name="テキスト ボックス 553">
          <a:extLst>
            <a:ext uri="{FF2B5EF4-FFF2-40B4-BE49-F238E27FC236}">
              <a16:creationId xmlns:a16="http://schemas.microsoft.com/office/drawing/2014/main" id="{D557A2A1-FBC9-4051-ABAD-6B03A4650AD1}"/>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5" name="【公民館】&#10;有形固定資産減価償却率グラフ枠">
          <a:extLst>
            <a:ext uri="{FF2B5EF4-FFF2-40B4-BE49-F238E27FC236}">
              <a16:creationId xmlns:a16="http://schemas.microsoft.com/office/drawing/2014/main" id="{D6177D3A-B214-427F-9F99-19DA9E668835}"/>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56606</xdr:rowOff>
    </xdr:to>
    <xdr:cxnSp macro="">
      <xdr:nvCxnSpPr>
        <xdr:cNvPr id="556" name="直線コネクタ 555">
          <a:extLst>
            <a:ext uri="{FF2B5EF4-FFF2-40B4-BE49-F238E27FC236}">
              <a16:creationId xmlns:a16="http://schemas.microsoft.com/office/drawing/2014/main" id="{DEE3E36E-45FF-4D6F-9F34-34A38E5F129D}"/>
            </a:ext>
          </a:extLst>
        </xdr:cNvPr>
        <xdr:cNvCxnSpPr/>
      </xdr:nvCxnSpPr>
      <xdr:spPr>
        <a:xfrm flipV="1">
          <a:off x="14375764" y="1671338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60433</xdr:rowOff>
    </xdr:from>
    <xdr:ext cx="340478" cy="259045"/>
    <xdr:sp macro="" textlink="">
      <xdr:nvSpPr>
        <xdr:cNvPr id="557" name="【公民館】&#10;有形固定資産減価償却率最小値テキスト">
          <a:extLst>
            <a:ext uri="{FF2B5EF4-FFF2-40B4-BE49-F238E27FC236}">
              <a16:creationId xmlns:a16="http://schemas.microsoft.com/office/drawing/2014/main" id="{4437AD13-D55D-416E-A4F3-E4159E231F27}"/>
            </a:ext>
          </a:extLst>
        </xdr:cNvPr>
        <xdr:cNvSpPr txBox="1"/>
      </xdr:nvSpPr>
      <xdr:spPr>
        <a:xfrm>
          <a:off x="14414500" y="18165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56606</xdr:rowOff>
    </xdr:from>
    <xdr:to>
      <xdr:col>86</xdr:col>
      <xdr:colOff>25400</xdr:colOff>
      <xdr:row>108</xdr:row>
      <xdr:rowOff>56606</xdr:rowOff>
    </xdr:to>
    <xdr:cxnSp macro="">
      <xdr:nvCxnSpPr>
        <xdr:cNvPr id="558" name="直線コネクタ 557">
          <a:extLst>
            <a:ext uri="{FF2B5EF4-FFF2-40B4-BE49-F238E27FC236}">
              <a16:creationId xmlns:a16="http://schemas.microsoft.com/office/drawing/2014/main" id="{E5A3B14A-B733-4DF5-94EC-BE75564D30B2}"/>
            </a:ext>
          </a:extLst>
        </xdr:cNvPr>
        <xdr:cNvCxnSpPr/>
      </xdr:nvCxnSpPr>
      <xdr:spPr>
        <a:xfrm>
          <a:off x="14287500" y="181617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59" name="【公民館】&#10;有形固定資産減価償却率最大値テキスト">
          <a:extLst>
            <a:ext uri="{FF2B5EF4-FFF2-40B4-BE49-F238E27FC236}">
              <a16:creationId xmlns:a16="http://schemas.microsoft.com/office/drawing/2014/main" id="{078A3034-BB45-4617-A41C-A71159D64CD2}"/>
            </a:ext>
          </a:extLst>
        </xdr:cNvPr>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60" name="直線コネクタ 559">
          <a:extLst>
            <a:ext uri="{FF2B5EF4-FFF2-40B4-BE49-F238E27FC236}">
              <a16:creationId xmlns:a16="http://schemas.microsoft.com/office/drawing/2014/main" id="{EB92E089-5D93-4B4E-99EE-1E4C359891F1}"/>
            </a:ext>
          </a:extLst>
        </xdr:cNvPr>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26688</xdr:rowOff>
    </xdr:from>
    <xdr:ext cx="405111" cy="259045"/>
    <xdr:sp macro="" textlink="">
      <xdr:nvSpPr>
        <xdr:cNvPr id="561" name="【公民館】&#10;有形固定資産減価償却率平均値テキスト">
          <a:extLst>
            <a:ext uri="{FF2B5EF4-FFF2-40B4-BE49-F238E27FC236}">
              <a16:creationId xmlns:a16="http://schemas.microsoft.com/office/drawing/2014/main" id="{BE22813F-4E03-4280-B7BA-A2240186CDB0}"/>
            </a:ext>
          </a:extLst>
        </xdr:cNvPr>
        <xdr:cNvSpPr txBox="1"/>
      </xdr:nvSpPr>
      <xdr:spPr>
        <a:xfrm>
          <a:off x="14414500" y="171259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48261</xdr:rowOff>
    </xdr:from>
    <xdr:to>
      <xdr:col>85</xdr:col>
      <xdr:colOff>177800</xdr:colOff>
      <xdr:row>102</xdr:row>
      <xdr:rowOff>149861</xdr:rowOff>
    </xdr:to>
    <xdr:sp macro="" textlink="">
      <xdr:nvSpPr>
        <xdr:cNvPr id="562" name="フローチャート: 判断 561">
          <a:extLst>
            <a:ext uri="{FF2B5EF4-FFF2-40B4-BE49-F238E27FC236}">
              <a16:creationId xmlns:a16="http://schemas.microsoft.com/office/drawing/2014/main" id="{56E98D71-9C9A-45DC-9FE8-FFBD78D854A8}"/>
            </a:ext>
          </a:extLst>
        </xdr:cNvPr>
        <xdr:cNvSpPr/>
      </xdr:nvSpPr>
      <xdr:spPr>
        <a:xfrm>
          <a:off x="14325600" y="1714754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77651</xdr:rowOff>
    </xdr:from>
    <xdr:to>
      <xdr:col>81</xdr:col>
      <xdr:colOff>101600</xdr:colOff>
      <xdr:row>103</xdr:row>
      <xdr:rowOff>7801</xdr:rowOff>
    </xdr:to>
    <xdr:sp macro="" textlink="">
      <xdr:nvSpPr>
        <xdr:cNvPr id="563" name="フローチャート: 判断 562">
          <a:extLst>
            <a:ext uri="{FF2B5EF4-FFF2-40B4-BE49-F238E27FC236}">
              <a16:creationId xmlns:a16="http://schemas.microsoft.com/office/drawing/2014/main" id="{D6E1FDC4-F473-4E6F-A090-69FA9CB5843F}"/>
            </a:ext>
          </a:extLst>
        </xdr:cNvPr>
        <xdr:cNvSpPr/>
      </xdr:nvSpPr>
      <xdr:spPr>
        <a:xfrm>
          <a:off x="13578840" y="171769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92348</xdr:rowOff>
    </xdr:from>
    <xdr:to>
      <xdr:col>76</xdr:col>
      <xdr:colOff>165100</xdr:colOff>
      <xdr:row>103</xdr:row>
      <xdr:rowOff>22498</xdr:rowOff>
    </xdr:to>
    <xdr:sp macro="" textlink="">
      <xdr:nvSpPr>
        <xdr:cNvPr id="564" name="フローチャート: 判断 563">
          <a:extLst>
            <a:ext uri="{FF2B5EF4-FFF2-40B4-BE49-F238E27FC236}">
              <a16:creationId xmlns:a16="http://schemas.microsoft.com/office/drawing/2014/main" id="{6E8D3442-0FA5-4780-B65A-FC47C3A56762}"/>
            </a:ext>
          </a:extLst>
        </xdr:cNvPr>
        <xdr:cNvSpPr/>
      </xdr:nvSpPr>
      <xdr:spPr>
        <a:xfrm>
          <a:off x="12804140" y="171916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160927</xdr:rowOff>
    </xdr:from>
    <xdr:to>
      <xdr:col>72</xdr:col>
      <xdr:colOff>38100</xdr:colOff>
      <xdr:row>103</xdr:row>
      <xdr:rowOff>91077</xdr:rowOff>
    </xdr:to>
    <xdr:sp macro="" textlink="">
      <xdr:nvSpPr>
        <xdr:cNvPr id="565" name="フローチャート: 判断 564">
          <a:extLst>
            <a:ext uri="{FF2B5EF4-FFF2-40B4-BE49-F238E27FC236}">
              <a16:creationId xmlns:a16="http://schemas.microsoft.com/office/drawing/2014/main" id="{7774F89A-3F98-4828-B4B5-74C29E0481F4}"/>
            </a:ext>
          </a:extLst>
        </xdr:cNvPr>
        <xdr:cNvSpPr/>
      </xdr:nvSpPr>
      <xdr:spPr>
        <a:xfrm>
          <a:off x="12029440" y="172602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6" name="テキスト ボックス 565">
          <a:extLst>
            <a:ext uri="{FF2B5EF4-FFF2-40B4-BE49-F238E27FC236}">
              <a16:creationId xmlns:a16="http://schemas.microsoft.com/office/drawing/2014/main" id="{35B2884E-7E54-40D2-B083-998F45448EF5}"/>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7" name="テキスト ボックス 566">
          <a:extLst>
            <a:ext uri="{FF2B5EF4-FFF2-40B4-BE49-F238E27FC236}">
              <a16:creationId xmlns:a16="http://schemas.microsoft.com/office/drawing/2014/main" id="{BA3663ED-2C31-4825-B9A8-DEA42CFAB07B}"/>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8" name="テキスト ボックス 567">
          <a:extLst>
            <a:ext uri="{FF2B5EF4-FFF2-40B4-BE49-F238E27FC236}">
              <a16:creationId xmlns:a16="http://schemas.microsoft.com/office/drawing/2014/main" id="{664B3056-C7F7-45D7-B4E2-30022B0D7CCA}"/>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9" name="テキスト ボックス 568">
          <a:extLst>
            <a:ext uri="{FF2B5EF4-FFF2-40B4-BE49-F238E27FC236}">
              <a16:creationId xmlns:a16="http://schemas.microsoft.com/office/drawing/2014/main" id="{6E25F815-9436-4A08-A4F5-48232A42EC6A}"/>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0" name="テキスト ボックス 569">
          <a:extLst>
            <a:ext uri="{FF2B5EF4-FFF2-40B4-BE49-F238E27FC236}">
              <a16:creationId xmlns:a16="http://schemas.microsoft.com/office/drawing/2014/main" id="{C2E85CE6-3E57-4612-911E-B84D139C192C}"/>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101</xdr:row>
      <xdr:rowOff>115207</xdr:rowOff>
    </xdr:from>
    <xdr:to>
      <xdr:col>76</xdr:col>
      <xdr:colOff>165100</xdr:colOff>
      <xdr:row>102</xdr:row>
      <xdr:rowOff>45357</xdr:rowOff>
    </xdr:to>
    <xdr:sp macro="" textlink="">
      <xdr:nvSpPr>
        <xdr:cNvPr id="571" name="楕円 570">
          <a:extLst>
            <a:ext uri="{FF2B5EF4-FFF2-40B4-BE49-F238E27FC236}">
              <a16:creationId xmlns:a16="http://schemas.microsoft.com/office/drawing/2014/main" id="{446CCA24-E60F-4FF1-9611-7FCCE62EA7DA}"/>
            </a:ext>
          </a:extLst>
        </xdr:cNvPr>
        <xdr:cNvSpPr/>
      </xdr:nvSpPr>
      <xdr:spPr>
        <a:xfrm>
          <a:off x="12804140" y="170468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147864</xdr:rowOff>
    </xdr:from>
    <xdr:to>
      <xdr:col>72</xdr:col>
      <xdr:colOff>38100</xdr:colOff>
      <xdr:row>102</xdr:row>
      <xdr:rowOff>78014</xdr:rowOff>
    </xdr:to>
    <xdr:sp macro="" textlink="">
      <xdr:nvSpPr>
        <xdr:cNvPr id="572" name="楕円 571">
          <a:extLst>
            <a:ext uri="{FF2B5EF4-FFF2-40B4-BE49-F238E27FC236}">
              <a16:creationId xmlns:a16="http://schemas.microsoft.com/office/drawing/2014/main" id="{7CE4A112-511A-4381-A5DF-ED873BD04517}"/>
            </a:ext>
          </a:extLst>
        </xdr:cNvPr>
        <xdr:cNvSpPr/>
      </xdr:nvSpPr>
      <xdr:spPr>
        <a:xfrm>
          <a:off x="12029440" y="170795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166007</xdr:rowOff>
    </xdr:from>
    <xdr:to>
      <xdr:col>76</xdr:col>
      <xdr:colOff>114300</xdr:colOff>
      <xdr:row>102</xdr:row>
      <xdr:rowOff>27214</xdr:rowOff>
    </xdr:to>
    <xdr:cxnSp macro="">
      <xdr:nvCxnSpPr>
        <xdr:cNvPr id="573" name="直線コネクタ 572">
          <a:extLst>
            <a:ext uri="{FF2B5EF4-FFF2-40B4-BE49-F238E27FC236}">
              <a16:creationId xmlns:a16="http://schemas.microsoft.com/office/drawing/2014/main" id="{B04CD3FE-04FD-426A-8647-6DBFEA684512}"/>
            </a:ext>
          </a:extLst>
        </xdr:cNvPr>
        <xdr:cNvCxnSpPr/>
      </xdr:nvCxnSpPr>
      <xdr:spPr>
        <a:xfrm flipV="1">
          <a:off x="12072620" y="17097647"/>
          <a:ext cx="7823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24328</xdr:rowOff>
    </xdr:from>
    <xdr:ext cx="405111" cy="259045"/>
    <xdr:sp macro="" textlink="">
      <xdr:nvSpPr>
        <xdr:cNvPr id="574" name="n_1aveValue【公民館】&#10;有形固定資産減価償却率">
          <a:extLst>
            <a:ext uri="{FF2B5EF4-FFF2-40B4-BE49-F238E27FC236}">
              <a16:creationId xmlns:a16="http://schemas.microsoft.com/office/drawing/2014/main" id="{88AB3B67-6F13-48F0-B188-75411953B1D0}"/>
            </a:ext>
          </a:extLst>
        </xdr:cNvPr>
        <xdr:cNvSpPr txBox="1"/>
      </xdr:nvSpPr>
      <xdr:spPr>
        <a:xfrm>
          <a:off x="13437244" y="16955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13625</xdr:rowOff>
    </xdr:from>
    <xdr:ext cx="405111" cy="259045"/>
    <xdr:sp macro="" textlink="">
      <xdr:nvSpPr>
        <xdr:cNvPr id="575" name="n_2aveValue【公民館】&#10;有形固定資産減価償却率">
          <a:extLst>
            <a:ext uri="{FF2B5EF4-FFF2-40B4-BE49-F238E27FC236}">
              <a16:creationId xmlns:a16="http://schemas.microsoft.com/office/drawing/2014/main" id="{5BA81F66-7FEE-4012-9D69-DE3323D934B2}"/>
            </a:ext>
          </a:extLst>
        </xdr:cNvPr>
        <xdr:cNvSpPr txBox="1"/>
      </xdr:nvSpPr>
      <xdr:spPr>
        <a:xfrm>
          <a:off x="12675244" y="17280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82204</xdr:rowOff>
    </xdr:from>
    <xdr:ext cx="405111" cy="259045"/>
    <xdr:sp macro="" textlink="">
      <xdr:nvSpPr>
        <xdr:cNvPr id="576" name="n_3aveValue【公民館】&#10;有形固定資産減価償却率">
          <a:extLst>
            <a:ext uri="{FF2B5EF4-FFF2-40B4-BE49-F238E27FC236}">
              <a16:creationId xmlns:a16="http://schemas.microsoft.com/office/drawing/2014/main" id="{D6D440EB-0923-42BE-BAAB-414A8BFE794C}"/>
            </a:ext>
          </a:extLst>
        </xdr:cNvPr>
        <xdr:cNvSpPr txBox="1"/>
      </xdr:nvSpPr>
      <xdr:spPr>
        <a:xfrm>
          <a:off x="11900544" y="17349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61884</xdr:rowOff>
    </xdr:from>
    <xdr:ext cx="405111" cy="259045"/>
    <xdr:sp macro="" textlink="">
      <xdr:nvSpPr>
        <xdr:cNvPr id="577" name="n_2mainValue【公民館】&#10;有形固定資産減価償却率">
          <a:extLst>
            <a:ext uri="{FF2B5EF4-FFF2-40B4-BE49-F238E27FC236}">
              <a16:creationId xmlns:a16="http://schemas.microsoft.com/office/drawing/2014/main" id="{8628A43C-FF96-422B-8023-77FBBCBBBE96}"/>
            </a:ext>
          </a:extLst>
        </xdr:cNvPr>
        <xdr:cNvSpPr txBox="1"/>
      </xdr:nvSpPr>
      <xdr:spPr>
        <a:xfrm>
          <a:off x="12675244" y="1682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94541</xdr:rowOff>
    </xdr:from>
    <xdr:ext cx="405111" cy="259045"/>
    <xdr:sp macro="" textlink="">
      <xdr:nvSpPr>
        <xdr:cNvPr id="578" name="n_3mainValue【公民館】&#10;有形固定資産減価償却率">
          <a:extLst>
            <a:ext uri="{FF2B5EF4-FFF2-40B4-BE49-F238E27FC236}">
              <a16:creationId xmlns:a16="http://schemas.microsoft.com/office/drawing/2014/main" id="{1B122324-8707-4853-9A51-2F07BEFB7F73}"/>
            </a:ext>
          </a:extLst>
        </xdr:cNvPr>
        <xdr:cNvSpPr txBox="1"/>
      </xdr:nvSpPr>
      <xdr:spPr>
        <a:xfrm>
          <a:off x="11900544" y="1685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9" name="正方形/長方形 578">
          <a:extLst>
            <a:ext uri="{FF2B5EF4-FFF2-40B4-BE49-F238E27FC236}">
              <a16:creationId xmlns:a16="http://schemas.microsoft.com/office/drawing/2014/main" id="{AC134D07-71A6-458C-92D7-F8E47BF67DB1}"/>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0" name="正方形/長方形 579">
          <a:extLst>
            <a:ext uri="{FF2B5EF4-FFF2-40B4-BE49-F238E27FC236}">
              <a16:creationId xmlns:a16="http://schemas.microsoft.com/office/drawing/2014/main" id="{EA84772B-0339-43DA-9BAE-EF8A74300CC9}"/>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1" name="正方形/長方形 580">
          <a:extLst>
            <a:ext uri="{FF2B5EF4-FFF2-40B4-BE49-F238E27FC236}">
              <a16:creationId xmlns:a16="http://schemas.microsoft.com/office/drawing/2014/main" id="{3323DD34-8DAE-4D50-BC65-8625D05F329B}"/>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2" name="正方形/長方形 581">
          <a:extLst>
            <a:ext uri="{FF2B5EF4-FFF2-40B4-BE49-F238E27FC236}">
              <a16:creationId xmlns:a16="http://schemas.microsoft.com/office/drawing/2014/main" id="{069EB70D-CB48-4901-85F2-293E4FD8F1CC}"/>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3" name="正方形/長方形 582">
          <a:extLst>
            <a:ext uri="{FF2B5EF4-FFF2-40B4-BE49-F238E27FC236}">
              <a16:creationId xmlns:a16="http://schemas.microsoft.com/office/drawing/2014/main" id="{2D272F35-EBE6-4A47-B226-F6ED1CA46B9A}"/>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4" name="正方形/長方形 583">
          <a:extLst>
            <a:ext uri="{FF2B5EF4-FFF2-40B4-BE49-F238E27FC236}">
              <a16:creationId xmlns:a16="http://schemas.microsoft.com/office/drawing/2014/main" id="{CBFAAC19-CE6E-4644-978D-843A97D9DA91}"/>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5" name="正方形/長方形 584">
          <a:extLst>
            <a:ext uri="{FF2B5EF4-FFF2-40B4-BE49-F238E27FC236}">
              <a16:creationId xmlns:a16="http://schemas.microsoft.com/office/drawing/2014/main" id="{B867FDAF-2618-4EC7-8E26-DF444460E5EA}"/>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6" name="正方形/長方形 585">
          <a:extLst>
            <a:ext uri="{FF2B5EF4-FFF2-40B4-BE49-F238E27FC236}">
              <a16:creationId xmlns:a16="http://schemas.microsoft.com/office/drawing/2014/main" id="{FDA28D90-A46F-4B7D-B7A1-FAB96917197C}"/>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7" name="テキスト ボックス 586">
          <a:extLst>
            <a:ext uri="{FF2B5EF4-FFF2-40B4-BE49-F238E27FC236}">
              <a16:creationId xmlns:a16="http://schemas.microsoft.com/office/drawing/2014/main" id="{0357D602-5421-456C-A8B8-F0551F290D98}"/>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8" name="直線コネクタ 587">
          <a:extLst>
            <a:ext uri="{FF2B5EF4-FFF2-40B4-BE49-F238E27FC236}">
              <a16:creationId xmlns:a16="http://schemas.microsoft.com/office/drawing/2014/main" id="{82B74E9B-08F2-4E21-8BFE-F55AB7B7313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89" name="直線コネクタ 588">
          <a:extLst>
            <a:ext uri="{FF2B5EF4-FFF2-40B4-BE49-F238E27FC236}">
              <a16:creationId xmlns:a16="http://schemas.microsoft.com/office/drawing/2014/main" id="{BF7C60B8-24CB-4BA5-B7D6-394F473386B7}"/>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0" name="テキスト ボックス 589">
          <a:extLst>
            <a:ext uri="{FF2B5EF4-FFF2-40B4-BE49-F238E27FC236}">
              <a16:creationId xmlns:a16="http://schemas.microsoft.com/office/drawing/2014/main" id="{F47EEF6F-C395-4FC2-8749-6D6C00DC4103}"/>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1" name="直線コネクタ 590">
          <a:extLst>
            <a:ext uri="{FF2B5EF4-FFF2-40B4-BE49-F238E27FC236}">
              <a16:creationId xmlns:a16="http://schemas.microsoft.com/office/drawing/2014/main" id="{D1BDF17D-BD92-4423-90AB-8C5B37BD78DB}"/>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2" name="テキスト ボックス 591">
          <a:extLst>
            <a:ext uri="{FF2B5EF4-FFF2-40B4-BE49-F238E27FC236}">
              <a16:creationId xmlns:a16="http://schemas.microsoft.com/office/drawing/2014/main" id="{8EF3ADCA-3A5F-4576-91AB-21ABDBE836C6}"/>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3" name="直線コネクタ 592">
          <a:extLst>
            <a:ext uri="{FF2B5EF4-FFF2-40B4-BE49-F238E27FC236}">
              <a16:creationId xmlns:a16="http://schemas.microsoft.com/office/drawing/2014/main" id="{0CE8312E-15F2-4D99-BC87-9F55A835EA16}"/>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4" name="テキスト ボックス 593">
          <a:extLst>
            <a:ext uri="{FF2B5EF4-FFF2-40B4-BE49-F238E27FC236}">
              <a16:creationId xmlns:a16="http://schemas.microsoft.com/office/drawing/2014/main" id="{0B9716BB-0F47-4C66-8D58-D60CF714B575}"/>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5" name="直線コネクタ 594">
          <a:extLst>
            <a:ext uri="{FF2B5EF4-FFF2-40B4-BE49-F238E27FC236}">
              <a16:creationId xmlns:a16="http://schemas.microsoft.com/office/drawing/2014/main" id="{C10A4C38-E2FD-4C1E-8318-9998FE6A0BF7}"/>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96" name="テキスト ボックス 595">
          <a:extLst>
            <a:ext uri="{FF2B5EF4-FFF2-40B4-BE49-F238E27FC236}">
              <a16:creationId xmlns:a16="http://schemas.microsoft.com/office/drawing/2014/main" id="{FBBA3D8B-03BC-4199-8254-01E0ECF612BC}"/>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97" name="直線コネクタ 596">
          <a:extLst>
            <a:ext uri="{FF2B5EF4-FFF2-40B4-BE49-F238E27FC236}">
              <a16:creationId xmlns:a16="http://schemas.microsoft.com/office/drawing/2014/main" id="{29D4BFE6-6887-45C8-B575-4060374F6AFC}"/>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98" name="テキスト ボックス 597">
          <a:extLst>
            <a:ext uri="{FF2B5EF4-FFF2-40B4-BE49-F238E27FC236}">
              <a16:creationId xmlns:a16="http://schemas.microsoft.com/office/drawing/2014/main" id="{3040135A-29D0-4C47-A5A5-D9E0E2124A9E}"/>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99" name="直線コネクタ 598">
          <a:extLst>
            <a:ext uri="{FF2B5EF4-FFF2-40B4-BE49-F238E27FC236}">
              <a16:creationId xmlns:a16="http://schemas.microsoft.com/office/drawing/2014/main" id="{BA761DED-9C34-4757-93B2-BA631CBFE548}"/>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0" name="テキスト ボックス 599">
          <a:extLst>
            <a:ext uri="{FF2B5EF4-FFF2-40B4-BE49-F238E27FC236}">
              <a16:creationId xmlns:a16="http://schemas.microsoft.com/office/drawing/2014/main" id="{E7D59F85-629F-4317-A961-0DD5E6D6E7DF}"/>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1" name="直線コネクタ 600">
          <a:extLst>
            <a:ext uri="{FF2B5EF4-FFF2-40B4-BE49-F238E27FC236}">
              <a16:creationId xmlns:a16="http://schemas.microsoft.com/office/drawing/2014/main" id="{E0C23771-FC18-4025-986C-76CC7953D05F}"/>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2" name="テキスト ボックス 601">
          <a:extLst>
            <a:ext uri="{FF2B5EF4-FFF2-40B4-BE49-F238E27FC236}">
              <a16:creationId xmlns:a16="http://schemas.microsoft.com/office/drawing/2014/main" id="{85C02A4E-0BA9-4A08-9E9A-791F154312F5}"/>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3" name="【公民館】&#10;一人当たり面積グラフ枠">
          <a:extLst>
            <a:ext uri="{FF2B5EF4-FFF2-40B4-BE49-F238E27FC236}">
              <a16:creationId xmlns:a16="http://schemas.microsoft.com/office/drawing/2014/main" id="{E75FB21F-FF50-4195-969B-53FABEEC283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20682</xdr:rowOff>
    </xdr:to>
    <xdr:cxnSp macro="">
      <xdr:nvCxnSpPr>
        <xdr:cNvPr id="604" name="直線コネクタ 603">
          <a:extLst>
            <a:ext uri="{FF2B5EF4-FFF2-40B4-BE49-F238E27FC236}">
              <a16:creationId xmlns:a16="http://schemas.microsoft.com/office/drawing/2014/main" id="{DCB7F29A-F449-4952-9032-DFBA259A3C1E}"/>
            </a:ext>
          </a:extLst>
        </xdr:cNvPr>
        <xdr:cNvCxnSpPr/>
      </xdr:nvCxnSpPr>
      <xdr:spPr>
        <a:xfrm flipV="1">
          <a:off x="19509104" y="1689898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605" name="【公民館】&#10;一人当たり面積最小値テキスト">
          <a:extLst>
            <a:ext uri="{FF2B5EF4-FFF2-40B4-BE49-F238E27FC236}">
              <a16:creationId xmlns:a16="http://schemas.microsoft.com/office/drawing/2014/main" id="{46191A6C-F1BC-4DED-B239-F9E4A433B3CE}"/>
            </a:ext>
          </a:extLst>
        </xdr:cNvPr>
        <xdr:cNvSpPr txBox="1"/>
      </xdr:nvSpPr>
      <xdr:spPr>
        <a:xfrm>
          <a:off x="19547840" y="1829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606" name="直線コネクタ 605">
          <a:extLst>
            <a:ext uri="{FF2B5EF4-FFF2-40B4-BE49-F238E27FC236}">
              <a16:creationId xmlns:a16="http://schemas.microsoft.com/office/drawing/2014/main" id="{134BFFE4-4BFA-40D6-B609-A7B2A9887ECA}"/>
            </a:ext>
          </a:extLst>
        </xdr:cNvPr>
        <xdr:cNvCxnSpPr/>
      </xdr:nvCxnSpPr>
      <xdr:spPr>
        <a:xfrm>
          <a:off x="19443700" y="182934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607" name="【公民館】&#10;一人当たり面積最大値テキスト">
          <a:extLst>
            <a:ext uri="{FF2B5EF4-FFF2-40B4-BE49-F238E27FC236}">
              <a16:creationId xmlns:a16="http://schemas.microsoft.com/office/drawing/2014/main" id="{01D2C40D-4522-4F38-BFF0-553223AB2BA8}"/>
            </a:ext>
          </a:extLst>
        </xdr:cNvPr>
        <xdr:cNvSpPr txBox="1"/>
      </xdr:nvSpPr>
      <xdr:spPr>
        <a:xfrm>
          <a:off x="19547840" y="1667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608" name="直線コネクタ 607">
          <a:extLst>
            <a:ext uri="{FF2B5EF4-FFF2-40B4-BE49-F238E27FC236}">
              <a16:creationId xmlns:a16="http://schemas.microsoft.com/office/drawing/2014/main" id="{38C363B2-4E31-4C3E-97C9-F561770C4B2B}"/>
            </a:ext>
          </a:extLst>
        </xdr:cNvPr>
        <xdr:cNvCxnSpPr/>
      </xdr:nvCxnSpPr>
      <xdr:spPr>
        <a:xfrm>
          <a:off x="19443700" y="168989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162214</xdr:rowOff>
    </xdr:from>
    <xdr:ext cx="469744" cy="259045"/>
    <xdr:sp macro="" textlink="">
      <xdr:nvSpPr>
        <xdr:cNvPr id="609" name="【公民館】&#10;一人当たり面積平均値テキスト">
          <a:extLst>
            <a:ext uri="{FF2B5EF4-FFF2-40B4-BE49-F238E27FC236}">
              <a16:creationId xmlns:a16="http://schemas.microsoft.com/office/drawing/2014/main" id="{F8BBD373-CA3A-4D38-B65C-D9C2805086B7}"/>
            </a:ext>
          </a:extLst>
        </xdr:cNvPr>
        <xdr:cNvSpPr txBox="1"/>
      </xdr:nvSpPr>
      <xdr:spPr>
        <a:xfrm>
          <a:off x="19547840" y="17764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610" name="フローチャート: 判断 609">
          <a:extLst>
            <a:ext uri="{FF2B5EF4-FFF2-40B4-BE49-F238E27FC236}">
              <a16:creationId xmlns:a16="http://schemas.microsoft.com/office/drawing/2014/main" id="{E4E1DB9C-FD66-4EF7-B74D-C6B41DCDE8FB}"/>
            </a:ext>
          </a:extLst>
        </xdr:cNvPr>
        <xdr:cNvSpPr/>
      </xdr:nvSpPr>
      <xdr:spPr>
        <a:xfrm>
          <a:off x="19458940" y="17782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611" name="フローチャート: 判断 610">
          <a:extLst>
            <a:ext uri="{FF2B5EF4-FFF2-40B4-BE49-F238E27FC236}">
              <a16:creationId xmlns:a16="http://schemas.microsoft.com/office/drawing/2014/main" id="{F052CDEE-7C83-4814-A99E-113116614E2D}"/>
            </a:ext>
          </a:extLst>
        </xdr:cNvPr>
        <xdr:cNvSpPr/>
      </xdr:nvSpPr>
      <xdr:spPr>
        <a:xfrm>
          <a:off x="18735040" y="177789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15602</xdr:rowOff>
    </xdr:from>
    <xdr:to>
      <xdr:col>107</xdr:col>
      <xdr:colOff>101600</xdr:colOff>
      <xdr:row>106</xdr:row>
      <xdr:rowOff>117202</xdr:rowOff>
    </xdr:to>
    <xdr:sp macro="" textlink="">
      <xdr:nvSpPr>
        <xdr:cNvPr id="612" name="フローチャート: 判断 611">
          <a:extLst>
            <a:ext uri="{FF2B5EF4-FFF2-40B4-BE49-F238E27FC236}">
              <a16:creationId xmlns:a16="http://schemas.microsoft.com/office/drawing/2014/main" id="{0C599D05-3CAE-4FC2-809F-5889A5DD3BE7}"/>
            </a:ext>
          </a:extLst>
        </xdr:cNvPr>
        <xdr:cNvSpPr/>
      </xdr:nvSpPr>
      <xdr:spPr>
        <a:xfrm>
          <a:off x="17937480" y="1778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54792</xdr:rowOff>
    </xdr:from>
    <xdr:to>
      <xdr:col>102</xdr:col>
      <xdr:colOff>165100</xdr:colOff>
      <xdr:row>106</xdr:row>
      <xdr:rowOff>156392</xdr:rowOff>
    </xdr:to>
    <xdr:sp macro="" textlink="">
      <xdr:nvSpPr>
        <xdr:cNvPr id="613" name="フローチャート: 判断 612">
          <a:extLst>
            <a:ext uri="{FF2B5EF4-FFF2-40B4-BE49-F238E27FC236}">
              <a16:creationId xmlns:a16="http://schemas.microsoft.com/office/drawing/2014/main" id="{EE36A63F-6DCF-4BD2-9493-5630EABD3010}"/>
            </a:ext>
          </a:extLst>
        </xdr:cNvPr>
        <xdr:cNvSpPr/>
      </xdr:nvSpPr>
      <xdr:spPr>
        <a:xfrm>
          <a:off x="17162780" y="1782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83197C7F-7A81-4A49-8620-9BD4B8EF8D78}"/>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D93ABD5F-62BD-4D85-A3BE-3440992725A1}"/>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A8B14A8B-4ECB-4608-9B13-E38BCCBF28D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01C7AECC-6BED-4EB0-A929-2E50E458AB03}"/>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AC99BE8E-3593-49C5-BE69-40CF1EE20A1F}"/>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74386</xdr:rowOff>
    </xdr:from>
    <xdr:to>
      <xdr:col>107</xdr:col>
      <xdr:colOff>101600</xdr:colOff>
      <xdr:row>108</xdr:row>
      <xdr:rowOff>4536</xdr:rowOff>
    </xdr:to>
    <xdr:sp macro="" textlink="">
      <xdr:nvSpPr>
        <xdr:cNvPr id="619" name="楕円 618">
          <a:extLst>
            <a:ext uri="{FF2B5EF4-FFF2-40B4-BE49-F238E27FC236}">
              <a16:creationId xmlns:a16="http://schemas.microsoft.com/office/drawing/2014/main" id="{AE34E244-FBC2-4FB5-BEB7-7E7A36AC98C3}"/>
            </a:ext>
          </a:extLst>
        </xdr:cNvPr>
        <xdr:cNvSpPr/>
      </xdr:nvSpPr>
      <xdr:spPr>
        <a:xfrm>
          <a:off x="17937480" y="180118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74386</xdr:rowOff>
    </xdr:from>
    <xdr:to>
      <xdr:col>102</xdr:col>
      <xdr:colOff>165100</xdr:colOff>
      <xdr:row>108</xdr:row>
      <xdr:rowOff>4536</xdr:rowOff>
    </xdr:to>
    <xdr:sp macro="" textlink="">
      <xdr:nvSpPr>
        <xdr:cNvPr id="620" name="楕円 619">
          <a:extLst>
            <a:ext uri="{FF2B5EF4-FFF2-40B4-BE49-F238E27FC236}">
              <a16:creationId xmlns:a16="http://schemas.microsoft.com/office/drawing/2014/main" id="{1EC912CA-DDC4-435F-B37F-754F622DFDFA}"/>
            </a:ext>
          </a:extLst>
        </xdr:cNvPr>
        <xdr:cNvSpPr/>
      </xdr:nvSpPr>
      <xdr:spPr>
        <a:xfrm>
          <a:off x="17162780" y="180118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125186</xdr:rowOff>
    </xdr:from>
    <xdr:to>
      <xdr:col>107</xdr:col>
      <xdr:colOff>50800</xdr:colOff>
      <xdr:row>107</xdr:row>
      <xdr:rowOff>125186</xdr:rowOff>
    </xdr:to>
    <xdr:cxnSp macro="">
      <xdr:nvCxnSpPr>
        <xdr:cNvPr id="621" name="直線コネクタ 620">
          <a:extLst>
            <a:ext uri="{FF2B5EF4-FFF2-40B4-BE49-F238E27FC236}">
              <a16:creationId xmlns:a16="http://schemas.microsoft.com/office/drawing/2014/main" id="{4911EC0A-706E-4449-88AE-A565EC476697}"/>
            </a:ext>
          </a:extLst>
        </xdr:cNvPr>
        <xdr:cNvCxnSpPr/>
      </xdr:nvCxnSpPr>
      <xdr:spPr>
        <a:xfrm>
          <a:off x="17213580" y="1806266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127198</xdr:rowOff>
    </xdr:from>
    <xdr:ext cx="469744" cy="259045"/>
    <xdr:sp macro="" textlink="">
      <xdr:nvSpPr>
        <xdr:cNvPr id="622" name="n_1aveValue【公民館】&#10;一人当たり面積">
          <a:extLst>
            <a:ext uri="{FF2B5EF4-FFF2-40B4-BE49-F238E27FC236}">
              <a16:creationId xmlns:a16="http://schemas.microsoft.com/office/drawing/2014/main" id="{A4D18302-F501-4CA2-8A7E-4E1282C628FC}"/>
            </a:ext>
          </a:extLst>
        </xdr:cNvPr>
        <xdr:cNvSpPr txBox="1"/>
      </xdr:nvSpPr>
      <xdr:spPr>
        <a:xfrm>
          <a:off x="18561127" y="1756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133729</xdr:rowOff>
    </xdr:from>
    <xdr:ext cx="469744" cy="259045"/>
    <xdr:sp macro="" textlink="">
      <xdr:nvSpPr>
        <xdr:cNvPr id="623" name="n_2aveValue【公民館】&#10;一人当たり面積">
          <a:extLst>
            <a:ext uri="{FF2B5EF4-FFF2-40B4-BE49-F238E27FC236}">
              <a16:creationId xmlns:a16="http://schemas.microsoft.com/office/drawing/2014/main" id="{C3793B69-05D3-4930-86BA-422B27C1ECE2}"/>
            </a:ext>
          </a:extLst>
        </xdr:cNvPr>
        <xdr:cNvSpPr txBox="1"/>
      </xdr:nvSpPr>
      <xdr:spPr>
        <a:xfrm>
          <a:off x="17776267" y="1756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1469</xdr:rowOff>
    </xdr:from>
    <xdr:ext cx="469744" cy="259045"/>
    <xdr:sp macro="" textlink="">
      <xdr:nvSpPr>
        <xdr:cNvPr id="624" name="n_3aveValue【公民館】&#10;一人当たり面積">
          <a:extLst>
            <a:ext uri="{FF2B5EF4-FFF2-40B4-BE49-F238E27FC236}">
              <a16:creationId xmlns:a16="http://schemas.microsoft.com/office/drawing/2014/main" id="{25AE7FA8-A396-482A-BB27-4C17E719DE1C}"/>
            </a:ext>
          </a:extLst>
        </xdr:cNvPr>
        <xdr:cNvSpPr txBox="1"/>
      </xdr:nvSpPr>
      <xdr:spPr>
        <a:xfrm>
          <a:off x="17001567" y="1760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167113</xdr:rowOff>
    </xdr:from>
    <xdr:ext cx="469744" cy="259045"/>
    <xdr:sp macro="" textlink="">
      <xdr:nvSpPr>
        <xdr:cNvPr id="625" name="n_2mainValue【公民館】&#10;一人当たり面積">
          <a:extLst>
            <a:ext uri="{FF2B5EF4-FFF2-40B4-BE49-F238E27FC236}">
              <a16:creationId xmlns:a16="http://schemas.microsoft.com/office/drawing/2014/main" id="{C28CBCF7-FF6B-42F4-9290-99818951142D}"/>
            </a:ext>
          </a:extLst>
        </xdr:cNvPr>
        <xdr:cNvSpPr txBox="1"/>
      </xdr:nvSpPr>
      <xdr:spPr>
        <a:xfrm>
          <a:off x="17776267" y="1810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167113</xdr:rowOff>
    </xdr:from>
    <xdr:ext cx="469744" cy="259045"/>
    <xdr:sp macro="" textlink="">
      <xdr:nvSpPr>
        <xdr:cNvPr id="626" name="n_3mainValue【公民館】&#10;一人当たり面積">
          <a:extLst>
            <a:ext uri="{FF2B5EF4-FFF2-40B4-BE49-F238E27FC236}">
              <a16:creationId xmlns:a16="http://schemas.microsoft.com/office/drawing/2014/main" id="{203FFE43-89FB-4F83-8194-7D7CAEC056C3}"/>
            </a:ext>
          </a:extLst>
        </xdr:cNvPr>
        <xdr:cNvSpPr txBox="1"/>
      </xdr:nvSpPr>
      <xdr:spPr>
        <a:xfrm>
          <a:off x="17001567" y="1810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7" name="正方形/長方形 626">
          <a:extLst>
            <a:ext uri="{FF2B5EF4-FFF2-40B4-BE49-F238E27FC236}">
              <a16:creationId xmlns:a16="http://schemas.microsoft.com/office/drawing/2014/main" id="{6CE78014-1B3B-4AC2-BD51-50E4E9784124}"/>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8" name="正方形/長方形 627">
          <a:extLst>
            <a:ext uri="{FF2B5EF4-FFF2-40B4-BE49-F238E27FC236}">
              <a16:creationId xmlns:a16="http://schemas.microsoft.com/office/drawing/2014/main" id="{46946CA9-DEC6-48FF-9178-3B2353D597F6}"/>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9" name="テキスト ボックス 628">
          <a:extLst>
            <a:ext uri="{FF2B5EF4-FFF2-40B4-BE49-F238E27FC236}">
              <a16:creationId xmlns:a16="http://schemas.microsoft.com/office/drawing/2014/main" id="{18F6A264-72F2-4003-B6AF-D5B8B164752A}"/>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道路などについて平均よりも償却が進んでおり、将来の負担が少ないことがわかる。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B56F060-9BAD-4FC2-B3DD-5AE8D8D5B402}"/>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B58CFC4-D927-4370-B9EE-B2A4EE9B48B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642D875-DB41-47F1-B65F-9F0866F00ED3}"/>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85D8093-B155-4228-8765-EEA066321102}"/>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群馬県明和町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46C2E8E-F2D7-4C78-8EF0-EB4065C14E48}"/>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E9A2D11-F93E-49D7-833E-38E6291B809C}"/>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1C358A3-327C-4CFE-B6FC-DF19A25A73B4}"/>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09736CE-1E2C-41BC-8F0D-2C7DC408F27C}"/>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32E0FD7-D719-49B5-9F2B-18E554365621}"/>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035ACFB-F7D1-4B8E-AA8E-7B01A2DD152F}"/>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11,313
11,037
19.64
5,991,084
5,580,179
311,347
3,254,540
4,190,365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51495CA-955F-4758-AA30-27FF77FBC32E}"/>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218C826-F37C-4A71-AFA8-5D7D4C436499}"/>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247BD0C-4CB6-4958-8147-134BFC74BB57}"/>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E610F26-D867-43AF-AFC5-4786CBECE052}"/>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1DC4DD5-DBFB-40BA-AC6F-F3CF143C2E8B}"/>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3DA23FF-9374-46E4-9B9F-0C3DF8B3F31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CF1F78C-AEBE-42E2-BE4B-B77033AA8E8A}"/>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9FDC593-AB39-414B-820C-2EA63CAF323C}"/>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BDE684C-E7C6-4E08-9035-107A699377BB}"/>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A57A945-356C-4616-AF59-F26D02CA26CD}"/>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6E53EDC-329C-402E-9DE3-F2F3515F5B4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6670DB9-4EDA-4571-A610-8B3881CBBAC7}"/>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943ACC3-3E24-47B1-A71F-1FEF972E68BD}"/>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5CE84C8-3586-41F1-838A-539D18CA905C}"/>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656E49B-6126-4825-AFBC-E2F0EE2C88AB}"/>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1299846-F7AB-4A46-B047-40D8AF4EFD1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20C7DD3-790C-47EF-8C46-59282092324D}"/>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79B96A7-5862-4D39-8064-53ABBD89656F}"/>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BD86298-2D23-4A09-92FF-8734201EA67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DE9583E-E706-4DD6-AD2E-F72095F6625C}"/>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2F0271-56C3-45D5-914E-483EEB30346C}"/>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32A25C5B-CC7F-4AAE-BDB3-3A363E2EAE9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E5F687E8-7B31-47A1-891E-A62A43575D36}"/>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870013E3-9807-41B9-B149-0EC2D7DE41D8}"/>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80B02FD8-28BD-45BD-983C-9744A9B3656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EB81F9C7-B0C5-4B1B-B65B-372D9B52773D}"/>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4828F9E2-9897-4184-A4E4-276F647F0774}"/>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D24BB714-06BC-402B-85B8-858F9D24A7C9}"/>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70BB7E7-A704-4F96-AE19-80C5B6AED0CE}"/>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E016CBCB-C241-4C07-84B3-5484804F0BD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48FA17AF-7C6B-4A3F-BF30-5C5FFE9570DF}"/>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89E308A0-8BCF-4C01-BB5B-AC797E0A66BE}"/>
            </a:ext>
          </a:extLst>
        </xdr:cNvPr>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1D35BC-4C1E-4DBA-8CB2-8E5DAFA28FCD}"/>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1311F0A5-DF82-4931-85DD-6BF7815F4914}"/>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6BE88A27-3E92-4208-A954-8C96166938A9}"/>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AF35374D-5841-4565-874A-154F2BD556AA}"/>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FF07C1B6-9B56-4D1A-BF51-7E39AAD994D2}"/>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393136A0-FDDB-4D89-9FB2-5963A15ADCBB}"/>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416532D0-301B-441A-8774-0B0A8ADFC5BD}"/>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D29B181D-2DEB-4B0D-AE89-262CC77376FD}"/>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FB516F39-392D-41A9-A7C4-BA5D895A4F35}"/>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140B20B6-0C0C-451B-AD77-EFCCE5AED938}"/>
            </a:ext>
          </a:extLst>
        </xdr:cNvPr>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18415C5-704D-4DCD-81AC-E6254FC8FBD6}"/>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149BFC45-E08A-4BD4-AAF1-3D91FA576FB5}"/>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C822DE33-56B7-434F-8C9A-1F10F2ACC2C2}"/>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45176</xdr:rowOff>
    </xdr:from>
    <xdr:to>
      <xdr:col>24</xdr:col>
      <xdr:colOff>62865</xdr:colOff>
      <xdr:row>41</xdr:row>
      <xdr:rowOff>162741</xdr:rowOff>
    </xdr:to>
    <xdr:cxnSp macro="">
      <xdr:nvCxnSpPr>
        <xdr:cNvPr id="57" name="直線コネクタ 56">
          <a:extLst>
            <a:ext uri="{FF2B5EF4-FFF2-40B4-BE49-F238E27FC236}">
              <a16:creationId xmlns:a16="http://schemas.microsoft.com/office/drawing/2014/main" id="{B391392B-EC86-46C0-B3D5-A08CC761A580}"/>
            </a:ext>
          </a:extLst>
        </xdr:cNvPr>
        <xdr:cNvCxnSpPr/>
      </xdr:nvCxnSpPr>
      <xdr:spPr>
        <a:xfrm flipV="1">
          <a:off x="4086225" y="5577296"/>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166568</xdr:rowOff>
    </xdr:from>
    <xdr:ext cx="340478" cy="259045"/>
    <xdr:sp macro="" textlink="">
      <xdr:nvSpPr>
        <xdr:cNvPr id="58" name="【図書館】&#10;有形固定資産減価償却率最小値テキスト">
          <a:extLst>
            <a:ext uri="{FF2B5EF4-FFF2-40B4-BE49-F238E27FC236}">
              <a16:creationId xmlns:a16="http://schemas.microsoft.com/office/drawing/2014/main" id="{7496A808-7CE7-46D1-AA9F-CB3EE22ECEFB}"/>
            </a:ext>
          </a:extLst>
        </xdr:cNvPr>
        <xdr:cNvSpPr txBox="1"/>
      </xdr:nvSpPr>
      <xdr:spPr>
        <a:xfrm>
          <a:off x="4124960" y="7039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162741</xdr:rowOff>
    </xdr:from>
    <xdr:to>
      <xdr:col>24</xdr:col>
      <xdr:colOff>152400</xdr:colOff>
      <xdr:row>41</xdr:row>
      <xdr:rowOff>162741</xdr:rowOff>
    </xdr:to>
    <xdr:cxnSp macro="">
      <xdr:nvCxnSpPr>
        <xdr:cNvPr id="59" name="直線コネクタ 58">
          <a:extLst>
            <a:ext uri="{FF2B5EF4-FFF2-40B4-BE49-F238E27FC236}">
              <a16:creationId xmlns:a16="http://schemas.microsoft.com/office/drawing/2014/main" id="{67F54FFF-35BE-447C-A00D-27682BE1C749}"/>
            </a:ext>
          </a:extLst>
        </xdr:cNvPr>
        <xdr:cNvCxnSpPr/>
      </xdr:nvCxnSpPr>
      <xdr:spPr>
        <a:xfrm>
          <a:off x="4020820" y="70359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163303</xdr:rowOff>
    </xdr:from>
    <xdr:ext cx="405111" cy="259045"/>
    <xdr:sp macro="" textlink="">
      <xdr:nvSpPr>
        <xdr:cNvPr id="60" name="【図書館】&#10;有形固定資産減価償却率最大値テキスト">
          <a:extLst>
            <a:ext uri="{FF2B5EF4-FFF2-40B4-BE49-F238E27FC236}">
              <a16:creationId xmlns:a16="http://schemas.microsoft.com/office/drawing/2014/main" id="{F4F4719A-2AD2-48B5-A821-030E61E3431E}"/>
            </a:ext>
          </a:extLst>
        </xdr:cNvPr>
        <xdr:cNvSpPr txBox="1"/>
      </xdr:nvSpPr>
      <xdr:spPr>
        <a:xfrm>
          <a:off x="4124960" y="5360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45176</xdr:rowOff>
    </xdr:from>
    <xdr:to>
      <xdr:col>24</xdr:col>
      <xdr:colOff>152400</xdr:colOff>
      <xdr:row>33</xdr:row>
      <xdr:rowOff>45176</xdr:rowOff>
    </xdr:to>
    <xdr:cxnSp macro="">
      <xdr:nvCxnSpPr>
        <xdr:cNvPr id="61" name="直線コネクタ 60">
          <a:extLst>
            <a:ext uri="{FF2B5EF4-FFF2-40B4-BE49-F238E27FC236}">
              <a16:creationId xmlns:a16="http://schemas.microsoft.com/office/drawing/2014/main" id="{C026F640-F8AE-4AC0-9490-08BD24E2067E}"/>
            </a:ext>
          </a:extLst>
        </xdr:cNvPr>
        <xdr:cNvCxnSpPr/>
      </xdr:nvCxnSpPr>
      <xdr:spPr>
        <a:xfrm>
          <a:off x="4020820" y="55772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20155</xdr:rowOff>
    </xdr:from>
    <xdr:ext cx="405111" cy="259045"/>
    <xdr:sp macro="" textlink="">
      <xdr:nvSpPr>
        <xdr:cNvPr id="62" name="【図書館】&#10;有形固定資産減価償却率平均値テキスト">
          <a:extLst>
            <a:ext uri="{FF2B5EF4-FFF2-40B4-BE49-F238E27FC236}">
              <a16:creationId xmlns:a16="http://schemas.microsoft.com/office/drawing/2014/main" id="{21FD976A-3804-4DD4-B642-4C0DDAD43DB0}"/>
            </a:ext>
          </a:extLst>
        </xdr:cNvPr>
        <xdr:cNvSpPr txBox="1"/>
      </xdr:nvSpPr>
      <xdr:spPr>
        <a:xfrm>
          <a:off x="4124960" y="6390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63" name="フローチャート: 判断 62">
          <a:extLst>
            <a:ext uri="{FF2B5EF4-FFF2-40B4-BE49-F238E27FC236}">
              <a16:creationId xmlns:a16="http://schemas.microsoft.com/office/drawing/2014/main" id="{61805EB0-A002-4AC5-A0A8-B70EB5BD7C48}"/>
            </a:ext>
          </a:extLst>
        </xdr:cNvPr>
        <xdr:cNvSpPr/>
      </xdr:nvSpPr>
      <xdr:spPr>
        <a:xfrm>
          <a:off x="4036060" y="641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85816</xdr:rowOff>
    </xdr:from>
    <xdr:to>
      <xdr:col>20</xdr:col>
      <xdr:colOff>38100</xdr:colOff>
      <xdr:row>39</xdr:row>
      <xdr:rowOff>15966</xdr:rowOff>
    </xdr:to>
    <xdr:sp macro="" textlink="">
      <xdr:nvSpPr>
        <xdr:cNvPr id="64" name="フローチャート: 判断 63">
          <a:extLst>
            <a:ext uri="{FF2B5EF4-FFF2-40B4-BE49-F238E27FC236}">
              <a16:creationId xmlns:a16="http://schemas.microsoft.com/office/drawing/2014/main" id="{22F95344-133F-4496-8A07-1E67DD052C51}"/>
            </a:ext>
          </a:extLst>
        </xdr:cNvPr>
        <xdr:cNvSpPr/>
      </xdr:nvSpPr>
      <xdr:spPr>
        <a:xfrm>
          <a:off x="3312160" y="64561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32493</xdr:rowOff>
    </xdr:from>
    <xdr:ext cx="405111" cy="259045"/>
    <xdr:sp macro="" textlink="">
      <xdr:nvSpPr>
        <xdr:cNvPr id="65" name="n_1aveValue【図書館】&#10;有形固定資産減価償却率">
          <a:extLst>
            <a:ext uri="{FF2B5EF4-FFF2-40B4-BE49-F238E27FC236}">
              <a16:creationId xmlns:a16="http://schemas.microsoft.com/office/drawing/2014/main" id="{9F8D279C-C9EA-4DFE-AE5A-F6855C63910A}"/>
            </a:ext>
          </a:extLst>
        </xdr:cNvPr>
        <xdr:cNvSpPr txBox="1"/>
      </xdr:nvSpPr>
      <xdr:spPr>
        <a:xfrm>
          <a:off x="3170564" y="623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154396</xdr:rowOff>
    </xdr:from>
    <xdr:to>
      <xdr:col>15</xdr:col>
      <xdr:colOff>101600</xdr:colOff>
      <xdr:row>39</xdr:row>
      <xdr:rowOff>84546</xdr:rowOff>
    </xdr:to>
    <xdr:sp macro="" textlink="">
      <xdr:nvSpPr>
        <xdr:cNvPr id="66" name="フローチャート: 判断 65">
          <a:extLst>
            <a:ext uri="{FF2B5EF4-FFF2-40B4-BE49-F238E27FC236}">
              <a16:creationId xmlns:a16="http://schemas.microsoft.com/office/drawing/2014/main" id="{BECF2013-E4D7-4F1E-8A4A-760B37B8826C}"/>
            </a:ext>
          </a:extLst>
        </xdr:cNvPr>
        <xdr:cNvSpPr/>
      </xdr:nvSpPr>
      <xdr:spPr>
        <a:xfrm>
          <a:off x="2514600" y="65247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75673</xdr:rowOff>
    </xdr:from>
    <xdr:ext cx="405111" cy="259045"/>
    <xdr:sp macro="" textlink="">
      <xdr:nvSpPr>
        <xdr:cNvPr id="67" name="n_2aveValue【図書館】&#10;有形固定資産減価償却率">
          <a:extLst>
            <a:ext uri="{FF2B5EF4-FFF2-40B4-BE49-F238E27FC236}">
              <a16:creationId xmlns:a16="http://schemas.microsoft.com/office/drawing/2014/main" id="{03015B2D-9538-4153-BCED-DB5F914A3E9D}"/>
            </a:ext>
          </a:extLst>
        </xdr:cNvPr>
        <xdr:cNvSpPr txBox="1"/>
      </xdr:nvSpPr>
      <xdr:spPr>
        <a:xfrm>
          <a:off x="238570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2540</xdr:rowOff>
    </xdr:from>
    <xdr:to>
      <xdr:col>10</xdr:col>
      <xdr:colOff>165100</xdr:colOff>
      <xdr:row>39</xdr:row>
      <xdr:rowOff>104140</xdr:rowOff>
    </xdr:to>
    <xdr:sp macro="" textlink="">
      <xdr:nvSpPr>
        <xdr:cNvPr id="68" name="フローチャート: 判断 67">
          <a:extLst>
            <a:ext uri="{FF2B5EF4-FFF2-40B4-BE49-F238E27FC236}">
              <a16:creationId xmlns:a16="http://schemas.microsoft.com/office/drawing/2014/main" id="{C4713ABD-AA35-4B7C-BD1F-73E93887157D}"/>
            </a:ext>
          </a:extLst>
        </xdr:cNvPr>
        <xdr:cNvSpPr/>
      </xdr:nvSpPr>
      <xdr:spPr>
        <a:xfrm>
          <a:off x="17399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39</xdr:row>
      <xdr:rowOff>95267</xdr:rowOff>
    </xdr:from>
    <xdr:ext cx="405111" cy="259045"/>
    <xdr:sp macro="" textlink="">
      <xdr:nvSpPr>
        <xdr:cNvPr id="69" name="n_3aveValue【図書館】&#10;有形固定資産減価償却率">
          <a:extLst>
            <a:ext uri="{FF2B5EF4-FFF2-40B4-BE49-F238E27FC236}">
              <a16:creationId xmlns:a16="http://schemas.microsoft.com/office/drawing/2014/main" id="{B0333A31-3B37-4B4B-B659-9B00B092E8C2}"/>
            </a:ext>
          </a:extLst>
        </xdr:cNvPr>
        <xdr:cNvSpPr txBox="1"/>
      </xdr:nvSpPr>
      <xdr:spPr>
        <a:xfrm>
          <a:off x="161100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1DA12BF-D9D1-4502-8EB5-D654E4E174BB}"/>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479A085-B40F-4095-BAE6-79DB0B4982B9}"/>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B637E2B-0FAB-45E9-BEA9-376022B2C5ED}"/>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2168FB8-6930-4184-A3BD-D6FD44672C9E}"/>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C758C13D-64DB-4383-BD02-EF6B7409A632}"/>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134801</xdr:rowOff>
    </xdr:from>
    <xdr:to>
      <xdr:col>15</xdr:col>
      <xdr:colOff>101600</xdr:colOff>
      <xdr:row>37</xdr:row>
      <xdr:rowOff>64951</xdr:rowOff>
    </xdr:to>
    <xdr:sp macro="" textlink="">
      <xdr:nvSpPr>
        <xdr:cNvPr id="75" name="楕円 74">
          <a:extLst>
            <a:ext uri="{FF2B5EF4-FFF2-40B4-BE49-F238E27FC236}">
              <a16:creationId xmlns:a16="http://schemas.microsoft.com/office/drawing/2014/main" id="{C75DAB09-7F77-4E0C-8256-E0BC8F0CC4C3}"/>
            </a:ext>
          </a:extLst>
        </xdr:cNvPr>
        <xdr:cNvSpPr/>
      </xdr:nvSpPr>
      <xdr:spPr>
        <a:xfrm>
          <a:off x="2514600" y="61698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74385</xdr:rowOff>
    </xdr:from>
    <xdr:to>
      <xdr:col>10</xdr:col>
      <xdr:colOff>165100</xdr:colOff>
      <xdr:row>39</xdr:row>
      <xdr:rowOff>4535</xdr:rowOff>
    </xdr:to>
    <xdr:sp macro="" textlink="">
      <xdr:nvSpPr>
        <xdr:cNvPr id="76" name="楕円 75">
          <a:extLst>
            <a:ext uri="{FF2B5EF4-FFF2-40B4-BE49-F238E27FC236}">
              <a16:creationId xmlns:a16="http://schemas.microsoft.com/office/drawing/2014/main" id="{039AA94D-F529-4769-98A9-1A8B30538418}"/>
            </a:ext>
          </a:extLst>
        </xdr:cNvPr>
        <xdr:cNvSpPr/>
      </xdr:nvSpPr>
      <xdr:spPr>
        <a:xfrm>
          <a:off x="1739900" y="6444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14151</xdr:rowOff>
    </xdr:from>
    <xdr:to>
      <xdr:col>15</xdr:col>
      <xdr:colOff>50800</xdr:colOff>
      <xdr:row>38</xdr:row>
      <xdr:rowOff>125185</xdr:rowOff>
    </xdr:to>
    <xdr:cxnSp macro="">
      <xdr:nvCxnSpPr>
        <xdr:cNvPr id="77" name="直線コネクタ 76">
          <a:extLst>
            <a:ext uri="{FF2B5EF4-FFF2-40B4-BE49-F238E27FC236}">
              <a16:creationId xmlns:a16="http://schemas.microsoft.com/office/drawing/2014/main" id="{44FD7839-336C-41B6-B3D8-29C6FA6C6D5B}"/>
            </a:ext>
          </a:extLst>
        </xdr:cNvPr>
        <xdr:cNvCxnSpPr/>
      </xdr:nvCxnSpPr>
      <xdr:spPr>
        <a:xfrm flipV="1">
          <a:off x="1790700" y="6216831"/>
          <a:ext cx="774700" cy="27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38744</xdr:colOff>
      <xdr:row>35</xdr:row>
      <xdr:rowOff>81478</xdr:rowOff>
    </xdr:from>
    <xdr:ext cx="405111" cy="259045"/>
    <xdr:sp macro="" textlink="">
      <xdr:nvSpPr>
        <xdr:cNvPr id="78" name="n_2mainValue【図書館】&#10;有形固定資産減価償却率">
          <a:extLst>
            <a:ext uri="{FF2B5EF4-FFF2-40B4-BE49-F238E27FC236}">
              <a16:creationId xmlns:a16="http://schemas.microsoft.com/office/drawing/2014/main" id="{11A20962-96A2-4418-B3D8-7259FB296473}"/>
            </a:ext>
          </a:extLst>
        </xdr:cNvPr>
        <xdr:cNvSpPr txBox="1"/>
      </xdr:nvSpPr>
      <xdr:spPr>
        <a:xfrm>
          <a:off x="2385704" y="594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21063</xdr:rowOff>
    </xdr:from>
    <xdr:ext cx="405111" cy="259045"/>
    <xdr:sp macro="" textlink="">
      <xdr:nvSpPr>
        <xdr:cNvPr id="79" name="n_3mainValue【図書館】&#10;有形固定資産減価償却率">
          <a:extLst>
            <a:ext uri="{FF2B5EF4-FFF2-40B4-BE49-F238E27FC236}">
              <a16:creationId xmlns:a16="http://schemas.microsoft.com/office/drawing/2014/main" id="{159B3100-5122-4636-B18B-0C15D2FE696E}"/>
            </a:ext>
          </a:extLst>
        </xdr:cNvPr>
        <xdr:cNvSpPr txBox="1"/>
      </xdr:nvSpPr>
      <xdr:spPr>
        <a:xfrm>
          <a:off x="1611004" y="6223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96E24C5F-9CEB-44C7-AF5C-4FDF11260AF3}"/>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5BD94EE3-A94D-476C-A12D-C430F09ACD7B}"/>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635570EA-C389-4FC7-9335-54F0F5036316}"/>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497EEC9A-94A7-4E49-83D2-BB5BB1705F91}"/>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E0B26090-273D-455F-9EAC-ACBF1ED20DBB}"/>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4A886697-4944-4CDF-8D40-2D417496CC57}"/>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8F234ACC-9DDC-4DE7-B503-A06A72AD3196}"/>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922DBCD9-9FE9-4C26-9493-6CCD06EE1FE1}"/>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a:extLst>
            <a:ext uri="{FF2B5EF4-FFF2-40B4-BE49-F238E27FC236}">
              <a16:creationId xmlns:a16="http://schemas.microsoft.com/office/drawing/2014/main" id="{0CBF7762-5BEA-4178-BF51-E37E09E0CE6B}"/>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4A347CA-ECAD-4858-80D0-FB0DDEAD5A1B}"/>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a:extLst>
            <a:ext uri="{FF2B5EF4-FFF2-40B4-BE49-F238E27FC236}">
              <a16:creationId xmlns:a16="http://schemas.microsoft.com/office/drawing/2014/main" id="{807761CE-6BA9-4BED-AB6A-FC5BAD299ACB}"/>
            </a:ext>
          </a:extLst>
        </xdr:cNvPr>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a:extLst>
            <a:ext uri="{FF2B5EF4-FFF2-40B4-BE49-F238E27FC236}">
              <a16:creationId xmlns:a16="http://schemas.microsoft.com/office/drawing/2014/main" id="{EDA0C6AE-AD88-4AF7-A853-07B6B3994A74}"/>
            </a:ext>
          </a:extLst>
        </xdr:cNvPr>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a:extLst>
            <a:ext uri="{FF2B5EF4-FFF2-40B4-BE49-F238E27FC236}">
              <a16:creationId xmlns:a16="http://schemas.microsoft.com/office/drawing/2014/main" id="{A51C892F-2BA5-450E-A5BE-A4360430AA11}"/>
            </a:ext>
          </a:extLst>
        </xdr:cNvPr>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3" name="テキスト ボックス 92">
          <a:extLst>
            <a:ext uri="{FF2B5EF4-FFF2-40B4-BE49-F238E27FC236}">
              <a16:creationId xmlns:a16="http://schemas.microsoft.com/office/drawing/2014/main" id="{EC59E6D6-1B7B-43F2-A693-B40F7F543FBF}"/>
            </a:ext>
          </a:extLst>
        </xdr:cNvPr>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a:extLst>
            <a:ext uri="{FF2B5EF4-FFF2-40B4-BE49-F238E27FC236}">
              <a16:creationId xmlns:a16="http://schemas.microsoft.com/office/drawing/2014/main" id="{D0424A49-3914-4717-99C0-A2F018C16285}"/>
            </a:ext>
          </a:extLst>
        </xdr:cNvPr>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5" name="テキスト ボックス 94">
          <a:extLst>
            <a:ext uri="{FF2B5EF4-FFF2-40B4-BE49-F238E27FC236}">
              <a16:creationId xmlns:a16="http://schemas.microsoft.com/office/drawing/2014/main" id="{29769D7D-AEE0-4051-B2B2-FC4C08B8DD81}"/>
            </a:ext>
          </a:extLst>
        </xdr:cNvPr>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a:extLst>
            <a:ext uri="{FF2B5EF4-FFF2-40B4-BE49-F238E27FC236}">
              <a16:creationId xmlns:a16="http://schemas.microsoft.com/office/drawing/2014/main" id="{C9BB7557-2F1C-48CF-9ED1-DBB7FC532A9E}"/>
            </a:ext>
          </a:extLst>
        </xdr:cNvPr>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7" name="テキスト ボックス 96">
          <a:extLst>
            <a:ext uri="{FF2B5EF4-FFF2-40B4-BE49-F238E27FC236}">
              <a16:creationId xmlns:a16="http://schemas.microsoft.com/office/drawing/2014/main" id="{50475B24-4BDE-4ABA-9ECF-CAD22854B4EF}"/>
            </a:ext>
          </a:extLst>
        </xdr:cNvPr>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a:extLst>
            <a:ext uri="{FF2B5EF4-FFF2-40B4-BE49-F238E27FC236}">
              <a16:creationId xmlns:a16="http://schemas.microsoft.com/office/drawing/2014/main" id="{3683CB48-C38B-4B85-877C-1496B6BAB606}"/>
            </a:ext>
          </a:extLst>
        </xdr:cNvPr>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9" name="テキスト ボックス 98">
          <a:extLst>
            <a:ext uri="{FF2B5EF4-FFF2-40B4-BE49-F238E27FC236}">
              <a16:creationId xmlns:a16="http://schemas.microsoft.com/office/drawing/2014/main" id="{FAB60F6B-8936-43D6-B162-B829CE28DEBF}"/>
            </a:ext>
          </a:extLst>
        </xdr:cNvPr>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a:extLst>
            <a:ext uri="{FF2B5EF4-FFF2-40B4-BE49-F238E27FC236}">
              <a16:creationId xmlns:a16="http://schemas.microsoft.com/office/drawing/2014/main" id="{F0399916-D79E-4702-8FB0-9917B7181FB5}"/>
            </a:ext>
          </a:extLst>
        </xdr:cNvPr>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1" name="テキスト ボックス 100">
          <a:extLst>
            <a:ext uri="{FF2B5EF4-FFF2-40B4-BE49-F238E27FC236}">
              <a16:creationId xmlns:a16="http://schemas.microsoft.com/office/drawing/2014/main" id="{CE4F7595-F944-4075-84C5-E9CEE21254A3}"/>
            </a:ext>
          </a:extLst>
        </xdr:cNvPr>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1B5143B2-811D-47B2-820D-E509B0396949}"/>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a:extLst>
            <a:ext uri="{FF2B5EF4-FFF2-40B4-BE49-F238E27FC236}">
              <a16:creationId xmlns:a16="http://schemas.microsoft.com/office/drawing/2014/main" id="{7BFC37C8-DCFE-487E-81D7-0FC486CA8E0D}"/>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a:extLst>
            <a:ext uri="{FF2B5EF4-FFF2-40B4-BE49-F238E27FC236}">
              <a16:creationId xmlns:a16="http://schemas.microsoft.com/office/drawing/2014/main" id="{C5779EED-C7EB-4D05-B6E8-F6D14CDD1578}"/>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42</xdr:row>
      <xdr:rowOff>63137</xdr:rowOff>
    </xdr:to>
    <xdr:cxnSp macro="">
      <xdr:nvCxnSpPr>
        <xdr:cNvPr id="105" name="直線コネクタ 104">
          <a:extLst>
            <a:ext uri="{FF2B5EF4-FFF2-40B4-BE49-F238E27FC236}">
              <a16:creationId xmlns:a16="http://schemas.microsoft.com/office/drawing/2014/main" id="{82E9A690-28AB-47FE-9CFC-6834F6D0EC1D}"/>
            </a:ext>
          </a:extLst>
        </xdr:cNvPr>
        <xdr:cNvCxnSpPr/>
      </xdr:nvCxnSpPr>
      <xdr:spPr>
        <a:xfrm flipV="1">
          <a:off x="9219565" y="5730240"/>
          <a:ext cx="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66964</xdr:rowOff>
    </xdr:from>
    <xdr:ext cx="469744" cy="259045"/>
    <xdr:sp macro="" textlink="">
      <xdr:nvSpPr>
        <xdr:cNvPr id="106" name="【図書館】&#10;一人当たり面積最小値テキスト">
          <a:extLst>
            <a:ext uri="{FF2B5EF4-FFF2-40B4-BE49-F238E27FC236}">
              <a16:creationId xmlns:a16="http://schemas.microsoft.com/office/drawing/2014/main" id="{2A9F38A5-4F36-4896-BA3A-436B72E4E461}"/>
            </a:ext>
          </a:extLst>
        </xdr:cNvPr>
        <xdr:cNvSpPr txBox="1"/>
      </xdr:nvSpPr>
      <xdr:spPr>
        <a:xfrm>
          <a:off x="9258300" y="710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63137</xdr:rowOff>
    </xdr:from>
    <xdr:to>
      <xdr:col>55</xdr:col>
      <xdr:colOff>88900</xdr:colOff>
      <xdr:row>42</xdr:row>
      <xdr:rowOff>63137</xdr:rowOff>
    </xdr:to>
    <xdr:cxnSp macro="">
      <xdr:nvCxnSpPr>
        <xdr:cNvPr id="107" name="直線コネクタ 106">
          <a:extLst>
            <a:ext uri="{FF2B5EF4-FFF2-40B4-BE49-F238E27FC236}">
              <a16:creationId xmlns:a16="http://schemas.microsoft.com/office/drawing/2014/main" id="{DB4A86C2-F73D-49C4-9A99-D74E9289DE02}"/>
            </a:ext>
          </a:extLst>
        </xdr:cNvPr>
        <xdr:cNvCxnSpPr/>
      </xdr:nvCxnSpPr>
      <xdr:spPr>
        <a:xfrm>
          <a:off x="9154160" y="71040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08" name="【図書館】&#10;一人当たり面積最大値テキスト">
          <a:extLst>
            <a:ext uri="{FF2B5EF4-FFF2-40B4-BE49-F238E27FC236}">
              <a16:creationId xmlns:a16="http://schemas.microsoft.com/office/drawing/2014/main" id="{AE399FBB-92AF-40A6-8EE4-67983E959D5E}"/>
            </a:ext>
          </a:extLst>
        </xdr:cNvPr>
        <xdr:cNvSpPr txBox="1"/>
      </xdr:nvSpPr>
      <xdr:spPr>
        <a:xfrm>
          <a:off x="92583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09" name="直線コネクタ 108">
          <a:extLst>
            <a:ext uri="{FF2B5EF4-FFF2-40B4-BE49-F238E27FC236}">
              <a16:creationId xmlns:a16="http://schemas.microsoft.com/office/drawing/2014/main" id="{5B771867-1911-4940-84EB-216A22F7C3F8}"/>
            </a:ext>
          </a:extLst>
        </xdr:cNvPr>
        <xdr:cNvCxnSpPr/>
      </xdr:nvCxnSpPr>
      <xdr:spPr>
        <a:xfrm>
          <a:off x="9154160" y="5730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3827</xdr:rowOff>
    </xdr:from>
    <xdr:ext cx="469744" cy="259045"/>
    <xdr:sp macro="" textlink="">
      <xdr:nvSpPr>
        <xdr:cNvPr id="110" name="【図書館】&#10;一人当たり面積平均値テキスト">
          <a:extLst>
            <a:ext uri="{FF2B5EF4-FFF2-40B4-BE49-F238E27FC236}">
              <a16:creationId xmlns:a16="http://schemas.microsoft.com/office/drawing/2014/main" id="{7DB1FB65-3370-4E17-91CB-0E815362C182}"/>
            </a:ext>
          </a:extLst>
        </xdr:cNvPr>
        <xdr:cNvSpPr txBox="1"/>
      </xdr:nvSpPr>
      <xdr:spPr>
        <a:xfrm>
          <a:off x="9258300" y="670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11" name="フローチャート: 判断 110">
          <a:extLst>
            <a:ext uri="{FF2B5EF4-FFF2-40B4-BE49-F238E27FC236}">
              <a16:creationId xmlns:a16="http://schemas.microsoft.com/office/drawing/2014/main" id="{D9F14428-CCB2-4856-936D-2A0D459D8184}"/>
            </a:ext>
          </a:extLst>
        </xdr:cNvPr>
        <xdr:cNvSpPr/>
      </xdr:nvSpPr>
      <xdr:spPr>
        <a:xfrm>
          <a:off x="9192260" y="67310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18869</xdr:rowOff>
    </xdr:from>
    <xdr:to>
      <xdr:col>50</xdr:col>
      <xdr:colOff>165100</xdr:colOff>
      <xdr:row>40</xdr:row>
      <xdr:rowOff>120469</xdr:rowOff>
    </xdr:to>
    <xdr:sp macro="" textlink="">
      <xdr:nvSpPr>
        <xdr:cNvPr id="112" name="フローチャート: 判断 111">
          <a:extLst>
            <a:ext uri="{FF2B5EF4-FFF2-40B4-BE49-F238E27FC236}">
              <a16:creationId xmlns:a16="http://schemas.microsoft.com/office/drawing/2014/main" id="{99CAD2E2-442D-48ED-BAA9-A559A30B11B9}"/>
            </a:ext>
          </a:extLst>
        </xdr:cNvPr>
        <xdr:cNvSpPr/>
      </xdr:nvSpPr>
      <xdr:spPr>
        <a:xfrm>
          <a:off x="8445500" y="672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136996</xdr:rowOff>
    </xdr:from>
    <xdr:ext cx="469744" cy="259045"/>
    <xdr:sp macro="" textlink="">
      <xdr:nvSpPr>
        <xdr:cNvPr id="113" name="n_1aveValue【図書館】&#10;一人当たり面積">
          <a:extLst>
            <a:ext uri="{FF2B5EF4-FFF2-40B4-BE49-F238E27FC236}">
              <a16:creationId xmlns:a16="http://schemas.microsoft.com/office/drawing/2014/main" id="{8A60E396-FFAF-4DB9-9ADF-026BF50BF206}"/>
            </a:ext>
          </a:extLst>
        </xdr:cNvPr>
        <xdr:cNvSpPr txBox="1"/>
      </xdr:nvSpPr>
      <xdr:spPr>
        <a:xfrm>
          <a:off x="8271587" y="650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9072</xdr:rowOff>
    </xdr:from>
    <xdr:to>
      <xdr:col>46</xdr:col>
      <xdr:colOff>38100</xdr:colOff>
      <xdr:row>40</xdr:row>
      <xdr:rowOff>110672</xdr:rowOff>
    </xdr:to>
    <xdr:sp macro="" textlink="">
      <xdr:nvSpPr>
        <xdr:cNvPr id="114" name="フローチャート: 判断 113">
          <a:extLst>
            <a:ext uri="{FF2B5EF4-FFF2-40B4-BE49-F238E27FC236}">
              <a16:creationId xmlns:a16="http://schemas.microsoft.com/office/drawing/2014/main" id="{8AA763B4-D3A5-4E9D-9331-E85BD81736E1}"/>
            </a:ext>
          </a:extLst>
        </xdr:cNvPr>
        <xdr:cNvSpPr/>
      </xdr:nvSpPr>
      <xdr:spPr>
        <a:xfrm>
          <a:off x="7670800" y="671467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127199</xdr:rowOff>
    </xdr:from>
    <xdr:ext cx="469744" cy="259045"/>
    <xdr:sp macro="" textlink="">
      <xdr:nvSpPr>
        <xdr:cNvPr id="115" name="n_2aveValue【図書館】&#10;一人当たり面積">
          <a:extLst>
            <a:ext uri="{FF2B5EF4-FFF2-40B4-BE49-F238E27FC236}">
              <a16:creationId xmlns:a16="http://schemas.microsoft.com/office/drawing/2014/main" id="{10581090-E62A-43B4-880E-6F3B08A7FAA2}"/>
            </a:ext>
          </a:extLst>
        </xdr:cNvPr>
        <xdr:cNvSpPr txBox="1"/>
      </xdr:nvSpPr>
      <xdr:spPr>
        <a:xfrm>
          <a:off x="7509587" y="649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84183</xdr:rowOff>
    </xdr:from>
    <xdr:to>
      <xdr:col>41</xdr:col>
      <xdr:colOff>101600</xdr:colOff>
      <xdr:row>41</xdr:row>
      <xdr:rowOff>14333</xdr:rowOff>
    </xdr:to>
    <xdr:sp macro="" textlink="">
      <xdr:nvSpPr>
        <xdr:cNvPr id="116" name="フローチャート: 判断 115">
          <a:extLst>
            <a:ext uri="{FF2B5EF4-FFF2-40B4-BE49-F238E27FC236}">
              <a16:creationId xmlns:a16="http://schemas.microsoft.com/office/drawing/2014/main" id="{1030CCDF-FECE-490C-86FA-6BAB7638516C}"/>
            </a:ext>
          </a:extLst>
        </xdr:cNvPr>
        <xdr:cNvSpPr/>
      </xdr:nvSpPr>
      <xdr:spPr>
        <a:xfrm>
          <a:off x="6873240" y="67897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39</xdr:row>
      <xdr:rowOff>30860</xdr:rowOff>
    </xdr:from>
    <xdr:ext cx="469744" cy="259045"/>
    <xdr:sp macro="" textlink="">
      <xdr:nvSpPr>
        <xdr:cNvPr id="117" name="n_3aveValue【図書館】&#10;一人当たり面積">
          <a:extLst>
            <a:ext uri="{FF2B5EF4-FFF2-40B4-BE49-F238E27FC236}">
              <a16:creationId xmlns:a16="http://schemas.microsoft.com/office/drawing/2014/main" id="{E658EAC3-6499-4A4A-B825-583B9F8B7BA8}"/>
            </a:ext>
          </a:extLst>
        </xdr:cNvPr>
        <xdr:cNvSpPr txBox="1"/>
      </xdr:nvSpPr>
      <xdr:spPr>
        <a:xfrm>
          <a:off x="6712027" y="656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6841A62E-93AF-4D91-9AFB-60EB4B83E1B7}"/>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2EC452-04FE-45ED-AA21-B32C5A0122AC}"/>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43168FAC-F03A-44A6-B03C-18D39714E541}"/>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3354B4F3-92FB-40E2-98B5-FCFC93B2ABC1}"/>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A9CA179D-09B2-4C58-A9BF-4618F8264597}"/>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41</xdr:row>
      <xdr:rowOff>46627</xdr:rowOff>
    </xdr:from>
    <xdr:to>
      <xdr:col>46</xdr:col>
      <xdr:colOff>38100</xdr:colOff>
      <xdr:row>41</xdr:row>
      <xdr:rowOff>148227</xdr:rowOff>
    </xdr:to>
    <xdr:sp macro="" textlink="">
      <xdr:nvSpPr>
        <xdr:cNvPr id="123" name="楕円 122">
          <a:extLst>
            <a:ext uri="{FF2B5EF4-FFF2-40B4-BE49-F238E27FC236}">
              <a16:creationId xmlns:a16="http://schemas.microsoft.com/office/drawing/2014/main" id="{A6AF4320-1AAE-44CD-8A1F-9D4D24D06321}"/>
            </a:ext>
          </a:extLst>
        </xdr:cNvPr>
        <xdr:cNvSpPr/>
      </xdr:nvSpPr>
      <xdr:spPr>
        <a:xfrm>
          <a:off x="7670800" y="691986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46627</xdr:rowOff>
    </xdr:from>
    <xdr:to>
      <xdr:col>41</xdr:col>
      <xdr:colOff>101600</xdr:colOff>
      <xdr:row>41</xdr:row>
      <xdr:rowOff>148227</xdr:rowOff>
    </xdr:to>
    <xdr:sp macro="" textlink="">
      <xdr:nvSpPr>
        <xdr:cNvPr id="124" name="楕円 123">
          <a:extLst>
            <a:ext uri="{FF2B5EF4-FFF2-40B4-BE49-F238E27FC236}">
              <a16:creationId xmlns:a16="http://schemas.microsoft.com/office/drawing/2014/main" id="{06935801-A414-4B17-AE30-9E82FAA2EF29}"/>
            </a:ext>
          </a:extLst>
        </xdr:cNvPr>
        <xdr:cNvSpPr/>
      </xdr:nvSpPr>
      <xdr:spPr>
        <a:xfrm>
          <a:off x="6873240" y="691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97427</xdr:rowOff>
    </xdr:from>
    <xdr:to>
      <xdr:col>45</xdr:col>
      <xdr:colOff>177800</xdr:colOff>
      <xdr:row>41</xdr:row>
      <xdr:rowOff>97427</xdr:rowOff>
    </xdr:to>
    <xdr:cxnSp macro="">
      <xdr:nvCxnSpPr>
        <xdr:cNvPr id="125" name="直線コネクタ 124">
          <a:extLst>
            <a:ext uri="{FF2B5EF4-FFF2-40B4-BE49-F238E27FC236}">
              <a16:creationId xmlns:a16="http://schemas.microsoft.com/office/drawing/2014/main" id="{C9E3009B-8DD0-4F59-B4DA-4D1CAA0D5CCB}"/>
            </a:ext>
          </a:extLst>
        </xdr:cNvPr>
        <xdr:cNvCxnSpPr/>
      </xdr:nvCxnSpPr>
      <xdr:spPr>
        <a:xfrm>
          <a:off x="6924040" y="6970667"/>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41</xdr:row>
      <xdr:rowOff>139354</xdr:rowOff>
    </xdr:from>
    <xdr:ext cx="469744" cy="259045"/>
    <xdr:sp macro="" textlink="">
      <xdr:nvSpPr>
        <xdr:cNvPr id="126" name="n_2mainValue【図書館】&#10;一人当たり面積">
          <a:extLst>
            <a:ext uri="{FF2B5EF4-FFF2-40B4-BE49-F238E27FC236}">
              <a16:creationId xmlns:a16="http://schemas.microsoft.com/office/drawing/2014/main" id="{B940B97A-4B3B-4F3B-8631-47C9945DFFB2}"/>
            </a:ext>
          </a:extLst>
        </xdr:cNvPr>
        <xdr:cNvSpPr txBox="1"/>
      </xdr:nvSpPr>
      <xdr:spPr>
        <a:xfrm>
          <a:off x="7509587" y="7012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139354</xdr:rowOff>
    </xdr:from>
    <xdr:ext cx="469744" cy="259045"/>
    <xdr:sp macro="" textlink="">
      <xdr:nvSpPr>
        <xdr:cNvPr id="127" name="n_3mainValue【図書館】&#10;一人当たり面積">
          <a:extLst>
            <a:ext uri="{FF2B5EF4-FFF2-40B4-BE49-F238E27FC236}">
              <a16:creationId xmlns:a16="http://schemas.microsoft.com/office/drawing/2014/main" id="{F90E48F9-EF3B-4591-9771-46041CBA41DB}"/>
            </a:ext>
          </a:extLst>
        </xdr:cNvPr>
        <xdr:cNvSpPr txBox="1"/>
      </xdr:nvSpPr>
      <xdr:spPr>
        <a:xfrm>
          <a:off x="6712027" y="7012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a:extLst>
            <a:ext uri="{FF2B5EF4-FFF2-40B4-BE49-F238E27FC236}">
              <a16:creationId xmlns:a16="http://schemas.microsoft.com/office/drawing/2014/main" id="{4873675C-2641-4358-AD9C-062FB2EACD9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a:extLst>
            <a:ext uri="{FF2B5EF4-FFF2-40B4-BE49-F238E27FC236}">
              <a16:creationId xmlns:a16="http://schemas.microsoft.com/office/drawing/2014/main" id="{5F6AEB14-00E2-4AD0-A153-17468D92ABD3}"/>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a:extLst>
            <a:ext uri="{FF2B5EF4-FFF2-40B4-BE49-F238E27FC236}">
              <a16:creationId xmlns:a16="http://schemas.microsoft.com/office/drawing/2014/main" id="{88C11388-348D-4524-B6E5-6B4BD60F93D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a:extLst>
            <a:ext uri="{FF2B5EF4-FFF2-40B4-BE49-F238E27FC236}">
              <a16:creationId xmlns:a16="http://schemas.microsoft.com/office/drawing/2014/main" id="{AA230C26-3FC0-4187-8EF2-49B7FABFA643}"/>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a:extLst>
            <a:ext uri="{FF2B5EF4-FFF2-40B4-BE49-F238E27FC236}">
              <a16:creationId xmlns:a16="http://schemas.microsoft.com/office/drawing/2014/main" id="{EE57A05F-32C1-49F1-896F-ECB88E890C1C}"/>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a:extLst>
            <a:ext uri="{FF2B5EF4-FFF2-40B4-BE49-F238E27FC236}">
              <a16:creationId xmlns:a16="http://schemas.microsoft.com/office/drawing/2014/main" id="{766E6159-62C7-4ADB-B3B2-54C15A982AD4}"/>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a:extLst>
            <a:ext uri="{FF2B5EF4-FFF2-40B4-BE49-F238E27FC236}">
              <a16:creationId xmlns:a16="http://schemas.microsoft.com/office/drawing/2014/main" id="{AC416B7C-0700-4CC3-ACEB-4518402933CF}"/>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a:extLst>
            <a:ext uri="{FF2B5EF4-FFF2-40B4-BE49-F238E27FC236}">
              <a16:creationId xmlns:a16="http://schemas.microsoft.com/office/drawing/2014/main" id="{93ADC428-A77F-4903-8AFA-AEE73CE24676}"/>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a:extLst>
            <a:ext uri="{FF2B5EF4-FFF2-40B4-BE49-F238E27FC236}">
              <a16:creationId xmlns:a16="http://schemas.microsoft.com/office/drawing/2014/main" id="{FFCCBC48-56FD-4D4A-B4CF-34CD0875A057}"/>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a:extLst>
            <a:ext uri="{FF2B5EF4-FFF2-40B4-BE49-F238E27FC236}">
              <a16:creationId xmlns:a16="http://schemas.microsoft.com/office/drawing/2014/main" id="{29CDF965-A6FC-4C07-841C-7DCCB892B536}"/>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a:extLst>
            <a:ext uri="{FF2B5EF4-FFF2-40B4-BE49-F238E27FC236}">
              <a16:creationId xmlns:a16="http://schemas.microsoft.com/office/drawing/2014/main" id="{86803AE6-C61E-4C28-B261-5AEE09FF05AF}"/>
            </a:ext>
          </a:extLst>
        </xdr:cNvPr>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a:extLst>
            <a:ext uri="{FF2B5EF4-FFF2-40B4-BE49-F238E27FC236}">
              <a16:creationId xmlns:a16="http://schemas.microsoft.com/office/drawing/2014/main" id="{A0C8ABBA-3E09-4B73-9FEF-EC2D8B7FD9F9}"/>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a:extLst>
            <a:ext uri="{FF2B5EF4-FFF2-40B4-BE49-F238E27FC236}">
              <a16:creationId xmlns:a16="http://schemas.microsoft.com/office/drawing/2014/main" id="{FA58E107-5B75-40F0-9F53-59E94D8BFD61}"/>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a:extLst>
            <a:ext uri="{FF2B5EF4-FFF2-40B4-BE49-F238E27FC236}">
              <a16:creationId xmlns:a16="http://schemas.microsoft.com/office/drawing/2014/main" id="{1F892A51-48C3-4418-BFE2-B452920A9A11}"/>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a:extLst>
            <a:ext uri="{FF2B5EF4-FFF2-40B4-BE49-F238E27FC236}">
              <a16:creationId xmlns:a16="http://schemas.microsoft.com/office/drawing/2014/main" id="{4125C965-CBD6-4D6F-83BA-971E6447FF35}"/>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a:extLst>
            <a:ext uri="{FF2B5EF4-FFF2-40B4-BE49-F238E27FC236}">
              <a16:creationId xmlns:a16="http://schemas.microsoft.com/office/drawing/2014/main" id="{82387813-3B4B-43CC-9EFF-F2E90F937E37}"/>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a:extLst>
            <a:ext uri="{FF2B5EF4-FFF2-40B4-BE49-F238E27FC236}">
              <a16:creationId xmlns:a16="http://schemas.microsoft.com/office/drawing/2014/main" id="{8A1C4D24-A906-41A4-A4AC-C0460EF51660}"/>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a:extLst>
            <a:ext uri="{FF2B5EF4-FFF2-40B4-BE49-F238E27FC236}">
              <a16:creationId xmlns:a16="http://schemas.microsoft.com/office/drawing/2014/main" id="{ED6EFB56-0FBC-4411-A3C8-94B0A41FC082}"/>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a:extLst>
            <a:ext uri="{FF2B5EF4-FFF2-40B4-BE49-F238E27FC236}">
              <a16:creationId xmlns:a16="http://schemas.microsoft.com/office/drawing/2014/main" id="{D4E154DA-CD62-4BAC-9A27-BFB3F3BACEB9}"/>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a:extLst>
            <a:ext uri="{FF2B5EF4-FFF2-40B4-BE49-F238E27FC236}">
              <a16:creationId xmlns:a16="http://schemas.microsoft.com/office/drawing/2014/main" id="{CF29A7BC-4CBC-45E3-BF84-139B68D9B9DA}"/>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a:extLst>
            <a:ext uri="{FF2B5EF4-FFF2-40B4-BE49-F238E27FC236}">
              <a16:creationId xmlns:a16="http://schemas.microsoft.com/office/drawing/2014/main" id="{B68761CE-2CE9-4502-BDFE-7E41C529FBE7}"/>
            </a:ext>
          </a:extLst>
        </xdr:cNvPr>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6EB0F6EE-7913-444C-A26F-821D0F21BAD9}"/>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id="{CF4E2F7A-FDBE-4007-9EF4-AE9559D2523F}"/>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a:extLst>
            <a:ext uri="{FF2B5EF4-FFF2-40B4-BE49-F238E27FC236}">
              <a16:creationId xmlns:a16="http://schemas.microsoft.com/office/drawing/2014/main" id="{101F9A54-731C-4FB7-9324-968A894FCCB9}"/>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59055</xdr:rowOff>
    </xdr:to>
    <xdr:cxnSp macro="">
      <xdr:nvCxnSpPr>
        <xdr:cNvPr id="152" name="直線コネクタ 151">
          <a:extLst>
            <a:ext uri="{FF2B5EF4-FFF2-40B4-BE49-F238E27FC236}">
              <a16:creationId xmlns:a16="http://schemas.microsoft.com/office/drawing/2014/main" id="{349516E1-AAD1-4F5D-B441-BF26AC7F1E7B}"/>
            </a:ext>
          </a:extLst>
        </xdr:cNvPr>
        <xdr:cNvCxnSpPr/>
      </xdr:nvCxnSpPr>
      <xdr:spPr>
        <a:xfrm flipV="1">
          <a:off x="4086225" y="9315450"/>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62882</xdr:rowOff>
    </xdr:from>
    <xdr:ext cx="405111" cy="259045"/>
    <xdr:sp macro="" textlink="">
      <xdr:nvSpPr>
        <xdr:cNvPr id="153" name="【体育館・プール】&#10;有形固定資産減価償却率最小値テキスト">
          <a:extLst>
            <a:ext uri="{FF2B5EF4-FFF2-40B4-BE49-F238E27FC236}">
              <a16:creationId xmlns:a16="http://schemas.microsoft.com/office/drawing/2014/main" id="{3D0A7E75-CFC9-4281-98D3-216522E217B1}"/>
            </a:ext>
          </a:extLst>
        </xdr:cNvPr>
        <xdr:cNvSpPr txBox="1"/>
      </xdr:nvSpPr>
      <xdr:spPr>
        <a:xfrm>
          <a:off x="4124960" y="1079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59055</xdr:rowOff>
    </xdr:from>
    <xdr:to>
      <xdr:col>24</xdr:col>
      <xdr:colOff>152400</xdr:colOff>
      <xdr:row>64</xdr:row>
      <xdr:rowOff>59055</xdr:rowOff>
    </xdr:to>
    <xdr:cxnSp macro="">
      <xdr:nvCxnSpPr>
        <xdr:cNvPr id="154" name="直線コネクタ 153">
          <a:extLst>
            <a:ext uri="{FF2B5EF4-FFF2-40B4-BE49-F238E27FC236}">
              <a16:creationId xmlns:a16="http://schemas.microsoft.com/office/drawing/2014/main" id="{B4CEC7C1-A002-451A-A32E-3C3B388194C5}"/>
            </a:ext>
          </a:extLst>
        </xdr:cNvPr>
        <xdr:cNvCxnSpPr/>
      </xdr:nvCxnSpPr>
      <xdr:spPr>
        <a:xfrm>
          <a:off x="4020820" y="107880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5" name="【体育館・プール】&#10;有形固定資産減価償却率最大値テキスト">
          <a:extLst>
            <a:ext uri="{FF2B5EF4-FFF2-40B4-BE49-F238E27FC236}">
              <a16:creationId xmlns:a16="http://schemas.microsoft.com/office/drawing/2014/main" id="{AAD44277-7406-47E8-8673-D11C7410634E}"/>
            </a:ext>
          </a:extLst>
        </xdr:cNvPr>
        <xdr:cNvSpPr txBox="1"/>
      </xdr:nvSpPr>
      <xdr:spPr>
        <a:xfrm>
          <a:off x="4124960" y="909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6" name="直線コネクタ 155">
          <a:extLst>
            <a:ext uri="{FF2B5EF4-FFF2-40B4-BE49-F238E27FC236}">
              <a16:creationId xmlns:a16="http://schemas.microsoft.com/office/drawing/2014/main" id="{D8282B7C-34E6-42F2-913F-2DB7F4537532}"/>
            </a:ext>
          </a:extLst>
        </xdr:cNvPr>
        <xdr:cNvCxnSpPr/>
      </xdr:nvCxnSpPr>
      <xdr:spPr>
        <a:xfrm>
          <a:off x="4020820" y="931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157" name="【体育館・プール】&#10;有形固定資産減価償却率平均値テキスト">
          <a:extLst>
            <a:ext uri="{FF2B5EF4-FFF2-40B4-BE49-F238E27FC236}">
              <a16:creationId xmlns:a16="http://schemas.microsoft.com/office/drawing/2014/main" id="{A79255F6-44BE-48D9-8DA6-97CC70C2C0C1}"/>
            </a:ext>
          </a:extLst>
        </xdr:cNvPr>
        <xdr:cNvSpPr txBox="1"/>
      </xdr:nvSpPr>
      <xdr:spPr>
        <a:xfrm>
          <a:off x="4124960" y="9976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58" name="フローチャート: 判断 157">
          <a:extLst>
            <a:ext uri="{FF2B5EF4-FFF2-40B4-BE49-F238E27FC236}">
              <a16:creationId xmlns:a16="http://schemas.microsoft.com/office/drawing/2014/main" id="{586C8682-633E-4E0B-A411-29625EBEA96C}"/>
            </a:ext>
          </a:extLst>
        </xdr:cNvPr>
        <xdr:cNvSpPr/>
      </xdr:nvSpPr>
      <xdr:spPr>
        <a:xfrm>
          <a:off x="4036060" y="99980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59" name="フローチャート: 判断 158">
          <a:extLst>
            <a:ext uri="{FF2B5EF4-FFF2-40B4-BE49-F238E27FC236}">
              <a16:creationId xmlns:a16="http://schemas.microsoft.com/office/drawing/2014/main" id="{ED95BBE6-23E6-4224-AB4D-875C9DF24CAC}"/>
            </a:ext>
          </a:extLst>
        </xdr:cNvPr>
        <xdr:cNvSpPr/>
      </xdr:nvSpPr>
      <xdr:spPr>
        <a:xfrm>
          <a:off x="3312160" y="99866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42562</xdr:rowOff>
    </xdr:from>
    <xdr:ext cx="405111" cy="259045"/>
    <xdr:sp macro="" textlink="">
      <xdr:nvSpPr>
        <xdr:cNvPr id="160" name="n_1aveValue【体育館・プール】&#10;有形固定資産減価償却率">
          <a:extLst>
            <a:ext uri="{FF2B5EF4-FFF2-40B4-BE49-F238E27FC236}">
              <a16:creationId xmlns:a16="http://schemas.microsoft.com/office/drawing/2014/main" id="{00B9C2FF-2B4C-445A-A89F-46AF96401527}"/>
            </a:ext>
          </a:extLst>
        </xdr:cNvPr>
        <xdr:cNvSpPr txBox="1"/>
      </xdr:nvSpPr>
      <xdr:spPr>
        <a:xfrm>
          <a:off x="3170564"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116840</xdr:rowOff>
    </xdr:from>
    <xdr:to>
      <xdr:col>15</xdr:col>
      <xdr:colOff>101600</xdr:colOff>
      <xdr:row>60</xdr:row>
      <xdr:rowOff>46990</xdr:rowOff>
    </xdr:to>
    <xdr:sp macro="" textlink="">
      <xdr:nvSpPr>
        <xdr:cNvPr id="161" name="フローチャート: 判断 160">
          <a:extLst>
            <a:ext uri="{FF2B5EF4-FFF2-40B4-BE49-F238E27FC236}">
              <a16:creationId xmlns:a16="http://schemas.microsoft.com/office/drawing/2014/main" id="{9E9C59E2-4C57-4ACE-A1F1-E6BEBB72A101}"/>
            </a:ext>
          </a:extLst>
        </xdr:cNvPr>
        <xdr:cNvSpPr/>
      </xdr:nvSpPr>
      <xdr:spPr>
        <a:xfrm>
          <a:off x="2514600" y="10007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63517</xdr:rowOff>
    </xdr:from>
    <xdr:ext cx="405111" cy="259045"/>
    <xdr:sp macro="" textlink="">
      <xdr:nvSpPr>
        <xdr:cNvPr id="162" name="n_2aveValue【体育館・プール】&#10;有形固定資産減価償却率">
          <a:extLst>
            <a:ext uri="{FF2B5EF4-FFF2-40B4-BE49-F238E27FC236}">
              <a16:creationId xmlns:a16="http://schemas.microsoft.com/office/drawing/2014/main" id="{F1249707-4BF1-49C3-9B6C-B08961FAEEFA}"/>
            </a:ext>
          </a:extLst>
        </xdr:cNvPr>
        <xdr:cNvSpPr txBox="1"/>
      </xdr:nvSpPr>
      <xdr:spPr>
        <a:xfrm>
          <a:off x="2385704"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38735</xdr:rowOff>
    </xdr:from>
    <xdr:to>
      <xdr:col>10</xdr:col>
      <xdr:colOff>165100</xdr:colOff>
      <xdr:row>59</xdr:row>
      <xdr:rowOff>140335</xdr:rowOff>
    </xdr:to>
    <xdr:sp macro="" textlink="">
      <xdr:nvSpPr>
        <xdr:cNvPr id="163" name="フローチャート: 判断 162">
          <a:extLst>
            <a:ext uri="{FF2B5EF4-FFF2-40B4-BE49-F238E27FC236}">
              <a16:creationId xmlns:a16="http://schemas.microsoft.com/office/drawing/2014/main" id="{F72E2125-4F64-4833-80A9-018C924B7EB2}"/>
            </a:ext>
          </a:extLst>
        </xdr:cNvPr>
        <xdr:cNvSpPr/>
      </xdr:nvSpPr>
      <xdr:spPr>
        <a:xfrm>
          <a:off x="17399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156862</xdr:rowOff>
    </xdr:from>
    <xdr:ext cx="405111" cy="259045"/>
    <xdr:sp macro="" textlink="">
      <xdr:nvSpPr>
        <xdr:cNvPr id="164" name="n_3aveValue【体育館・プール】&#10;有形固定資産減価償却率">
          <a:extLst>
            <a:ext uri="{FF2B5EF4-FFF2-40B4-BE49-F238E27FC236}">
              <a16:creationId xmlns:a16="http://schemas.microsoft.com/office/drawing/2014/main" id="{D216C3F5-1FCC-4A8F-B2CA-A889FE036541}"/>
            </a:ext>
          </a:extLst>
        </xdr:cNvPr>
        <xdr:cNvSpPr txBox="1"/>
      </xdr:nvSpPr>
      <xdr:spPr>
        <a:xfrm>
          <a:off x="161100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BFFFA967-D6B6-407D-8BAE-663FE16F8913}"/>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403CDF96-BE22-4BB5-914A-83444F8A1E8B}"/>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EEE86853-A4C1-4B56-B8DF-15B2DE063ACE}"/>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27B9720C-6621-4018-86FF-6352234ABF4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5BA5BE29-682A-4943-9270-C59788E164A2}"/>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63500</xdr:rowOff>
    </xdr:from>
    <xdr:to>
      <xdr:col>15</xdr:col>
      <xdr:colOff>101600</xdr:colOff>
      <xdr:row>60</xdr:row>
      <xdr:rowOff>165100</xdr:rowOff>
    </xdr:to>
    <xdr:sp macro="" textlink="">
      <xdr:nvSpPr>
        <xdr:cNvPr id="170" name="楕円 169">
          <a:extLst>
            <a:ext uri="{FF2B5EF4-FFF2-40B4-BE49-F238E27FC236}">
              <a16:creationId xmlns:a16="http://schemas.microsoft.com/office/drawing/2014/main" id="{205840BA-A253-4B52-B94A-01E127493A27}"/>
            </a:ext>
          </a:extLst>
        </xdr:cNvPr>
        <xdr:cNvSpPr/>
      </xdr:nvSpPr>
      <xdr:spPr>
        <a:xfrm>
          <a:off x="25146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101600</xdr:rowOff>
    </xdr:from>
    <xdr:to>
      <xdr:col>10</xdr:col>
      <xdr:colOff>165100</xdr:colOff>
      <xdr:row>61</xdr:row>
      <xdr:rowOff>31750</xdr:rowOff>
    </xdr:to>
    <xdr:sp macro="" textlink="">
      <xdr:nvSpPr>
        <xdr:cNvPr id="171" name="楕円 170">
          <a:extLst>
            <a:ext uri="{FF2B5EF4-FFF2-40B4-BE49-F238E27FC236}">
              <a16:creationId xmlns:a16="http://schemas.microsoft.com/office/drawing/2014/main" id="{3D7C6865-930A-4D53-90BE-F6CF25F44346}"/>
            </a:ext>
          </a:extLst>
        </xdr:cNvPr>
        <xdr:cNvSpPr/>
      </xdr:nvSpPr>
      <xdr:spPr>
        <a:xfrm>
          <a:off x="1739900" y="10160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114300</xdr:rowOff>
    </xdr:from>
    <xdr:to>
      <xdr:col>15</xdr:col>
      <xdr:colOff>50800</xdr:colOff>
      <xdr:row>60</xdr:row>
      <xdr:rowOff>152400</xdr:rowOff>
    </xdr:to>
    <xdr:cxnSp macro="">
      <xdr:nvCxnSpPr>
        <xdr:cNvPr id="172" name="直線コネクタ 171">
          <a:extLst>
            <a:ext uri="{FF2B5EF4-FFF2-40B4-BE49-F238E27FC236}">
              <a16:creationId xmlns:a16="http://schemas.microsoft.com/office/drawing/2014/main" id="{F5B28C95-8C09-4B26-BA5E-8E891822F848}"/>
            </a:ext>
          </a:extLst>
        </xdr:cNvPr>
        <xdr:cNvCxnSpPr/>
      </xdr:nvCxnSpPr>
      <xdr:spPr>
        <a:xfrm flipV="1">
          <a:off x="1790700" y="10172700"/>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38744</xdr:colOff>
      <xdr:row>60</xdr:row>
      <xdr:rowOff>156227</xdr:rowOff>
    </xdr:from>
    <xdr:ext cx="405111" cy="259045"/>
    <xdr:sp macro="" textlink="">
      <xdr:nvSpPr>
        <xdr:cNvPr id="173" name="n_2mainValue【体育館・プール】&#10;有形固定資産減価償却率">
          <a:extLst>
            <a:ext uri="{FF2B5EF4-FFF2-40B4-BE49-F238E27FC236}">
              <a16:creationId xmlns:a16="http://schemas.microsoft.com/office/drawing/2014/main" id="{D7E2FC68-431B-44CF-AA26-0CDF119AF598}"/>
            </a:ext>
          </a:extLst>
        </xdr:cNvPr>
        <xdr:cNvSpPr txBox="1"/>
      </xdr:nvSpPr>
      <xdr:spPr>
        <a:xfrm>
          <a:off x="238570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22877</xdr:rowOff>
    </xdr:from>
    <xdr:ext cx="405111" cy="259045"/>
    <xdr:sp macro="" textlink="">
      <xdr:nvSpPr>
        <xdr:cNvPr id="174" name="n_3mainValue【体育館・プール】&#10;有形固定資産減価償却率">
          <a:extLst>
            <a:ext uri="{FF2B5EF4-FFF2-40B4-BE49-F238E27FC236}">
              <a16:creationId xmlns:a16="http://schemas.microsoft.com/office/drawing/2014/main" id="{3EADB274-36E2-4B22-9837-E7D37092F0EF}"/>
            </a:ext>
          </a:extLst>
        </xdr:cNvPr>
        <xdr:cNvSpPr txBox="1"/>
      </xdr:nvSpPr>
      <xdr:spPr>
        <a:xfrm>
          <a:off x="1611004"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a:extLst>
            <a:ext uri="{FF2B5EF4-FFF2-40B4-BE49-F238E27FC236}">
              <a16:creationId xmlns:a16="http://schemas.microsoft.com/office/drawing/2014/main" id="{588DAB72-EA57-4BB6-A096-B58BC37EA43B}"/>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a:extLst>
            <a:ext uri="{FF2B5EF4-FFF2-40B4-BE49-F238E27FC236}">
              <a16:creationId xmlns:a16="http://schemas.microsoft.com/office/drawing/2014/main" id="{9D07CA6C-7CA0-4FC0-9C12-C855DDBE04EF}"/>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a:extLst>
            <a:ext uri="{FF2B5EF4-FFF2-40B4-BE49-F238E27FC236}">
              <a16:creationId xmlns:a16="http://schemas.microsoft.com/office/drawing/2014/main" id="{E936BE0F-B3BD-44A2-8B7B-7ECA270EFC07}"/>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a:extLst>
            <a:ext uri="{FF2B5EF4-FFF2-40B4-BE49-F238E27FC236}">
              <a16:creationId xmlns:a16="http://schemas.microsoft.com/office/drawing/2014/main" id="{399907DB-C699-46F1-A6A5-CBA2687053A5}"/>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a:extLst>
            <a:ext uri="{FF2B5EF4-FFF2-40B4-BE49-F238E27FC236}">
              <a16:creationId xmlns:a16="http://schemas.microsoft.com/office/drawing/2014/main" id="{6EF1A203-CDE9-4FA0-9FF2-A78CBF8C5202}"/>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a:extLst>
            <a:ext uri="{FF2B5EF4-FFF2-40B4-BE49-F238E27FC236}">
              <a16:creationId xmlns:a16="http://schemas.microsoft.com/office/drawing/2014/main" id="{3CE2CD39-81C4-402D-8672-7B0F2AC10913}"/>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a:extLst>
            <a:ext uri="{FF2B5EF4-FFF2-40B4-BE49-F238E27FC236}">
              <a16:creationId xmlns:a16="http://schemas.microsoft.com/office/drawing/2014/main" id="{457C1AD9-4D9D-4B4E-8104-A760CB8B6AC3}"/>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a:extLst>
            <a:ext uri="{FF2B5EF4-FFF2-40B4-BE49-F238E27FC236}">
              <a16:creationId xmlns:a16="http://schemas.microsoft.com/office/drawing/2014/main" id="{E8F6999A-394B-43BA-8715-D2BBB64C422E}"/>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a:extLst>
            <a:ext uri="{FF2B5EF4-FFF2-40B4-BE49-F238E27FC236}">
              <a16:creationId xmlns:a16="http://schemas.microsoft.com/office/drawing/2014/main" id="{582AD2C2-E857-40CA-B87C-780AD52678E3}"/>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a:extLst>
            <a:ext uri="{FF2B5EF4-FFF2-40B4-BE49-F238E27FC236}">
              <a16:creationId xmlns:a16="http://schemas.microsoft.com/office/drawing/2014/main" id="{25E59F5D-2610-4A2A-8F5A-8EBD22E8EFF4}"/>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a:extLst>
            <a:ext uri="{FF2B5EF4-FFF2-40B4-BE49-F238E27FC236}">
              <a16:creationId xmlns:a16="http://schemas.microsoft.com/office/drawing/2014/main" id="{23E3F2B3-E1A2-436A-B9DD-64276E7C4141}"/>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6" name="テキスト ボックス 185">
          <a:extLst>
            <a:ext uri="{FF2B5EF4-FFF2-40B4-BE49-F238E27FC236}">
              <a16:creationId xmlns:a16="http://schemas.microsoft.com/office/drawing/2014/main" id="{AD49BD04-976B-4838-A5A7-6400BFE2D8E7}"/>
            </a:ext>
          </a:extLst>
        </xdr:cNvPr>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a:extLst>
            <a:ext uri="{FF2B5EF4-FFF2-40B4-BE49-F238E27FC236}">
              <a16:creationId xmlns:a16="http://schemas.microsoft.com/office/drawing/2014/main" id="{6A55F529-CE12-452B-BC0A-21F545F3D44E}"/>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8" name="テキスト ボックス 187">
          <a:extLst>
            <a:ext uri="{FF2B5EF4-FFF2-40B4-BE49-F238E27FC236}">
              <a16:creationId xmlns:a16="http://schemas.microsoft.com/office/drawing/2014/main" id="{69DBD147-F341-4C40-9675-7C1E2CD10C51}"/>
            </a:ext>
          </a:extLst>
        </xdr:cNvPr>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a:extLst>
            <a:ext uri="{FF2B5EF4-FFF2-40B4-BE49-F238E27FC236}">
              <a16:creationId xmlns:a16="http://schemas.microsoft.com/office/drawing/2014/main" id="{AF2FB74F-545B-4B47-B286-EBD095273C46}"/>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0" name="テキスト ボックス 189">
          <a:extLst>
            <a:ext uri="{FF2B5EF4-FFF2-40B4-BE49-F238E27FC236}">
              <a16:creationId xmlns:a16="http://schemas.microsoft.com/office/drawing/2014/main" id="{A12E29A8-2094-4DD7-A53C-0F9EECFEB385}"/>
            </a:ext>
          </a:extLst>
        </xdr:cNvPr>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a:extLst>
            <a:ext uri="{FF2B5EF4-FFF2-40B4-BE49-F238E27FC236}">
              <a16:creationId xmlns:a16="http://schemas.microsoft.com/office/drawing/2014/main" id="{066B9DB8-CDA2-4A66-9072-B17FCC3439A6}"/>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2" name="テキスト ボックス 191">
          <a:extLst>
            <a:ext uri="{FF2B5EF4-FFF2-40B4-BE49-F238E27FC236}">
              <a16:creationId xmlns:a16="http://schemas.microsoft.com/office/drawing/2014/main" id="{B0B7D0CF-C5A1-401F-AD5C-8674F0C4F1CD}"/>
            </a:ext>
          </a:extLst>
        </xdr:cNvPr>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a:extLst>
            <a:ext uri="{FF2B5EF4-FFF2-40B4-BE49-F238E27FC236}">
              <a16:creationId xmlns:a16="http://schemas.microsoft.com/office/drawing/2014/main" id="{495C47BA-DDBE-4A07-8019-706BE2143DCD}"/>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4" name="テキスト ボックス 193">
          <a:extLst>
            <a:ext uri="{FF2B5EF4-FFF2-40B4-BE49-F238E27FC236}">
              <a16:creationId xmlns:a16="http://schemas.microsoft.com/office/drawing/2014/main" id="{B8D4EFC0-B211-4A8B-B29C-7042BD64857A}"/>
            </a:ext>
          </a:extLst>
        </xdr:cNvPr>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a:extLst>
            <a:ext uri="{FF2B5EF4-FFF2-40B4-BE49-F238E27FC236}">
              <a16:creationId xmlns:a16="http://schemas.microsoft.com/office/drawing/2014/main" id="{18FC4A03-3DC0-4A3D-BF5A-AEBEB2531D4C}"/>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6" name="テキスト ボックス 195">
          <a:extLst>
            <a:ext uri="{FF2B5EF4-FFF2-40B4-BE49-F238E27FC236}">
              <a16:creationId xmlns:a16="http://schemas.microsoft.com/office/drawing/2014/main" id="{71F778B4-D187-4B57-A927-8918094ED310}"/>
            </a:ext>
          </a:extLst>
        </xdr:cNvPr>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a:extLst>
            <a:ext uri="{FF2B5EF4-FFF2-40B4-BE49-F238E27FC236}">
              <a16:creationId xmlns:a16="http://schemas.microsoft.com/office/drawing/2014/main" id="{48B00F85-D535-468E-8C44-7D9C23913E1F}"/>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a:extLst>
            <a:ext uri="{FF2B5EF4-FFF2-40B4-BE49-F238E27FC236}">
              <a16:creationId xmlns:a16="http://schemas.microsoft.com/office/drawing/2014/main" id="{E3831FEE-E8E2-4252-B0F5-BE5FBB550362}"/>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a:extLst>
            <a:ext uri="{FF2B5EF4-FFF2-40B4-BE49-F238E27FC236}">
              <a16:creationId xmlns:a16="http://schemas.microsoft.com/office/drawing/2014/main" id="{C01A8C1B-EA7D-45CB-9EF2-3BE9A949F11C}"/>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35378</xdr:rowOff>
    </xdr:from>
    <xdr:to>
      <xdr:col>54</xdr:col>
      <xdr:colOff>189865</xdr:colOff>
      <xdr:row>64</xdr:row>
      <xdr:rowOff>59872</xdr:rowOff>
    </xdr:to>
    <xdr:cxnSp macro="">
      <xdr:nvCxnSpPr>
        <xdr:cNvPr id="200" name="直線コネクタ 199">
          <a:extLst>
            <a:ext uri="{FF2B5EF4-FFF2-40B4-BE49-F238E27FC236}">
              <a16:creationId xmlns:a16="http://schemas.microsoft.com/office/drawing/2014/main" id="{591CC203-5982-42AA-880C-7BDC3FBDAF5D}"/>
            </a:ext>
          </a:extLst>
        </xdr:cNvPr>
        <xdr:cNvCxnSpPr/>
      </xdr:nvCxnSpPr>
      <xdr:spPr>
        <a:xfrm flipV="1">
          <a:off x="9219565" y="9255578"/>
          <a:ext cx="0" cy="153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63699</xdr:rowOff>
    </xdr:from>
    <xdr:ext cx="469744" cy="259045"/>
    <xdr:sp macro="" textlink="">
      <xdr:nvSpPr>
        <xdr:cNvPr id="201" name="【体育館・プール】&#10;一人当たり面積最小値テキスト">
          <a:extLst>
            <a:ext uri="{FF2B5EF4-FFF2-40B4-BE49-F238E27FC236}">
              <a16:creationId xmlns:a16="http://schemas.microsoft.com/office/drawing/2014/main" id="{CC09FF05-D21E-456A-81FB-43168E2560B6}"/>
            </a:ext>
          </a:extLst>
        </xdr:cNvPr>
        <xdr:cNvSpPr txBox="1"/>
      </xdr:nvSpPr>
      <xdr:spPr>
        <a:xfrm>
          <a:off x="9258300" y="1079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59872</xdr:rowOff>
    </xdr:from>
    <xdr:to>
      <xdr:col>55</xdr:col>
      <xdr:colOff>88900</xdr:colOff>
      <xdr:row>64</xdr:row>
      <xdr:rowOff>59872</xdr:rowOff>
    </xdr:to>
    <xdr:cxnSp macro="">
      <xdr:nvCxnSpPr>
        <xdr:cNvPr id="202" name="直線コネクタ 201">
          <a:extLst>
            <a:ext uri="{FF2B5EF4-FFF2-40B4-BE49-F238E27FC236}">
              <a16:creationId xmlns:a16="http://schemas.microsoft.com/office/drawing/2014/main" id="{E4FA0C53-7CBA-4179-AFD2-0E395940E830}"/>
            </a:ext>
          </a:extLst>
        </xdr:cNvPr>
        <xdr:cNvCxnSpPr/>
      </xdr:nvCxnSpPr>
      <xdr:spPr>
        <a:xfrm>
          <a:off x="9154160" y="107888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153505</xdr:rowOff>
    </xdr:from>
    <xdr:ext cx="469744" cy="259045"/>
    <xdr:sp macro="" textlink="">
      <xdr:nvSpPr>
        <xdr:cNvPr id="203" name="【体育館・プール】&#10;一人当たり面積最大値テキスト">
          <a:extLst>
            <a:ext uri="{FF2B5EF4-FFF2-40B4-BE49-F238E27FC236}">
              <a16:creationId xmlns:a16="http://schemas.microsoft.com/office/drawing/2014/main" id="{C6D7994C-06D5-4AD2-91BC-B2FB03416481}"/>
            </a:ext>
          </a:extLst>
        </xdr:cNvPr>
        <xdr:cNvSpPr txBox="1"/>
      </xdr:nvSpPr>
      <xdr:spPr>
        <a:xfrm>
          <a:off x="9258300" y="903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35378</xdr:rowOff>
    </xdr:from>
    <xdr:to>
      <xdr:col>55</xdr:col>
      <xdr:colOff>88900</xdr:colOff>
      <xdr:row>55</xdr:row>
      <xdr:rowOff>35378</xdr:rowOff>
    </xdr:to>
    <xdr:cxnSp macro="">
      <xdr:nvCxnSpPr>
        <xdr:cNvPr id="204" name="直線コネクタ 203">
          <a:extLst>
            <a:ext uri="{FF2B5EF4-FFF2-40B4-BE49-F238E27FC236}">
              <a16:creationId xmlns:a16="http://schemas.microsoft.com/office/drawing/2014/main" id="{D99113AD-9EC3-4D39-82EF-7757FDCCF159}"/>
            </a:ext>
          </a:extLst>
        </xdr:cNvPr>
        <xdr:cNvCxnSpPr/>
      </xdr:nvCxnSpPr>
      <xdr:spPr>
        <a:xfrm>
          <a:off x="9154160" y="92555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156771</xdr:rowOff>
    </xdr:from>
    <xdr:ext cx="469744" cy="259045"/>
    <xdr:sp macro="" textlink="">
      <xdr:nvSpPr>
        <xdr:cNvPr id="205" name="【体育館・プール】&#10;一人当たり面積平均値テキスト">
          <a:extLst>
            <a:ext uri="{FF2B5EF4-FFF2-40B4-BE49-F238E27FC236}">
              <a16:creationId xmlns:a16="http://schemas.microsoft.com/office/drawing/2014/main" id="{77D9D9C7-9AF5-4F36-A56A-8E8CBDA5D4BF}"/>
            </a:ext>
          </a:extLst>
        </xdr:cNvPr>
        <xdr:cNvSpPr txBox="1"/>
      </xdr:nvSpPr>
      <xdr:spPr>
        <a:xfrm>
          <a:off x="9258300" y="10382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6894</xdr:rowOff>
    </xdr:from>
    <xdr:to>
      <xdr:col>55</xdr:col>
      <xdr:colOff>50800</xdr:colOff>
      <xdr:row>62</xdr:row>
      <xdr:rowOff>108494</xdr:rowOff>
    </xdr:to>
    <xdr:sp macro="" textlink="">
      <xdr:nvSpPr>
        <xdr:cNvPr id="206" name="フローチャート: 判断 205">
          <a:extLst>
            <a:ext uri="{FF2B5EF4-FFF2-40B4-BE49-F238E27FC236}">
              <a16:creationId xmlns:a16="http://schemas.microsoft.com/office/drawing/2014/main" id="{E942A54C-27EF-4203-A916-F1259CB588A5}"/>
            </a:ext>
          </a:extLst>
        </xdr:cNvPr>
        <xdr:cNvSpPr/>
      </xdr:nvSpPr>
      <xdr:spPr>
        <a:xfrm>
          <a:off x="9192260" y="104005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159838</xdr:rowOff>
    </xdr:from>
    <xdr:to>
      <xdr:col>50</xdr:col>
      <xdr:colOff>165100</xdr:colOff>
      <xdr:row>62</xdr:row>
      <xdr:rowOff>89988</xdr:rowOff>
    </xdr:to>
    <xdr:sp macro="" textlink="">
      <xdr:nvSpPr>
        <xdr:cNvPr id="207" name="フローチャート: 判断 206">
          <a:extLst>
            <a:ext uri="{FF2B5EF4-FFF2-40B4-BE49-F238E27FC236}">
              <a16:creationId xmlns:a16="http://schemas.microsoft.com/office/drawing/2014/main" id="{AED5C7A4-C89C-4C73-AF2D-236B59339DA1}"/>
            </a:ext>
          </a:extLst>
        </xdr:cNvPr>
        <xdr:cNvSpPr/>
      </xdr:nvSpPr>
      <xdr:spPr>
        <a:xfrm>
          <a:off x="8445500" y="103858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106515</xdr:rowOff>
    </xdr:from>
    <xdr:ext cx="469744" cy="259045"/>
    <xdr:sp macro="" textlink="">
      <xdr:nvSpPr>
        <xdr:cNvPr id="208" name="n_1aveValue【体育館・プール】&#10;一人当たり面積">
          <a:extLst>
            <a:ext uri="{FF2B5EF4-FFF2-40B4-BE49-F238E27FC236}">
              <a16:creationId xmlns:a16="http://schemas.microsoft.com/office/drawing/2014/main" id="{E0D0AC6C-B8CE-4DE1-93A0-2EB1196EEC5A}"/>
            </a:ext>
          </a:extLst>
        </xdr:cNvPr>
        <xdr:cNvSpPr txBox="1"/>
      </xdr:nvSpPr>
      <xdr:spPr>
        <a:xfrm>
          <a:off x="8271587" y="1016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159838</xdr:rowOff>
    </xdr:from>
    <xdr:to>
      <xdr:col>46</xdr:col>
      <xdr:colOff>38100</xdr:colOff>
      <xdr:row>62</xdr:row>
      <xdr:rowOff>89988</xdr:rowOff>
    </xdr:to>
    <xdr:sp macro="" textlink="">
      <xdr:nvSpPr>
        <xdr:cNvPr id="209" name="フローチャート: 判断 208">
          <a:extLst>
            <a:ext uri="{FF2B5EF4-FFF2-40B4-BE49-F238E27FC236}">
              <a16:creationId xmlns:a16="http://schemas.microsoft.com/office/drawing/2014/main" id="{D2ACF09A-EC31-46DB-AD5B-222F5C8DDC7F}"/>
            </a:ext>
          </a:extLst>
        </xdr:cNvPr>
        <xdr:cNvSpPr/>
      </xdr:nvSpPr>
      <xdr:spPr>
        <a:xfrm>
          <a:off x="7670800" y="103858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106515</xdr:rowOff>
    </xdr:from>
    <xdr:ext cx="469744" cy="259045"/>
    <xdr:sp macro="" textlink="">
      <xdr:nvSpPr>
        <xdr:cNvPr id="210" name="n_2aveValue【体育館・プール】&#10;一人当たり面積">
          <a:extLst>
            <a:ext uri="{FF2B5EF4-FFF2-40B4-BE49-F238E27FC236}">
              <a16:creationId xmlns:a16="http://schemas.microsoft.com/office/drawing/2014/main" id="{171D864D-B09D-41DA-B725-05DA97BC1D87}"/>
            </a:ext>
          </a:extLst>
        </xdr:cNvPr>
        <xdr:cNvSpPr txBox="1"/>
      </xdr:nvSpPr>
      <xdr:spPr>
        <a:xfrm>
          <a:off x="7509587" y="1016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34109</xdr:rowOff>
    </xdr:from>
    <xdr:to>
      <xdr:col>41</xdr:col>
      <xdr:colOff>101600</xdr:colOff>
      <xdr:row>62</xdr:row>
      <xdr:rowOff>135709</xdr:rowOff>
    </xdr:to>
    <xdr:sp macro="" textlink="">
      <xdr:nvSpPr>
        <xdr:cNvPr id="211" name="フローチャート: 判断 210">
          <a:extLst>
            <a:ext uri="{FF2B5EF4-FFF2-40B4-BE49-F238E27FC236}">
              <a16:creationId xmlns:a16="http://schemas.microsoft.com/office/drawing/2014/main" id="{468D2449-3926-447F-B1DC-C59530533CC6}"/>
            </a:ext>
          </a:extLst>
        </xdr:cNvPr>
        <xdr:cNvSpPr/>
      </xdr:nvSpPr>
      <xdr:spPr>
        <a:xfrm>
          <a:off x="6873240" y="104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152236</xdr:rowOff>
    </xdr:from>
    <xdr:ext cx="469744" cy="259045"/>
    <xdr:sp macro="" textlink="">
      <xdr:nvSpPr>
        <xdr:cNvPr id="212" name="n_3aveValue【体育館・プール】&#10;一人当たり面積">
          <a:extLst>
            <a:ext uri="{FF2B5EF4-FFF2-40B4-BE49-F238E27FC236}">
              <a16:creationId xmlns:a16="http://schemas.microsoft.com/office/drawing/2014/main" id="{752A8AFE-08A8-49E3-900B-09A1CDABBEB6}"/>
            </a:ext>
          </a:extLst>
        </xdr:cNvPr>
        <xdr:cNvSpPr txBox="1"/>
      </xdr:nvSpPr>
      <xdr:spPr>
        <a:xfrm>
          <a:off x="6712027" y="1021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11728D0B-1A33-4949-BBA8-CF63D4DD0533}"/>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67F6FE47-86D4-41D4-97A1-3566334F8F8B}"/>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7165FE00-23FF-4EAC-B707-ED01C80D76D9}"/>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3CBFE76-7A51-4007-BBC0-B2D560DD402D}"/>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6DF19DA8-2057-405A-AB85-A340412AB198}"/>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64588</xdr:rowOff>
    </xdr:from>
    <xdr:to>
      <xdr:col>46</xdr:col>
      <xdr:colOff>38100</xdr:colOff>
      <xdr:row>62</xdr:row>
      <xdr:rowOff>166188</xdr:rowOff>
    </xdr:to>
    <xdr:sp macro="" textlink="">
      <xdr:nvSpPr>
        <xdr:cNvPr id="218" name="楕円 217">
          <a:extLst>
            <a:ext uri="{FF2B5EF4-FFF2-40B4-BE49-F238E27FC236}">
              <a16:creationId xmlns:a16="http://schemas.microsoft.com/office/drawing/2014/main" id="{A5F7A5A6-7E9F-4504-9473-4AB743CB8AD4}"/>
            </a:ext>
          </a:extLst>
        </xdr:cNvPr>
        <xdr:cNvSpPr/>
      </xdr:nvSpPr>
      <xdr:spPr>
        <a:xfrm>
          <a:off x="7670800" y="1045826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63500</xdr:rowOff>
    </xdr:from>
    <xdr:to>
      <xdr:col>41</xdr:col>
      <xdr:colOff>101600</xdr:colOff>
      <xdr:row>62</xdr:row>
      <xdr:rowOff>165100</xdr:rowOff>
    </xdr:to>
    <xdr:sp macro="" textlink="">
      <xdr:nvSpPr>
        <xdr:cNvPr id="219" name="楕円 218">
          <a:extLst>
            <a:ext uri="{FF2B5EF4-FFF2-40B4-BE49-F238E27FC236}">
              <a16:creationId xmlns:a16="http://schemas.microsoft.com/office/drawing/2014/main" id="{48852BAF-794D-48CC-9B1D-4C1CF908235B}"/>
            </a:ext>
          </a:extLst>
        </xdr:cNvPr>
        <xdr:cNvSpPr/>
      </xdr:nvSpPr>
      <xdr:spPr>
        <a:xfrm>
          <a:off x="687324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114300</xdr:rowOff>
    </xdr:from>
    <xdr:to>
      <xdr:col>45</xdr:col>
      <xdr:colOff>177800</xdr:colOff>
      <xdr:row>62</xdr:row>
      <xdr:rowOff>115388</xdr:rowOff>
    </xdr:to>
    <xdr:cxnSp macro="">
      <xdr:nvCxnSpPr>
        <xdr:cNvPr id="220" name="直線コネクタ 219">
          <a:extLst>
            <a:ext uri="{FF2B5EF4-FFF2-40B4-BE49-F238E27FC236}">
              <a16:creationId xmlns:a16="http://schemas.microsoft.com/office/drawing/2014/main" id="{A457A156-3111-45E6-B1EC-09875D29AC98}"/>
            </a:ext>
          </a:extLst>
        </xdr:cNvPr>
        <xdr:cNvCxnSpPr/>
      </xdr:nvCxnSpPr>
      <xdr:spPr>
        <a:xfrm>
          <a:off x="6924040" y="10507980"/>
          <a:ext cx="78994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62</xdr:row>
      <xdr:rowOff>157315</xdr:rowOff>
    </xdr:from>
    <xdr:ext cx="469744" cy="259045"/>
    <xdr:sp macro="" textlink="">
      <xdr:nvSpPr>
        <xdr:cNvPr id="221" name="n_2mainValue【体育館・プール】&#10;一人当たり面積">
          <a:extLst>
            <a:ext uri="{FF2B5EF4-FFF2-40B4-BE49-F238E27FC236}">
              <a16:creationId xmlns:a16="http://schemas.microsoft.com/office/drawing/2014/main" id="{222AB340-6C13-4123-A17B-37DB52FAF85C}"/>
            </a:ext>
          </a:extLst>
        </xdr:cNvPr>
        <xdr:cNvSpPr txBox="1"/>
      </xdr:nvSpPr>
      <xdr:spPr>
        <a:xfrm>
          <a:off x="7509587" y="1055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156227</xdr:rowOff>
    </xdr:from>
    <xdr:ext cx="469744" cy="259045"/>
    <xdr:sp macro="" textlink="">
      <xdr:nvSpPr>
        <xdr:cNvPr id="222" name="n_3mainValue【体育館・プール】&#10;一人当たり面積">
          <a:extLst>
            <a:ext uri="{FF2B5EF4-FFF2-40B4-BE49-F238E27FC236}">
              <a16:creationId xmlns:a16="http://schemas.microsoft.com/office/drawing/2014/main" id="{393AA3E0-F8A4-40E5-9FAC-AA88921CE5EB}"/>
            </a:ext>
          </a:extLst>
        </xdr:cNvPr>
        <xdr:cNvSpPr txBox="1"/>
      </xdr:nvSpPr>
      <xdr:spPr>
        <a:xfrm>
          <a:off x="6712027"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a:extLst>
            <a:ext uri="{FF2B5EF4-FFF2-40B4-BE49-F238E27FC236}">
              <a16:creationId xmlns:a16="http://schemas.microsoft.com/office/drawing/2014/main" id="{E25D9B3F-BA08-4F18-9CC7-7138D9E65194}"/>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a:extLst>
            <a:ext uri="{FF2B5EF4-FFF2-40B4-BE49-F238E27FC236}">
              <a16:creationId xmlns:a16="http://schemas.microsoft.com/office/drawing/2014/main" id="{4B605907-B3DF-49B6-BC82-E5497FD28828}"/>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a:extLst>
            <a:ext uri="{FF2B5EF4-FFF2-40B4-BE49-F238E27FC236}">
              <a16:creationId xmlns:a16="http://schemas.microsoft.com/office/drawing/2014/main" id="{2836FD7F-D948-4C1B-8F49-8ED8D1F97D22}"/>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a:extLst>
            <a:ext uri="{FF2B5EF4-FFF2-40B4-BE49-F238E27FC236}">
              <a16:creationId xmlns:a16="http://schemas.microsoft.com/office/drawing/2014/main" id="{DE942A60-2D3A-420C-BA1D-6E14218E5F4D}"/>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a:extLst>
            <a:ext uri="{FF2B5EF4-FFF2-40B4-BE49-F238E27FC236}">
              <a16:creationId xmlns:a16="http://schemas.microsoft.com/office/drawing/2014/main" id="{608EF139-F564-44E4-A86E-D8A7E571352F}"/>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a:extLst>
            <a:ext uri="{FF2B5EF4-FFF2-40B4-BE49-F238E27FC236}">
              <a16:creationId xmlns:a16="http://schemas.microsoft.com/office/drawing/2014/main" id="{434AC60F-E8D6-49A5-B25C-03745B45F231}"/>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a:extLst>
            <a:ext uri="{FF2B5EF4-FFF2-40B4-BE49-F238E27FC236}">
              <a16:creationId xmlns:a16="http://schemas.microsoft.com/office/drawing/2014/main" id="{E9BCCB0C-67B2-4E72-90A1-1ABEAC486317}"/>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a:extLst>
            <a:ext uri="{FF2B5EF4-FFF2-40B4-BE49-F238E27FC236}">
              <a16:creationId xmlns:a16="http://schemas.microsoft.com/office/drawing/2014/main" id="{ACFE37EC-A7A8-4296-A649-7D5AB119FEDE}"/>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a:extLst>
            <a:ext uri="{FF2B5EF4-FFF2-40B4-BE49-F238E27FC236}">
              <a16:creationId xmlns:a16="http://schemas.microsoft.com/office/drawing/2014/main" id="{B7DDC9C5-A12B-426C-AC1C-EDC59F073ED2}"/>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a:extLst>
            <a:ext uri="{FF2B5EF4-FFF2-40B4-BE49-F238E27FC236}">
              <a16:creationId xmlns:a16="http://schemas.microsoft.com/office/drawing/2014/main" id="{6DE3F3EE-4E15-445F-8150-06AF341195E7}"/>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3" name="直線コネクタ 232">
          <a:extLst>
            <a:ext uri="{FF2B5EF4-FFF2-40B4-BE49-F238E27FC236}">
              <a16:creationId xmlns:a16="http://schemas.microsoft.com/office/drawing/2014/main" id="{3FF29A2F-7713-43C5-8374-55EF56EF58F4}"/>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4" name="テキスト ボックス 233">
          <a:extLst>
            <a:ext uri="{FF2B5EF4-FFF2-40B4-BE49-F238E27FC236}">
              <a16:creationId xmlns:a16="http://schemas.microsoft.com/office/drawing/2014/main" id="{F7A90DE8-E4AC-4DF4-9152-4DF8EF1B977B}"/>
            </a:ext>
          </a:extLst>
        </xdr:cNvPr>
        <xdr:cNvSpPr txBox="1"/>
      </xdr:nvSpPr>
      <xdr:spPr>
        <a:xfrm>
          <a:off x="37734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5" name="直線コネクタ 234">
          <a:extLst>
            <a:ext uri="{FF2B5EF4-FFF2-40B4-BE49-F238E27FC236}">
              <a16:creationId xmlns:a16="http://schemas.microsoft.com/office/drawing/2014/main" id="{49AB4896-7ABE-460C-B3DA-9EC3A82A1DD9}"/>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6" name="テキスト ボックス 235">
          <a:extLst>
            <a:ext uri="{FF2B5EF4-FFF2-40B4-BE49-F238E27FC236}">
              <a16:creationId xmlns:a16="http://schemas.microsoft.com/office/drawing/2014/main" id="{E2BDBF37-9AF5-48DC-8B95-9ABA43C07EBF}"/>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7" name="直線コネクタ 236">
          <a:extLst>
            <a:ext uri="{FF2B5EF4-FFF2-40B4-BE49-F238E27FC236}">
              <a16:creationId xmlns:a16="http://schemas.microsoft.com/office/drawing/2014/main" id="{26511787-0F5A-4AFD-9DE2-DCE2A083FC5A}"/>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8" name="テキスト ボックス 237">
          <a:extLst>
            <a:ext uri="{FF2B5EF4-FFF2-40B4-BE49-F238E27FC236}">
              <a16:creationId xmlns:a16="http://schemas.microsoft.com/office/drawing/2014/main" id="{DF45E4A9-3A25-4A7E-B336-1175F803A2D5}"/>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9" name="直線コネクタ 238">
          <a:extLst>
            <a:ext uri="{FF2B5EF4-FFF2-40B4-BE49-F238E27FC236}">
              <a16:creationId xmlns:a16="http://schemas.microsoft.com/office/drawing/2014/main" id="{E0CF1981-6DDC-4741-B87E-F6D717302EFC}"/>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0" name="テキスト ボックス 239">
          <a:extLst>
            <a:ext uri="{FF2B5EF4-FFF2-40B4-BE49-F238E27FC236}">
              <a16:creationId xmlns:a16="http://schemas.microsoft.com/office/drawing/2014/main" id="{BABF625A-E8B5-4750-9E7E-37145D53D8FB}"/>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1" name="直線コネクタ 240">
          <a:extLst>
            <a:ext uri="{FF2B5EF4-FFF2-40B4-BE49-F238E27FC236}">
              <a16:creationId xmlns:a16="http://schemas.microsoft.com/office/drawing/2014/main" id="{92F3D5EF-9D19-44C3-BF13-376B562E415E}"/>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2" name="テキスト ボックス 241">
          <a:extLst>
            <a:ext uri="{FF2B5EF4-FFF2-40B4-BE49-F238E27FC236}">
              <a16:creationId xmlns:a16="http://schemas.microsoft.com/office/drawing/2014/main" id="{ED5E8E33-1E51-433D-B6D7-95E416902492}"/>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3" name="直線コネクタ 242">
          <a:extLst>
            <a:ext uri="{FF2B5EF4-FFF2-40B4-BE49-F238E27FC236}">
              <a16:creationId xmlns:a16="http://schemas.microsoft.com/office/drawing/2014/main" id="{083B58A3-D71C-43C8-87A5-4BFE46D009E8}"/>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4" name="テキスト ボックス 243">
          <a:extLst>
            <a:ext uri="{FF2B5EF4-FFF2-40B4-BE49-F238E27FC236}">
              <a16:creationId xmlns:a16="http://schemas.microsoft.com/office/drawing/2014/main" id="{1D761FDB-34D4-493B-9FE3-1A37D4E3F53A}"/>
            </a:ext>
          </a:extLst>
        </xdr:cNvPr>
        <xdr:cNvSpPr txBox="1"/>
      </xdr:nvSpPr>
      <xdr:spPr>
        <a:xfrm>
          <a:off x="27196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a:extLst>
            <a:ext uri="{FF2B5EF4-FFF2-40B4-BE49-F238E27FC236}">
              <a16:creationId xmlns:a16="http://schemas.microsoft.com/office/drawing/2014/main" id="{3B5F45D3-5D77-4354-A68B-5357A1E8597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957CCD12-17A6-46C8-8A2B-347F7D7180A1}"/>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a:extLst>
            <a:ext uri="{FF2B5EF4-FFF2-40B4-BE49-F238E27FC236}">
              <a16:creationId xmlns:a16="http://schemas.microsoft.com/office/drawing/2014/main" id="{3BB2A379-DEB7-42E8-9935-EAF771A1A26A}"/>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544</xdr:rowOff>
    </xdr:to>
    <xdr:cxnSp macro="">
      <xdr:nvCxnSpPr>
        <xdr:cNvPr id="248" name="直線コネクタ 247">
          <a:extLst>
            <a:ext uri="{FF2B5EF4-FFF2-40B4-BE49-F238E27FC236}">
              <a16:creationId xmlns:a16="http://schemas.microsoft.com/office/drawing/2014/main" id="{B870FEFB-1498-4C2B-A08D-CC049E729900}"/>
            </a:ext>
          </a:extLst>
        </xdr:cNvPr>
        <xdr:cNvCxnSpPr/>
      </xdr:nvCxnSpPr>
      <xdr:spPr>
        <a:xfrm flipV="1">
          <a:off x="4086225" y="129872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4371</xdr:rowOff>
    </xdr:from>
    <xdr:ext cx="405111" cy="259045"/>
    <xdr:sp macro="" textlink="">
      <xdr:nvSpPr>
        <xdr:cNvPr id="249" name="【福祉施設】&#10;有形固定資産減価償却率最小値テキスト">
          <a:extLst>
            <a:ext uri="{FF2B5EF4-FFF2-40B4-BE49-F238E27FC236}">
              <a16:creationId xmlns:a16="http://schemas.microsoft.com/office/drawing/2014/main" id="{525064E3-AF1B-4760-B5D0-5A4B99B657D5}"/>
            </a:ext>
          </a:extLst>
        </xdr:cNvPr>
        <xdr:cNvSpPr txBox="1"/>
      </xdr:nvSpPr>
      <xdr:spPr>
        <a:xfrm>
          <a:off x="4124960"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544</xdr:rowOff>
    </xdr:from>
    <xdr:to>
      <xdr:col>24</xdr:col>
      <xdr:colOff>152400</xdr:colOff>
      <xdr:row>86</xdr:row>
      <xdr:rowOff>544</xdr:rowOff>
    </xdr:to>
    <xdr:cxnSp macro="">
      <xdr:nvCxnSpPr>
        <xdr:cNvPr id="250" name="直線コネクタ 249">
          <a:extLst>
            <a:ext uri="{FF2B5EF4-FFF2-40B4-BE49-F238E27FC236}">
              <a16:creationId xmlns:a16="http://schemas.microsoft.com/office/drawing/2014/main" id="{AD12DAED-E000-43C1-ABE6-BFB1AD322FB6}"/>
            </a:ext>
          </a:extLst>
        </xdr:cNvPr>
        <xdr:cNvCxnSpPr/>
      </xdr:nvCxnSpPr>
      <xdr:spPr>
        <a:xfrm>
          <a:off x="4020820" y="144175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1" name="【福祉施設】&#10;有形固定資産減価償却率最大値テキスト">
          <a:extLst>
            <a:ext uri="{FF2B5EF4-FFF2-40B4-BE49-F238E27FC236}">
              <a16:creationId xmlns:a16="http://schemas.microsoft.com/office/drawing/2014/main" id="{083897F5-F6CA-4554-AF36-47AE2059BC5B}"/>
            </a:ext>
          </a:extLst>
        </xdr:cNvPr>
        <xdr:cNvSpPr txBox="1"/>
      </xdr:nvSpPr>
      <xdr:spPr>
        <a:xfrm>
          <a:off x="412496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2" name="直線コネクタ 251">
          <a:extLst>
            <a:ext uri="{FF2B5EF4-FFF2-40B4-BE49-F238E27FC236}">
              <a16:creationId xmlns:a16="http://schemas.microsoft.com/office/drawing/2014/main" id="{9EE549A6-3B1C-4E1B-BE10-200EE4AD3E83}"/>
            </a:ext>
          </a:extLst>
        </xdr:cNvPr>
        <xdr:cNvCxnSpPr/>
      </xdr:nvCxnSpPr>
      <xdr:spPr>
        <a:xfrm>
          <a:off x="402082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62065</xdr:rowOff>
    </xdr:from>
    <xdr:ext cx="405111" cy="259045"/>
    <xdr:sp macro="" textlink="">
      <xdr:nvSpPr>
        <xdr:cNvPr id="253" name="【福祉施設】&#10;有形固定資産減価償却率平均値テキスト">
          <a:extLst>
            <a:ext uri="{FF2B5EF4-FFF2-40B4-BE49-F238E27FC236}">
              <a16:creationId xmlns:a16="http://schemas.microsoft.com/office/drawing/2014/main" id="{C0A496D8-AC34-4D2D-9783-F225EB4A79B5}"/>
            </a:ext>
          </a:extLst>
        </xdr:cNvPr>
        <xdr:cNvSpPr txBox="1"/>
      </xdr:nvSpPr>
      <xdr:spPr>
        <a:xfrm>
          <a:off x="4124960" y="13640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83638</xdr:rowOff>
    </xdr:from>
    <xdr:to>
      <xdr:col>24</xdr:col>
      <xdr:colOff>114300</xdr:colOff>
      <xdr:row>82</xdr:row>
      <xdr:rowOff>13788</xdr:rowOff>
    </xdr:to>
    <xdr:sp macro="" textlink="">
      <xdr:nvSpPr>
        <xdr:cNvPr id="254" name="フローチャート: 判断 253">
          <a:extLst>
            <a:ext uri="{FF2B5EF4-FFF2-40B4-BE49-F238E27FC236}">
              <a16:creationId xmlns:a16="http://schemas.microsoft.com/office/drawing/2014/main" id="{6FF75861-5F64-4980-AF25-F3D0A459A01D}"/>
            </a:ext>
          </a:extLst>
        </xdr:cNvPr>
        <xdr:cNvSpPr/>
      </xdr:nvSpPr>
      <xdr:spPr>
        <a:xfrm>
          <a:off x="4036060" y="136624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129358</xdr:rowOff>
    </xdr:from>
    <xdr:to>
      <xdr:col>20</xdr:col>
      <xdr:colOff>38100</xdr:colOff>
      <xdr:row>82</xdr:row>
      <xdr:rowOff>59508</xdr:rowOff>
    </xdr:to>
    <xdr:sp macro="" textlink="">
      <xdr:nvSpPr>
        <xdr:cNvPr id="255" name="フローチャート: 判断 254">
          <a:extLst>
            <a:ext uri="{FF2B5EF4-FFF2-40B4-BE49-F238E27FC236}">
              <a16:creationId xmlns:a16="http://schemas.microsoft.com/office/drawing/2014/main" id="{7A1E4498-1F1A-42E7-B4EC-165FD6A978FD}"/>
            </a:ext>
          </a:extLst>
        </xdr:cNvPr>
        <xdr:cNvSpPr/>
      </xdr:nvSpPr>
      <xdr:spPr>
        <a:xfrm>
          <a:off x="3312160" y="137081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76035</xdr:rowOff>
    </xdr:from>
    <xdr:ext cx="405111" cy="259045"/>
    <xdr:sp macro="" textlink="">
      <xdr:nvSpPr>
        <xdr:cNvPr id="256" name="n_1aveValue【福祉施設】&#10;有形固定資産減価償却率">
          <a:extLst>
            <a:ext uri="{FF2B5EF4-FFF2-40B4-BE49-F238E27FC236}">
              <a16:creationId xmlns:a16="http://schemas.microsoft.com/office/drawing/2014/main" id="{623F5D48-57C5-41BE-9530-E0DC78C53A01}"/>
            </a:ext>
          </a:extLst>
        </xdr:cNvPr>
        <xdr:cNvSpPr txBox="1"/>
      </xdr:nvSpPr>
      <xdr:spPr>
        <a:xfrm>
          <a:off x="3170564" y="1348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160382</xdr:rowOff>
    </xdr:from>
    <xdr:to>
      <xdr:col>15</xdr:col>
      <xdr:colOff>101600</xdr:colOff>
      <xdr:row>82</xdr:row>
      <xdr:rowOff>90532</xdr:rowOff>
    </xdr:to>
    <xdr:sp macro="" textlink="">
      <xdr:nvSpPr>
        <xdr:cNvPr id="257" name="フローチャート: 判断 256">
          <a:extLst>
            <a:ext uri="{FF2B5EF4-FFF2-40B4-BE49-F238E27FC236}">
              <a16:creationId xmlns:a16="http://schemas.microsoft.com/office/drawing/2014/main" id="{BBED47D4-52DC-4B89-A650-F70F59B39C9C}"/>
            </a:ext>
          </a:extLst>
        </xdr:cNvPr>
        <xdr:cNvSpPr/>
      </xdr:nvSpPr>
      <xdr:spPr>
        <a:xfrm>
          <a:off x="2514600" y="137392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81659</xdr:rowOff>
    </xdr:from>
    <xdr:ext cx="405111" cy="259045"/>
    <xdr:sp macro="" textlink="">
      <xdr:nvSpPr>
        <xdr:cNvPr id="258" name="n_2aveValue【福祉施設】&#10;有形固定資産減価償却率">
          <a:extLst>
            <a:ext uri="{FF2B5EF4-FFF2-40B4-BE49-F238E27FC236}">
              <a16:creationId xmlns:a16="http://schemas.microsoft.com/office/drawing/2014/main" id="{C858F4A7-1086-4884-BD7D-7B3E921FC463}"/>
            </a:ext>
          </a:extLst>
        </xdr:cNvPr>
        <xdr:cNvSpPr txBox="1"/>
      </xdr:nvSpPr>
      <xdr:spPr>
        <a:xfrm>
          <a:off x="2385704" y="13828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122827</xdr:rowOff>
    </xdr:from>
    <xdr:to>
      <xdr:col>10</xdr:col>
      <xdr:colOff>165100</xdr:colOff>
      <xdr:row>82</xdr:row>
      <xdr:rowOff>52977</xdr:rowOff>
    </xdr:to>
    <xdr:sp macro="" textlink="">
      <xdr:nvSpPr>
        <xdr:cNvPr id="259" name="フローチャート: 判断 258">
          <a:extLst>
            <a:ext uri="{FF2B5EF4-FFF2-40B4-BE49-F238E27FC236}">
              <a16:creationId xmlns:a16="http://schemas.microsoft.com/office/drawing/2014/main" id="{0421B95B-5147-473D-BC0B-8AFE305D557F}"/>
            </a:ext>
          </a:extLst>
        </xdr:cNvPr>
        <xdr:cNvSpPr/>
      </xdr:nvSpPr>
      <xdr:spPr>
        <a:xfrm>
          <a:off x="1739900" y="137016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44104</xdr:rowOff>
    </xdr:from>
    <xdr:ext cx="405111" cy="259045"/>
    <xdr:sp macro="" textlink="">
      <xdr:nvSpPr>
        <xdr:cNvPr id="260" name="n_3aveValue【福祉施設】&#10;有形固定資産減価償却率">
          <a:extLst>
            <a:ext uri="{FF2B5EF4-FFF2-40B4-BE49-F238E27FC236}">
              <a16:creationId xmlns:a16="http://schemas.microsoft.com/office/drawing/2014/main" id="{250D4E72-982C-40B5-8226-0702C4D9A3C6}"/>
            </a:ext>
          </a:extLst>
        </xdr:cNvPr>
        <xdr:cNvSpPr txBox="1"/>
      </xdr:nvSpPr>
      <xdr:spPr>
        <a:xfrm>
          <a:off x="1611004" y="13790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BE787D3B-63D4-4C06-B120-3BA12CA0794B}"/>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C1EC0309-74EE-4757-A1E4-D97F0EBD1B5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1287D88-3FCC-40D4-BAFA-C8467CE4C03E}"/>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46133B6A-1BAC-49EA-AC30-AFF7B9C6CA94}"/>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D12079AD-1A7D-47C7-80DF-8522E3938BF8}"/>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68943</xdr:rowOff>
    </xdr:from>
    <xdr:to>
      <xdr:col>15</xdr:col>
      <xdr:colOff>101600</xdr:colOff>
      <xdr:row>81</xdr:row>
      <xdr:rowOff>170543</xdr:rowOff>
    </xdr:to>
    <xdr:sp macro="" textlink="">
      <xdr:nvSpPr>
        <xdr:cNvPr id="266" name="楕円 265">
          <a:extLst>
            <a:ext uri="{FF2B5EF4-FFF2-40B4-BE49-F238E27FC236}">
              <a16:creationId xmlns:a16="http://schemas.microsoft.com/office/drawing/2014/main" id="{CE8EA2F6-C7E2-449A-95BD-34424B430DA0}"/>
            </a:ext>
          </a:extLst>
        </xdr:cNvPr>
        <xdr:cNvSpPr/>
      </xdr:nvSpPr>
      <xdr:spPr>
        <a:xfrm>
          <a:off x="2514600" y="1364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90170</xdr:rowOff>
    </xdr:from>
    <xdr:to>
      <xdr:col>10</xdr:col>
      <xdr:colOff>165100</xdr:colOff>
      <xdr:row>82</xdr:row>
      <xdr:rowOff>20320</xdr:rowOff>
    </xdr:to>
    <xdr:sp macro="" textlink="">
      <xdr:nvSpPr>
        <xdr:cNvPr id="267" name="楕円 266">
          <a:extLst>
            <a:ext uri="{FF2B5EF4-FFF2-40B4-BE49-F238E27FC236}">
              <a16:creationId xmlns:a16="http://schemas.microsoft.com/office/drawing/2014/main" id="{A8A626AB-1D0F-45AD-88AE-C3D3AF0F9473}"/>
            </a:ext>
          </a:extLst>
        </xdr:cNvPr>
        <xdr:cNvSpPr/>
      </xdr:nvSpPr>
      <xdr:spPr>
        <a:xfrm>
          <a:off x="1739900" y="13669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119743</xdr:rowOff>
    </xdr:from>
    <xdr:to>
      <xdr:col>15</xdr:col>
      <xdr:colOff>50800</xdr:colOff>
      <xdr:row>81</xdr:row>
      <xdr:rowOff>140970</xdr:rowOff>
    </xdr:to>
    <xdr:cxnSp macro="">
      <xdr:nvCxnSpPr>
        <xdr:cNvPr id="268" name="直線コネクタ 267">
          <a:extLst>
            <a:ext uri="{FF2B5EF4-FFF2-40B4-BE49-F238E27FC236}">
              <a16:creationId xmlns:a16="http://schemas.microsoft.com/office/drawing/2014/main" id="{12237641-C0B3-4EBD-A0D9-49A0826F1654}"/>
            </a:ext>
          </a:extLst>
        </xdr:cNvPr>
        <xdr:cNvCxnSpPr/>
      </xdr:nvCxnSpPr>
      <xdr:spPr>
        <a:xfrm flipV="1">
          <a:off x="1790700" y="13698583"/>
          <a:ext cx="7747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38744</xdr:colOff>
      <xdr:row>80</xdr:row>
      <xdr:rowOff>15620</xdr:rowOff>
    </xdr:from>
    <xdr:ext cx="405111" cy="259045"/>
    <xdr:sp macro="" textlink="">
      <xdr:nvSpPr>
        <xdr:cNvPr id="269" name="n_2mainValue【福祉施設】&#10;有形固定資産減価償却率">
          <a:extLst>
            <a:ext uri="{FF2B5EF4-FFF2-40B4-BE49-F238E27FC236}">
              <a16:creationId xmlns:a16="http://schemas.microsoft.com/office/drawing/2014/main" id="{2093C436-2642-4FD4-88C1-E776C79FE217}"/>
            </a:ext>
          </a:extLst>
        </xdr:cNvPr>
        <xdr:cNvSpPr txBox="1"/>
      </xdr:nvSpPr>
      <xdr:spPr>
        <a:xfrm>
          <a:off x="2385704" y="1342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36847</xdr:rowOff>
    </xdr:from>
    <xdr:ext cx="405111" cy="259045"/>
    <xdr:sp macro="" textlink="">
      <xdr:nvSpPr>
        <xdr:cNvPr id="270" name="n_3mainValue【福祉施設】&#10;有形固定資産減価償却率">
          <a:extLst>
            <a:ext uri="{FF2B5EF4-FFF2-40B4-BE49-F238E27FC236}">
              <a16:creationId xmlns:a16="http://schemas.microsoft.com/office/drawing/2014/main" id="{019E85E9-76B0-4388-8EA5-B8663A5E244E}"/>
            </a:ext>
          </a:extLst>
        </xdr:cNvPr>
        <xdr:cNvSpPr txBox="1"/>
      </xdr:nvSpPr>
      <xdr:spPr>
        <a:xfrm>
          <a:off x="161100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a:extLst>
            <a:ext uri="{FF2B5EF4-FFF2-40B4-BE49-F238E27FC236}">
              <a16:creationId xmlns:a16="http://schemas.microsoft.com/office/drawing/2014/main" id="{366F2B8F-2951-42CF-83AC-9A3472EB1751}"/>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a:extLst>
            <a:ext uri="{FF2B5EF4-FFF2-40B4-BE49-F238E27FC236}">
              <a16:creationId xmlns:a16="http://schemas.microsoft.com/office/drawing/2014/main" id="{0FDAA873-77C9-459E-82CC-3A8C79E4EADF}"/>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a:extLst>
            <a:ext uri="{FF2B5EF4-FFF2-40B4-BE49-F238E27FC236}">
              <a16:creationId xmlns:a16="http://schemas.microsoft.com/office/drawing/2014/main" id="{BADF5F1A-A554-41CF-98D4-E0B4B6821B12}"/>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a:extLst>
            <a:ext uri="{FF2B5EF4-FFF2-40B4-BE49-F238E27FC236}">
              <a16:creationId xmlns:a16="http://schemas.microsoft.com/office/drawing/2014/main" id="{B72E77E6-331A-47E2-B45B-411118180237}"/>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a:extLst>
            <a:ext uri="{FF2B5EF4-FFF2-40B4-BE49-F238E27FC236}">
              <a16:creationId xmlns:a16="http://schemas.microsoft.com/office/drawing/2014/main" id="{71CDD6CE-A894-46D0-AFDC-A9BF3FD6AA77}"/>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a:extLst>
            <a:ext uri="{FF2B5EF4-FFF2-40B4-BE49-F238E27FC236}">
              <a16:creationId xmlns:a16="http://schemas.microsoft.com/office/drawing/2014/main" id="{01917994-3281-4D45-877A-B858B176444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a:extLst>
            <a:ext uri="{FF2B5EF4-FFF2-40B4-BE49-F238E27FC236}">
              <a16:creationId xmlns:a16="http://schemas.microsoft.com/office/drawing/2014/main" id="{F36D2702-B52C-4783-B0EF-F82FEB0F8E6D}"/>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a:extLst>
            <a:ext uri="{FF2B5EF4-FFF2-40B4-BE49-F238E27FC236}">
              <a16:creationId xmlns:a16="http://schemas.microsoft.com/office/drawing/2014/main" id="{C259C180-F285-4D4B-A2E3-DCC3BE1AE042}"/>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a:extLst>
            <a:ext uri="{FF2B5EF4-FFF2-40B4-BE49-F238E27FC236}">
              <a16:creationId xmlns:a16="http://schemas.microsoft.com/office/drawing/2014/main" id="{E1FA4D6B-AA61-4FB4-B7CE-EFE8EA767499}"/>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a:extLst>
            <a:ext uri="{FF2B5EF4-FFF2-40B4-BE49-F238E27FC236}">
              <a16:creationId xmlns:a16="http://schemas.microsoft.com/office/drawing/2014/main" id="{66F00D0D-DD94-4C61-A236-83309A3C40F4}"/>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a:extLst>
            <a:ext uri="{FF2B5EF4-FFF2-40B4-BE49-F238E27FC236}">
              <a16:creationId xmlns:a16="http://schemas.microsoft.com/office/drawing/2014/main" id="{061C32A0-C198-4E39-89E1-42BBF41466E5}"/>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a:extLst>
            <a:ext uri="{FF2B5EF4-FFF2-40B4-BE49-F238E27FC236}">
              <a16:creationId xmlns:a16="http://schemas.microsoft.com/office/drawing/2014/main" id="{B7D156C0-7E79-4DE9-AA7F-8B237109F811}"/>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a:extLst>
            <a:ext uri="{FF2B5EF4-FFF2-40B4-BE49-F238E27FC236}">
              <a16:creationId xmlns:a16="http://schemas.microsoft.com/office/drawing/2014/main" id="{21A40B00-CBFB-4AC5-A1FC-4970DC1655B2}"/>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a:extLst>
            <a:ext uri="{FF2B5EF4-FFF2-40B4-BE49-F238E27FC236}">
              <a16:creationId xmlns:a16="http://schemas.microsoft.com/office/drawing/2014/main" id="{2B7B010B-117C-4DA9-9996-A9133B7E4E6C}"/>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a:extLst>
            <a:ext uri="{FF2B5EF4-FFF2-40B4-BE49-F238E27FC236}">
              <a16:creationId xmlns:a16="http://schemas.microsoft.com/office/drawing/2014/main" id="{884C7DA7-E38A-4850-B44F-4DA674CEC086}"/>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a:extLst>
            <a:ext uri="{FF2B5EF4-FFF2-40B4-BE49-F238E27FC236}">
              <a16:creationId xmlns:a16="http://schemas.microsoft.com/office/drawing/2014/main" id="{C3DFA673-E1C7-46B1-87ED-5CF9FC93B36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a:extLst>
            <a:ext uri="{FF2B5EF4-FFF2-40B4-BE49-F238E27FC236}">
              <a16:creationId xmlns:a16="http://schemas.microsoft.com/office/drawing/2014/main" id="{9EDC1AF8-DCD0-40B3-838D-551514F133D1}"/>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a:extLst>
            <a:ext uri="{FF2B5EF4-FFF2-40B4-BE49-F238E27FC236}">
              <a16:creationId xmlns:a16="http://schemas.microsoft.com/office/drawing/2014/main" id="{92CF0F1B-E610-44D9-A8FB-DB6B62E0C41C}"/>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a:extLst>
            <a:ext uri="{FF2B5EF4-FFF2-40B4-BE49-F238E27FC236}">
              <a16:creationId xmlns:a16="http://schemas.microsoft.com/office/drawing/2014/main" id="{1307D5A8-3F52-4F63-867D-BBC41A4DF356}"/>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a:extLst>
            <a:ext uri="{FF2B5EF4-FFF2-40B4-BE49-F238E27FC236}">
              <a16:creationId xmlns:a16="http://schemas.microsoft.com/office/drawing/2014/main" id="{4DFB95C4-F6D6-4739-BDB2-6B759C29AD57}"/>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a:extLst>
            <a:ext uri="{FF2B5EF4-FFF2-40B4-BE49-F238E27FC236}">
              <a16:creationId xmlns:a16="http://schemas.microsoft.com/office/drawing/2014/main" id="{B59B8AEE-02A4-4E9C-9EC6-0A667B022EBC}"/>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a:extLst>
            <a:ext uri="{FF2B5EF4-FFF2-40B4-BE49-F238E27FC236}">
              <a16:creationId xmlns:a16="http://schemas.microsoft.com/office/drawing/2014/main" id="{BB6F22CD-DEE5-4C32-A5DF-D565016804D3}"/>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福祉施設】&#10;一人当たり面積グラフ枠">
          <a:extLst>
            <a:ext uri="{FF2B5EF4-FFF2-40B4-BE49-F238E27FC236}">
              <a16:creationId xmlns:a16="http://schemas.microsoft.com/office/drawing/2014/main" id="{F464F3BC-6E93-4879-9160-A334865C5467}"/>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93345</xdr:rowOff>
    </xdr:from>
    <xdr:to>
      <xdr:col>54</xdr:col>
      <xdr:colOff>189865</xdr:colOff>
      <xdr:row>86</xdr:row>
      <xdr:rowOff>76200</xdr:rowOff>
    </xdr:to>
    <xdr:cxnSp macro="">
      <xdr:nvCxnSpPr>
        <xdr:cNvPr id="294" name="直線コネクタ 293">
          <a:extLst>
            <a:ext uri="{FF2B5EF4-FFF2-40B4-BE49-F238E27FC236}">
              <a16:creationId xmlns:a16="http://schemas.microsoft.com/office/drawing/2014/main" id="{95CBF3A3-3A7C-444E-ABAE-E28BC2A08D28}"/>
            </a:ext>
          </a:extLst>
        </xdr:cNvPr>
        <xdr:cNvCxnSpPr/>
      </xdr:nvCxnSpPr>
      <xdr:spPr>
        <a:xfrm flipV="1">
          <a:off x="9219565" y="1316926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295" name="【福祉施設】&#10;一人当たり面積最小値テキスト">
          <a:extLst>
            <a:ext uri="{FF2B5EF4-FFF2-40B4-BE49-F238E27FC236}">
              <a16:creationId xmlns:a16="http://schemas.microsoft.com/office/drawing/2014/main" id="{5ACB02DD-836A-4667-9E02-8126AC19D93D}"/>
            </a:ext>
          </a:extLst>
        </xdr:cNvPr>
        <xdr:cNvSpPr txBox="1"/>
      </xdr:nvSpPr>
      <xdr:spPr>
        <a:xfrm>
          <a:off x="9258300"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296" name="直線コネクタ 295">
          <a:extLst>
            <a:ext uri="{FF2B5EF4-FFF2-40B4-BE49-F238E27FC236}">
              <a16:creationId xmlns:a16="http://schemas.microsoft.com/office/drawing/2014/main" id="{A9C56BFB-54CE-4812-BA03-24BEE9D8114D}"/>
            </a:ext>
          </a:extLst>
        </xdr:cNvPr>
        <xdr:cNvCxnSpPr/>
      </xdr:nvCxnSpPr>
      <xdr:spPr>
        <a:xfrm>
          <a:off x="9154160" y="1449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40022</xdr:rowOff>
    </xdr:from>
    <xdr:ext cx="469744" cy="259045"/>
    <xdr:sp macro="" textlink="">
      <xdr:nvSpPr>
        <xdr:cNvPr id="297" name="【福祉施設】&#10;一人当たり面積最大値テキスト">
          <a:extLst>
            <a:ext uri="{FF2B5EF4-FFF2-40B4-BE49-F238E27FC236}">
              <a16:creationId xmlns:a16="http://schemas.microsoft.com/office/drawing/2014/main" id="{2E69BF59-7D53-45DD-82C8-424CB0A327A6}"/>
            </a:ext>
          </a:extLst>
        </xdr:cNvPr>
        <xdr:cNvSpPr txBox="1"/>
      </xdr:nvSpPr>
      <xdr:spPr>
        <a:xfrm>
          <a:off x="9258300" y="1294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93345</xdr:rowOff>
    </xdr:from>
    <xdr:to>
      <xdr:col>55</xdr:col>
      <xdr:colOff>88900</xdr:colOff>
      <xdr:row>78</xdr:row>
      <xdr:rowOff>93345</xdr:rowOff>
    </xdr:to>
    <xdr:cxnSp macro="">
      <xdr:nvCxnSpPr>
        <xdr:cNvPr id="298" name="直線コネクタ 297">
          <a:extLst>
            <a:ext uri="{FF2B5EF4-FFF2-40B4-BE49-F238E27FC236}">
              <a16:creationId xmlns:a16="http://schemas.microsoft.com/office/drawing/2014/main" id="{98818FDC-2483-4BCB-8C8E-3E1248A87BDD}"/>
            </a:ext>
          </a:extLst>
        </xdr:cNvPr>
        <xdr:cNvCxnSpPr/>
      </xdr:nvCxnSpPr>
      <xdr:spPr>
        <a:xfrm>
          <a:off x="9154160" y="131692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114316</xdr:rowOff>
    </xdr:from>
    <xdr:ext cx="469744" cy="259045"/>
    <xdr:sp macro="" textlink="">
      <xdr:nvSpPr>
        <xdr:cNvPr id="299" name="【福祉施設】&#10;一人当たり面積平均値テキスト">
          <a:extLst>
            <a:ext uri="{FF2B5EF4-FFF2-40B4-BE49-F238E27FC236}">
              <a16:creationId xmlns:a16="http://schemas.microsoft.com/office/drawing/2014/main" id="{8E3584D2-2958-49FC-82F3-E59B1A9E74B0}"/>
            </a:ext>
          </a:extLst>
        </xdr:cNvPr>
        <xdr:cNvSpPr txBox="1"/>
      </xdr:nvSpPr>
      <xdr:spPr>
        <a:xfrm>
          <a:off x="9258300" y="140284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00" name="フローチャート: 判断 299">
          <a:extLst>
            <a:ext uri="{FF2B5EF4-FFF2-40B4-BE49-F238E27FC236}">
              <a16:creationId xmlns:a16="http://schemas.microsoft.com/office/drawing/2014/main" id="{53C03AD5-E3DB-48A6-8562-995EDF99D341}"/>
            </a:ext>
          </a:extLst>
        </xdr:cNvPr>
        <xdr:cNvSpPr/>
      </xdr:nvSpPr>
      <xdr:spPr>
        <a:xfrm>
          <a:off x="9192260" y="140500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118745</xdr:rowOff>
    </xdr:from>
    <xdr:to>
      <xdr:col>50</xdr:col>
      <xdr:colOff>165100</xdr:colOff>
      <xdr:row>84</xdr:row>
      <xdr:rowOff>48895</xdr:rowOff>
    </xdr:to>
    <xdr:sp macro="" textlink="">
      <xdr:nvSpPr>
        <xdr:cNvPr id="301" name="フローチャート: 判断 300">
          <a:extLst>
            <a:ext uri="{FF2B5EF4-FFF2-40B4-BE49-F238E27FC236}">
              <a16:creationId xmlns:a16="http://schemas.microsoft.com/office/drawing/2014/main" id="{73B0FAB1-743F-4DF0-9F0D-74BECBCFC5BB}"/>
            </a:ext>
          </a:extLst>
        </xdr:cNvPr>
        <xdr:cNvSpPr/>
      </xdr:nvSpPr>
      <xdr:spPr>
        <a:xfrm>
          <a:off x="8445500" y="140328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65422</xdr:rowOff>
    </xdr:from>
    <xdr:ext cx="469744" cy="259045"/>
    <xdr:sp macro="" textlink="">
      <xdr:nvSpPr>
        <xdr:cNvPr id="302" name="n_1aveValue【福祉施設】&#10;一人当たり面積">
          <a:extLst>
            <a:ext uri="{FF2B5EF4-FFF2-40B4-BE49-F238E27FC236}">
              <a16:creationId xmlns:a16="http://schemas.microsoft.com/office/drawing/2014/main" id="{87356C5A-AAC7-48A4-9F56-EC5293E43AF5}"/>
            </a:ext>
          </a:extLst>
        </xdr:cNvPr>
        <xdr:cNvSpPr txBox="1"/>
      </xdr:nvSpPr>
      <xdr:spPr>
        <a:xfrm>
          <a:off x="8271587" y="1381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158750</xdr:rowOff>
    </xdr:from>
    <xdr:to>
      <xdr:col>46</xdr:col>
      <xdr:colOff>38100</xdr:colOff>
      <xdr:row>83</xdr:row>
      <xdr:rowOff>88900</xdr:rowOff>
    </xdr:to>
    <xdr:sp macro="" textlink="">
      <xdr:nvSpPr>
        <xdr:cNvPr id="303" name="フローチャート: 判断 302">
          <a:extLst>
            <a:ext uri="{FF2B5EF4-FFF2-40B4-BE49-F238E27FC236}">
              <a16:creationId xmlns:a16="http://schemas.microsoft.com/office/drawing/2014/main" id="{2228C375-401F-4261-9276-FA0B979481D1}"/>
            </a:ext>
          </a:extLst>
        </xdr:cNvPr>
        <xdr:cNvSpPr/>
      </xdr:nvSpPr>
      <xdr:spPr>
        <a:xfrm>
          <a:off x="7670800" y="1390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105427</xdr:rowOff>
    </xdr:from>
    <xdr:ext cx="469744" cy="259045"/>
    <xdr:sp macro="" textlink="">
      <xdr:nvSpPr>
        <xdr:cNvPr id="304" name="n_2aveValue【福祉施設】&#10;一人当たり面積">
          <a:extLst>
            <a:ext uri="{FF2B5EF4-FFF2-40B4-BE49-F238E27FC236}">
              <a16:creationId xmlns:a16="http://schemas.microsoft.com/office/drawing/2014/main" id="{EAB12B8F-27B3-44FF-A83C-9439F8789A6A}"/>
            </a:ext>
          </a:extLst>
        </xdr:cNvPr>
        <xdr:cNvSpPr txBox="1"/>
      </xdr:nvSpPr>
      <xdr:spPr>
        <a:xfrm>
          <a:off x="7509587" y="1368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19686</xdr:rowOff>
    </xdr:from>
    <xdr:to>
      <xdr:col>41</xdr:col>
      <xdr:colOff>101600</xdr:colOff>
      <xdr:row>84</xdr:row>
      <xdr:rowOff>121286</xdr:rowOff>
    </xdr:to>
    <xdr:sp macro="" textlink="">
      <xdr:nvSpPr>
        <xdr:cNvPr id="305" name="フローチャート: 判断 304">
          <a:extLst>
            <a:ext uri="{FF2B5EF4-FFF2-40B4-BE49-F238E27FC236}">
              <a16:creationId xmlns:a16="http://schemas.microsoft.com/office/drawing/2014/main" id="{5F505C2D-B8D9-439A-BE2D-EF465DFDB8CA}"/>
            </a:ext>
          </a:extLst>
        </xdr:cNvPr>
        <xdr:cNvSpPr/>
      </xdr:nvSpPr>
      <xdr:spPr>
        <a:xfrm>
          <a:off x="6873240" y="141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82</xdr:row>
      <xdr:rowOff>137813</xdr:rowOff>
    </xdr:from>
    <xdr:ext cx="469744" cy="259045"/>
    <xdr:sp macro="" textlink="">
      <xdr:nvSpPr>
        <xdr:cNvPr id="306" name="n_3aveValue【福祉施設】&#10;一人当たり面積">
          <a:extLst>
            <a:ext uri="{FF2B5EF4-FFF2-40B4-BE49-F238E27FC236}">
              <a16:creationId xmlns:a16="http://schemas.microsoft.com/office/drawing/2014/main" id="{5268F5F5-64A3-4AC1-BC4E-004D4FF80932}"/>
            </a:ext>
          </a:extLst>
        </xdr:cNvPr>
        <xdr:cNvSpPr txBox="1"/>
      </xdr:nvSpPr>
      <xdr:spPr>
        <a:xfrm>
          <a:off x="6712027" y="1388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EDFDF824-8BA3-4CD2-9174-CC6608E77DE9}"/>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FA22AEC3-7CD2-4600-A6D1-934F9040FA19}"/>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69492D91-DAD7-47FF-8DCC-EA4BB71244DA}"/>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3AEB9C97-A191-42D8-A637-EC99BBE4860C}"/>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19711368-3E14-4E7E-8A58-9A3F824BFB82}"/>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149225</xdr:rowOff>
    </xdr:from>
    <xdr:to>
      <xdr:col>46</xdr:col>
      <xdr:colOff>38100</xdr:colOff>
      <xdr:row>85</xdr:row>
      <xdr:rowOff>79375</xdr:rowOff>
    </xdr:to>
    <xdr:sp macro="" textlink="">
      <xdr:nvSpPr>
        <xdr:cNvPr id="312" name="楕円 311">
          <a:extLst>
            <a:ext uri="{FF2B5EF4-FFF2-40B4-BE49-F238E27FC236}">
              <a16:creationId xmlns:a16="http://schemas.microsoft.com/office/drawing/2014/main" id="{8E324567-3A8C-4C83-8899-5D5B7EDE691C}"/>
            </a:ext>
          </a:extLst>
        </xdr:cNvPr>
        <xdr:cNvSpPr/>
      </xdr:nvSpPr>
      <xdr:spPr>
        <a:xfrm>
          <a:off x="7670800" y="142309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90170</xdr:rowOff>
    </xdr:from>
    <xdr:to>
      <xdr:col>41</xdr:col>
      <xdr:colOff>101600</xdr:colOff>
      <xdr:row>85</xdr:row>
      <xdr:rowOff>20320</xdr:rowOff>
    </xdr:to>
    <xdr:sp macro="" textlink="">
      <xdr:nvSpPr>
        <xdr:cNvPr id="313" name="楕円 312">
          <a:extLst>
            <a:ext uri="{FF2B5EF4-FFF2-40B4-BE49-F238E27FC236}">
              <a16:creationId xmlns:a16="http://schemas.microsoft.com/office/drawing/2014/main" id="{7DDDB3EC-8EE8-44E9-A25A-2C1F6CAC65DF}"/>
            </a:ext>
          </a:extLst>
        </xdr:cNvPr>
        <xdr:cNvSpPr/>
      </xdr:nvSpPr>
      <xdr:spPr>
        <a:xfrm>
          <a:off x="6873240" y="14171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140970</xdr:rowOff>
    </xdr:from>
    <xdr:to>
      <xdr:col>45</xdr:col>
      <xdr:colOff>177800</xdr:colOff>
      <xdr:row>85</xdr:row>
      <xdr:rowOff>28575</xdr:rowOff>
    </xdr:to>
    <xdr:cxnSp macro="">
      <xdr:nvCxnSpPr>
        <xdr:cNvPr id="314" name="直線コネクタ 313">
          <a:extLst>
            <a:ext uri="{FF2B5EF4-FFF2-40B4-BE49-F238E27FC236}">
              <a16:creationId xmlns:a16="http://schemas.microsoft.com/office/drawing/2014/main" id="{A28B3967-A248-4EE2-80D0-D28DBC6B93E9}"/>
            </a:ext>
          </a:extLst>
        </xdr:cNvPr>
        <xdr:cNvCxnSpPr/>
      </xdr:nvCxnSpPr>
      <xdr:spPr>
        <a:xfrm>
          <a:off x="6924040" y="14222730"/>
          <a:ext cx="78994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85</xdr:row>
      <xdr:rowOff>70502</xdr:rowOff>
    </xdr:from>
    <xdr:ext cx="469744" cy="259045"/>
    <xdr:sp macro="" textlink="">
      <xdr:nvSpPr>
        <xdr:cNvPr id="315" name="n_2mainValue【福祉施設】&#10;一人当たり面積">
          <a:extLst>
            <a:ext uri="{FF2B5EF4-FFF2-40B4-BE49-F238E27FC236}">
              <a16:creationId xmlns:a16="http://schemas.microsoft.com/office/drawing/2014/main" id="{9193EA8D-BEBE-4A0B-A7E4-BD811C8D3B16}"/>
            </a:ext>
          </a:extLst>
        </xdr:cNvPr>
        <xdr:cNvSpPr txBox="1"/>
      </xdr:nvSpPr>
      <xdr:spPr>
        <a:xfrm>
          <a:off x="7509587" y="1431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11447</xdr:rowOff>
    </xdr:from>
    <xdr:ext cx="469744" cy="259045"/>
    <xdr:sp macro="" textlink="">
      <xdr:nvSpPr>
        <xdr:cNvPr id="316" name="n_3mainValue【福祉施設】&#10;一人当たり面積">
          <a:extLst>
            <a:ext uri="{FF2B5EF4-FFF2-40B4-BE49-F238E27FC236}">
              <a16:creationId xmlns:a16="http://schemas.microsoft.com/office/drawing/2014/main" id="{D0FA06B8-9146-451C-9987-3E48122180BD}"/>
            </a:ext>
          </a:extLst>
        </xdr:cNvPr>
        <xdr:cNvSpPr txBox="1"/>
      </xdr:nvSpPr>
      <xdr:spPr>
        <a:xfrm>
          <a:off x="6712027" y="1426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a:extLst>
            <a:ext uri="{FF2B5EF4-FFF2-40B4-BE49-F238E27FC236}">
              <a16:creationId xmlns:a16="http://schemas.microsoft.com/office/drawing/2014/main" id="{54B06EEB-FC38-47AD-8733-B05C0DC6C182}"/>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a:extLst>
            <a:ext uri="{FF2B5EF4-FFF2-40B4-BE49-F238E27FC236}">
              <a16:creationId xmlns:a16="http://schemas.microsoft.com/office/drawing/2014/main" id="{D7CE22BE-5663-424C-92E1-834DDC08A5BD}"/>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a:extLst>
            <a:ext uri="{FF2B5EF4-FFF2-40B4-BE49-F238E27FC236}">
              <a16:creationId xmlns:a16="http://schemas.microsoft.com/office/drawing/2014/main" id="{A9E3FF95-F78B-42FF-AA63-A1E2764A5233}"/>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a:extLst>
            <a:ext uri="{FF2B5EF4-FFF2-40B4-BE49-F238E27FC236}">
              <a16:creationId xmlns:a16="http://schemas.microsoft.com/office/drawing/2014/main" id="{ED7E18D1-9EE7-479E-AACF-8F22CFF41F26}"/>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a:extLst>
            <a:ext uri="{FF2B5EF4-FFF2-40B4-BE49-F238E27FC236}">
              <a16:creationId xmlns:a16="http://schemas.microsoft.com/office/drawing/2014/main" id="{5ED2C79B-6941-4596-B419-1B4D1FFFF46B}"/>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a:extLst>
            <a:ext uri="{FF2B5EF4-FFF2-40B4-BE49-F238E27FC236}">
              <a16:creationId xmlns:a16="http://schemas.microsoft.com/office/drawing/2014/main" id="{E7C1E952-DF89-45DA-908F-CE0C727723A1}"/>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a:extLst>
            <a:ext uri="{FF2B5EF4-FFF2-40B4-BE49-F238E27FC236}">
              <a16:creationId xmlns:a16="http://schemas.microsoft.com/office/drawing/2014/main" id="{DE75FC94-2DD9-4F95-8DC9-7F349A93EA73}"/>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a:extLst>
            <a:ext uri="{FF2B5EF4-FFF2-40B4-BE49-F238E27FC236}">
              <a16:creationId xmlns:a16="http://schemas.microsoft.com/office/drawing/2014/main" id="{0B2D3C82-6798-4DDF-843D-7C81441C7256}"/>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a:extLst>
            <a:ext uri="{FF2B5EF4-FFF2-40B4-BE49-F238E27FC236}">
              <a16:creationId xmlns:a16="http://schemas.microsoft.com/office/drawing/2014/main" id="{15E1E34F-30CD-4E38-898A-8EB6A94F836D}"/>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a:extLst>
            <a:ext uri="{FF2B5EF4-FFF2-40B4-BE49-F238E27FC236}">
              <a16:creationId xmlns:a16="http://schemas.microsoft.com/office/drawing/2014/main" id="{8EE86E7D-EE31-475D-9469-6C0A6ED368C4}"/>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7" name="テキスト ボックス 326">
          <a:extLst>
            <a:ext uri="{FF2B5EF4-FFF2-40B4-BE49-F238E27FC236}">
              <a16:creationId xmlns:a16="http://schemas.microsoft.com/office/drawing/2014/main" id="{2B6140B0-91F6-4998-8793-93D46EEF594F}"/>
            </a:ext>
          </a:extLst>
        </xdr:cNvPr>
        <xdr:cNvSpPr txBox="1"/>
      </xdr:nvSpPr>
      <xdr:spPr>
        <a:xfrm>
          <a:off x="37734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8" name="直線コネクタ 327">
          <a:extLst>
            <a:ext uri="{FF2B5EF4-FFF2-40B4-BE49-F238E27FC236}">
              <a16:creationId xmlns:a16="http://schemas.microsoft.com/office/drawing/2014/main" id="{0A43CB19-0BF7-4762-AE82-95B2FCBA2DA5}"/>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9" name="テキスト ボックス 328">
          <a:extLst>
            <a:ext uri="{FF2B5EF4-FFF2-40B4-BE49-F238E27FC236}">
              <a16:creationId xmlns:a16="http://schemas.microsoft.com/office/drawing/2014/main" id="{70C0F91D-B5C1-4824-B172-84F98D10DB27}"/>
            </a:ext>
          </a:extLst>
        </xdr:cNvPr>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0" name="直線コネクタ 329">
          <a:extLst>
            <a:ext uri="{FF2B5EF4-FFF2-40B4-BE49-F238E27FC236}">
              <a16:creationId xmlns:a16="http://schemas.microsoft.com/office/drawing/2014/main" id="{AE820C3C-0976-44B7-92BD-AB18BD0B91F5}"/>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1" name="テキスト ボックス 330">
          <a:extLst>
            <a:ext uri="{FF2B5EF4-FFF2-40B4-BE49-F238E27FC236}">
              <a16:creationId xmlns:a16="http://schemas.microsoft.com/office/drawing/2014/main" id="{BFABF542-F846-4BA5-9B58-F72BCE1697A5}"/>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2" name="直線コネクタ 331">
          <a:extLst>
            <a:ext uri="{FF2B5EF4-FFF2-40B4-BE49-F238E27FC236}">
              <a16:creationId xmlns:a16="http://schemas.microsoft.com/office/drawing/2014/main" id="{924528C0-94D0-4274-8DDC-8C9D47030038}"/>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3" name="テキスト ボックス 332">
          <a:extLst>
            <a:ext uri="{FF2B5EF4-FFF2-40B4-BE49-F238E27FC236}">
              <a16:creationId xmlns:a16="http://schemas.microsoft.com/office/drawing/2014/main" id="{C1FB26FD-4599-42E4-9125-72848F1D3FF0}"/>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4" name="直線コネクタ 333">
          <a:extLst>
            <a:ext uri="{FF2B5EF4-FFF2-40B4-BE49-F238E27FC236}">
              <a16:creationId xmlns:a16="http://schemas.microsoft.com/office/drawing/2014/main" id="{EB50366F-1412-4D03-B870-3CDDB8597751}"/>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5" name="テキスト ボックス 334">
          <a:extLst>
            <a:ext uri="{FF2B5EF4-FFF2-40B4-BE49-F238E27FC236}">
              <a16:creationId xmlns:a16="http://schemas.microsoft.com/office/drawing/2014/main" id="{84D2FC6E-60B5-4FE9-BE86-7D4CB2A2FE8C}"/>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6" name="直線コネクタ 335">
          <a:extLst>
            <a:ext uri="{FF2B5EF4-FFF2-40B4-BE49-F238E27FC236}">
              <a16:creationId xmlns:a16="http://schemas.microsoft.com/office/drawing/2014/main" id="{E03C2AC3-88A1-4D6C-9307-D1A718F4A098}"/>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7" name="テキスト ボックス 336">
          <a:extLst>
            <a:ext uri="{FF2B5EF4-FFF2-40B4-BE49-F238E27FC236}">
              <a16:creationId xmlns:a16="http://schemas.microsoft.com/office/drawing/2014/main" id="{744CA64F-5A3F-492F-856A-9EE7C574DB38}"/>
            </a:ext>
          </a:extLst>
        </xdr:cNvPr>
        <xdr:cNvSpPr txBox="1"/>
      </xdr:nvSpPr>
      <xdr:spPr>
        <a:xfrm>
          <a:off x="27196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a:extLst>
            <a:ext uri="{FF2B5EF4-FFF2-40B4-BE49-F238E27FC236}">
              <a16:creationId xmlns:a16="http://schemas.microsoft.com/office/drawing/2014/main" id="{68B70BA9-5564-46CA-9DA4-46CB96E2780D}"/>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9" name="テキスト ボックス 338">
          <a:extLst>
            <a:ext uri="{FF2B5EF4-FFF2-40B4-BE49-F238E27FC236}">
              <a16:creationId xmlns:a16="http://schemas.microsoft.com/office/drawing/2014/main" id="{DF3BD6FE-4F21-4052-9680-C7BEA9CF560B}"/>
            </a:ext>
          </a:extLst>
        </xdr:cNvPr>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市民会館】&#10;有形固定資産減価償却率グラフ枠">
          <a:extLst>
            <a:ext uri="{FF2B5EF4-FFF2-40B4-BE49-F238E27FC236}">
              <a16:creationId xmlns:a16="http://schemas.microsoft.com/office/drawing/2014/main" id="{554D75A3-D3B5-4A5C-8A1A-34FAFBD41027}"/>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133350</xdr:rowOff>
    </xdr:from>
    <xdr:to>
      <xdr:col>24</xdr:col>
      <xdr:colOff>62865</xdr:colOff>
      <xdr:row>107</xdr:row>
      <xdr:rowOff>165736</xdr:rowOff>
    </xdr:to>
    <xdr:cxnSp macro="">
      <xdr:nvCxnSpPr>
        <xdr:cNvPr id="341" name="直線コネクタ 340">
          <a:extLst>
            <a:ext uri="{FF2B5EF4-FFF2-40B4-BE49-F238E27FC236}">
              <a16:creationId xmlns:a16="http://schemas.microsoft.com/office/drawing/2014/main" id="{6081880C-5A15-418F-B0A3-946112BC643E}"/>
            </a:ext>
          </a:extLst>
        </xdr:cNvPr>
        <xdr:cNvCxnSpPr/>
      </xdr:nvCxnSpPr>
      <xdr:spPr>
        <a:xfrm flipV="1">
          <a:off x="4086225" y="16897350"/>
          <a:ext cx="0" cy="1205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169563</xdr:rowOff>
    </xdr:from>
    <xdr:ext cx="405111" cy="259045"/>
    <xdr:sp macro="" textlink="">
      <xdr:nvSpPr>
        <xdr:cNvPr id="342" name="【市民会館】&#10;有形固定資産減価償却率最小値テキスト">
          <a:extLst>
            <a:ext uri="{FF2B5EF4-FFF2-40B4-BE49-F238E27FC236}">
              <a16:creationId xmlns:a16="http://schemas.microsoft.com/office/drawing/2014/main" id="{DDCE8B81-C710-4028-807F-2DDD3CA4CA4D}"/>
            </a:ext>
          </a:extLst>
        </xdr:cNvPr>
        <xdr:cNvSpPr txBox="1"/>
      </xdr:nvSpPr>
      <xdr:spPr>
        <a:xfrm>
          <a:off x="4124960" y="1810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165736</xdr:rowOff>
    </xdr:from>
    <xdr:to>
      <xdr:col>24</xdr:col>
      <xdr:colOff>152400</xdr:colOff>
      <xdr:row>107</xdr:row>
      <xdr:rowOff>165736</xdr:rowOff>
    </xdr:to>
    <xdr:cxnSp macro="">
      <xdr:nvCxnSpPr>
        <xdr:cNvPr id="343" name="直線コネクタ 342">
          <a:extLst>
            <a:ext uri="{FF2B5EF4-FFF2-40B4-BE49-F238E27FC236}">
              <a16:creationId xmlns:a16="http://schemas.microsoft.com/office/drawing/2014/main" id="{86521FFC-8D80-4BB5-BF61-2A465857F0B7}"/>
            </a:ext>
          </a:extLst>
        </xdr:cNvPr>
        <xdr:cNvCxnSpPr/>
      </xdr:nvCxnSpPr>
      <xdr:spPr>
        <a:xfrm>
          <a:off x="4020820" y="181032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80027</xdr:rowOff>
    </xdr:from>
    <xdr:ext cx="405111" cy="259045"/>
    <xdr:sp macro="" textlink="">
      <xdr:nvSpPr>
        <xdr:cNvPr id="344" name="【市民会館】&#10;有形固定資産減価償却率最大値テキスト">
          <a:extLst>
            <a:ext uri="{FF2B5EF4-FFF2-40B4-BE49-F238E27FC236}">
              <a16:creationId xmlns:a16="http://schemas.microsoft.com/office/drawing/2014/main" id="{4C5EBC6F-8AD1-4005-B27F-908B7F4EDAC0}"/>
            </a:ext>
          </a:extLst>
        </xdr:cNvPr>
        <xdr:cNvSpPr txBox="1"/>
      </xdr:nvSpPr>
      <xdr:spPr>
        <a:xfrm>
          <a:off x="4124960" y="1667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133350</xdr:rowOff>
    </xdr:from>
    <xdr:to>
      <xdr:col>24</xdr:col>
      <xdr:colOff>152400</xdr:colOff>
      <xdr:row>100</xdr:row>
      <xdr:rowOff>133350</xdr:rowOff>
    </xdr:to>
    <xdr:cxnSp macro="">
      <xdr:nvCxnSpPr>
        <xdr:cNvPr id="345" name="直線コネクタ 344">
          <a:extLst>
            <a:ext uri="{FF2B5EF4-FFF2-40B4-BE49-F238E27FC236}">
              <a16:creationId xmlns:a16="http://schemas.microsoft.com/office/drawing/2014/main" id="{F1ECF8E9-476D-4AC2-ADF7-320712D082EE}"/>
            </a:ext>
          </a:extLst>
        </xdr:cNvPr>
        <xdr:cNvCxnSpPr/>
      </xdr:nvCxnSpPr>
      <xdr:spPr>
        <a:xfrm>
          <a:off x="4020820" y="16897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114316</xdr:rowOff>
    </xdr:from>
    <xdr:ext cx="405111" cy="259045"/>
    <xdr:sp macro="" textlink="">
      <xdr:nvSpPr>
        <xdr:cNvPr id="346" name="【市民会館】&#10;有形固定資産減価償却率平均値テキスト">
          <a:extLst>
            <a:ext uri="{FF2B5EF4-FFF2-40B4-BE49-F238E27FC236}">
              <a16:creationId xmlns:a16="http://schemas.microsoft.com/office/drawing/2014/main" id="{64469105-91B7-4840-BB22-F0C80984BA57}"/>
            </a:ext>
          </a:extLst>
        </xdr:cNvPr>
        <xdr:cNvSpPr txBox="1"/>
      </xdr:nvSpPr>
      <xdr:spPr>
        <a:xfrm>
          <a:off x="4124960" y="175488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135889</xdr:rowOff>
    </xdr:from>
    <xdr:to>
      <xdr:col>24</xdr:col>
      <xdr:colOff>114300</xdr:colOff>
      <xdr:row>105</xdr:row>
      <xdr:rowOff>66039</xdr:rowOff>
    </xdr:to>
    <xdr:sp macro="" textlink="">
      <xdr:nvSpPr>
        <xdr:cNvPr id="347" name="フローチャート: 判断 346">
          <a:extLst>
            <a:ext uri="{FF2B5EF4-FFF2-40B4-BE49-F238E27FC236}">
              <a16:creationId xmlns:a16="http://schemas.microsoft.com/office/drawing/2014/main" id="{65D6A9BB-3CEA-400A-B805-BE9B29E0598B}"/>
            </a:ext>
          </a:extLst>
        </xdr:cNvPr>
        <xdr:cNvSpPr/>
      </xdr:nvSpPr>
      <xdr:spPr>
        <a:xfrm>
          <a:off x="4036060" y="175704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348" name="フローチャート: 判断 347">
          <a:extLst>
            <a:ext uri="{FF2B5EF4-FFF2-40B4-BE49-F238E27FC236}">
              <a16:creationId xmlns:a16="http://schemas.microsoft.com/office/drawing/2014/main" id="{33C723B2-AE5F-459F-9A75-09965D25BBC9}"/>
            </a:ext>
          </a:extLst>
        </xdr:cNvPr>
        <xdr:cNvSpPr/>
      </xdr:nvSpPr>
      <xdr:spPr>
        <a:xfrm>
          <a:off x="3312160" y="176180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134002</xdr:rowOff>
    </xdr:from>
    <xdr:ext cx="405111" cy="259045"/>
    <xdr:sp macro="" textlink="">
      <xdr:nvSpPr>
        <xdr:cNvPr id="349" name="n_1aveValue【市民会館】&#10;有形固定資産減価償却率">
          <a:extLst>
            <a:ext uri="{FF2B5EF4-FFF2-40B4-BE49-F238E27FC236}">
              <a16:creationId xmlns:a16="http://schemas.microsoft.com/office/drawing/2014/main" id="{FAA8CE0C-F7B9-4BAA-BF33-40D1028ADB23}"/>
            </a:ext>
          </a:extLst>
        </xdr:cNvPr>
        <xdr:cNvSpPr txBox="1"/>
      </xdr:nvSpPr>
      <xdr:spPr>
        <a:xfrm>
          <a:off x="3170564" y="1740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65405</xdr:rowOff>
    </xdr:from>
    <xdr:to>
      <xdr:col>15</xdr:col>
      <xdr:colOff>101600</xdr:colOff>
      <xdr:row>105</xdr:row>
      <xdr:rowOff>167005</xdr:rowOff>
    </xdr:to>
    <xdr:sp macro="" textlink="">
      <xdr:nvSpPr>
        <xdr:cNvPr id="350" name="フローチャート: 判断 349">
          <a:extLst>
            <a:ext uri="{FF2B5EF4-FFF2-40B4-BE49-F238E27FC236}">
              <a16:creationId xmlns:a16="http://schemas.microsoft.com/office/drawing/2014/main" id="{D4DFA5F3-C6C7-4E97-99D9-9606D26911D0}"/>
            </a:ext>
          </a:extLst>
        </xdr:cNvPr>
        <xdr:cNvSpPr/>
      </xdr:nvSpPr>
      <xdr:spPr>
        <a:xfrm>
          <a:off x="25146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158132</xdr:rowOff>
    </xdr:from>
    <xdr:ext cx="405111" cy="259045"/>
    <xdr:sp macro="" textlink="">
      <xdr:nvSpPr>
        <xdr:cNvPr id="351" name="n_2aveValue【市民会館】&#10;有形固定資産減価償却率">
          <a:extLst>
            <a:ext uri="{FF2B5EF4-FFF2-40B4-BE49-F238E27FC236}">
              <a16:creationId xmlns:a16="http://schemas.microsoft.com/office/drawing/2014/main" id="{B6055873-14A5-47EA-87F8-10EF9DAF33B5}"/>
            </a:ext>
          </a:extLst>
        </xdr:cNvPr>
        <xdr:cNvSpPr txBox="1"/>
      </xdr:nvSpPr>
      <xdr:spPr>
        <a:xfrm>
          <a:off x="2385704" y="1776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128270</xdr:rowOff>
    </xdr:from>
    <xdr:to>
      <xdr:col>10</xdr:col>
      <xdr:colOff>165100</xdr:colOff>
      <xdr:row>106</xdr:row>
      <xdr:rowOff>58420</xdr:rowOff>
    </xdr:to>
    <xdr:sp macro="" textlink="">
      <xdr:nvSpPr>
        <xdr:cNvPr id="352" name="フローチャート: 判断 351">
          <a:extLst>
            <a:ext uri="{FF2B5EF4-FFF2-40B4-BE49-F238E27FC236}">
              <a16:creationId xmlns:a16="http://schemas.microsoft.com/office/drawing/2014/main" id="{9E0B348B-766F-4E63-BE9B-0F87DD7B4BB3}"/>
            </a:ext>
          </a:extLst>
        </xdr:cNvPr>
        <xdr:cNvSpPr/>
      </xdr:nvSpPr>
      <xdr:spPr>
        <a:xfrm>
          <a:off x="1739900" y="17730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74947</xdr:rowOff>
    </xdr:from>
    <xdr:ext cx="405111" cy="259045"/>
    <xdr:sp macro="" textlink="">
      <xdr:nvSpPr>
        <xdr:cNvPr id="353" name="n_3aveValue【市民会館】&#10;有形固定資産減価償却率">
          <a:extLst>
            <a:ext uri="{FF2B5EF4-FFF2-40B4-BE49-F238E27FC236}">
              <a16:creationId xmlns:a16="http://schemas.microsoft.com/office/drawing/2014/main" id="{30E99587-84D7-4464-8180-002A54A5866E}"/>
            </a:ext>
          </a:extLst>
        </xdr:cNvPr>
        <xdr:cNvSpPr txBox="1"/>
      </xdr:nvSpPr>
      <xdr:spPr>
        <a:xfrm>
          <a:off x="161100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C65C5CE0-A48F-485A-86F9-C8DCB6801CE8}"/>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BBC91631-DB5D-41AC-B736-A15E44F5C9CE}"/>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58AE7E8B-E0BA-4751-9EFE-4B94118CF95F}"/>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63361FEE-3B3C-42D3-B77A-C227C805A7D8}"/>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2C3CFBE4-C248-43CD-985C-90A42C6E24DD}"/>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76836</xdr:rowOff>
    </xdr:from>
    <xdr:to>
      <xdr:col>15</xdr:col>
      <xdr:colOff>101600</xdr:colOff>
      <xdr:row>105</xdr:row>
      <xdr:rowOff>6986</xdr:rowOff>
    </xdr:to>
    <xdr:sp macro="" textlink="">
      <xdr:nvSpPr>
        <xdr:cNvPr id="359" name="楕円 358">
          <a:extLst>
            <a:ext uri="{FF2B5EF4-FFF2-40B4-BE49-F238E27FC236}">
              <a16:creationId xmlns:a16="http://schemas.microsoft.com/office/drawing/2014/main" id="{426CAAF7-389F-4D5D-8D22-9797B75745C6}"/>
            </a:ext>
          </a:extLst>
        </xdr:cNvPr>
        <xdr:cNvSpPr/>
      </xdr:nvSpPr>
      <xdr:spPr>
        <a:xfrm>
          <a:off x="2514600" y="175113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63500</xdr:rowOff>
    </xdr:from>
    <xdr:to>
      <xdr:col>10</xdr:col>
      <xdr:colOff>165100</xdr:colOff>
      <xdr:row>106</xdr:row>
      <xdr:rowOff>165100</xdr:rowOff>
    </xdr:to>
    <xdr:sp macro="" textlink="">
      <xdr:nvSpPr>
        <xdr:cNvPr id="360" name="楕円 359">
          <a:extLst>
            <a:ext uri="{FF2B5EF4-FFF2-40B4-BE49-F238E27FC236}">
              <a16:creationId xmlns:a16="http://schemas.microsoft.com/office/drawing/2014/main" id="{60B11C1F-B954-4AEE-8D17-ACF179121968}"/>
            </a:ext>
          </a:extLst>
        </xdr:cNvPr>
        <xdr:cNvSpPr/>
      </xdr:nvSpPr>
      <xdr:spPr>
        <a:xfrm>
          <a:off x="1739900" y="1783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127636</xdr:rowOff>
    </xdr:from>
    <xdr:to>
      <xdr:col>15</xdr:col>
      <xdr:colOff>50800</xdr:colOff>
      <xdr:row>106</xdr:row>
      <xdr:rowOff>114300</xdr:rowOff>
    </xdr:to>
    <xdr:cxnSp macro="">
      <xdr:nvCxnSpPr>
        <xdr:cNvPr id="361" name="直線コネクタ 360">
          <a:extLst>
            <a:ext uri="{FF2B5EF4-FFF2-40B4-BE49-F238E27FC236}">
              <a16:creationId xmlns:a16="http://schemas.microsoft.com/office/drawing/2014/main" id="{460FC545-EC42-4EC0-9428-E8C690A3035C}"/>
            </a:ext>
          </a:extLst>
        </xdr:cNvPr>
        <xdr:cNvCxnSpPr/>
      </xdr:nvCxnSpPr>
      <xdr:spPr>
        <a:xfrm flipV="1">
          <a:off x="1790700" y="17562196"/>
          <a:ext cx="774700" cy="32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38744</xdr:colOff>
      <xdr:row>103</xdr:row>
      <xdr:rowOff>23513</xdr:rowOff>
    </xdr:from>
    <xdr:ext cx="405111" cy="259045"/>
    <xdr:sp macro="" textlink="">
      <xdr:nvSpPr>
        <xdr:cNvPr id="362" name="n_2mainValue【市民会館】&#10;有形固定資産減価償却率">
          <a:extLst>
            <a:ext uri="{FF2B5EF4-FFF2-40B4-BE49-F238E27FC236}">
              <a16:creationId xmlns:a16="http://schemas.microsoft.com/office/drawing/2014/main" id="{AE28073D-8EE5-4EAB-A23C-78A42ABC8108}"/>
            </a:ext>
          </a:extLst>
        </xdr:cNvPr>
        <xdr:cNvSpPr txBox="1"/>
      </xdr:nvSpPr>
      <xdr:spPr>
        <a:xfrm>
          <a:off x="2385704" y="1729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156227</xdr:rowOff>
    </xdr:from>
    <xdr:ext cx="405111" cy="259045"/>
    <xdr:sp macro="" textlink="">
      <xdr:nvSpPr>
        <xdr:cNvPr id="363" name="n_3mainValue【市民会館】&#10;有形固定資産減価償却率">
          <a:extLst>
            <a:ext uri="{FF2B5EF4-FFF2-40B4-BE49-F238E27FC236}">
              <a16:creationId xmlns:a16="http://schemas.microsoft.com/office/drawing/2014/main" id="{BFC79DFA-9230-4BE4-887B-0B3ADBD67D18}"/>
            </a:ext>
          </a:extLst>
        </xdr:cNvPr>
        <xdr:cNvSpPr txBox="1"/>
      </xdr:nvSpPr>
      <xdr:spPr>
        <a:xfrm>
          <a:off x="1611004" y="1792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4" name="正方形/長方形 363">
          <a:extLst>
            <a:ext uri="{FF2B5EF4-FFF2-40B4-BE49-F238E27FC236}">
              <a16:creationId xmlns:a16="http://schemas.microsoft.com/office/drawing/2014/main" id="{C2A1C93D-C307-4267-BCC9-679231DCF3DA}"/>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5" name="正方形/長方形 364">
          <a:extLst>
            <a:ext uri="{FF2B5EF4-FFF2-40B4-BE49-F238E27FC236}">
              <a16:creationId xmlns:a16="http://schemas.microsoft.com/office/drawing/2014/main" id="{93346DB1-6766-4CE1-937F-595866B6733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6" name="正方形/長方形 365">
          <a:extLst>
            <a:ext uri="{FF2B5EF4-FFF2-40B4-BE49-F238E27FC236}">
              <a16:creationId xmlns:a16="http://schemas.microsoft.com/office/drawing/2014/main" id="{7CBBF0B0-8A21-4E50-BA17-B7AAB1E0827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7" name="正方形/長方形 366">
          <a:extLst>
            <a:ext uri="{FF2B5EF4-FFF2-40B4-BE49-F238E27FC236}">
              <a16:creationId xmlns:a16="http://schemas.microsoft.com/office/drawing/2014/main" id="{5780A2A1-96DF-4800-AA94-DD81EB74824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8" name="正方形/長方形 367">
          <a:extLst>
            <a:ext uri="{FF2B5EF4-FFF2-40B4-BE49-F238E27FC236}">
              <a16:creationId xmlns:a16="http://schemas.microsoft.com/office/drawing/2014/main" id="{C0AA659E-838C-486E-990B-2FDBE5833F6C}"/>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9" name="正方形/長方形 368">
          <a:extLst>
            <a:ext uri="{FF2B5EF4-FFF2-40B4-BE49-F238E27FC236}">
              <a16:creationId xmlns:a16="http://schemas.microsoft.com/office/drawing/2014/main" id="{8ADDAD91-A376-4B4F-9441-3DF579FB1EA1}"/>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0" name="正方形/長方形 369">
          <a:extLst>
            <a:ext uri="{FF2B5EF4-FFF2-40B4-BE49-F238E27FC236}">
              <a16:creationId xmlns:a16="http://schemas.microsoft.com/office/drawing/2014/main" id="{D09EFC8A-B7E9-4A93-A3FE-2957A34D944F}"/>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1" name="正方形/長方形 370">
          <a:extLst>
            <a:ext uri="{FF2B5EF4-FFF2-40B4-BE49-F238E27FC236}">
              <a16:creationId xmlns:a16="http://schemas.microsoft.com/office/drawing/2014/main" id="{5E9E5C50-D165-4CD9-A259-AE456F69E8B4}"/>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2" name="テキスト ボックス 371">
          <a:extLst>
            <a:ext uri="{FF2B5EF4-FFF2-40B4-BE49-F238E27FC236}">
              <a16:creationId xmlns:a16="http://schemas.microsoft.com/office/drawing/2014/main" id="{0F0273E8-19F7-4B5C-A55F-270C6BB220D4}"/>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3" name="直線コネクタ 372">
          <a:extLst>
            <a:ext uri="{FF2B5EF4-FFF2-40B4-BE49-F238E27FC236}">
              <a16:creationId xmlns:a16="http://schemas.microsoft.com/office/drawing/2014/main" id="{72B9B7BF-86B4-4E9C-9621-6C374D10ED6D}"/>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4" name="直線コネクタ 373">
          <a:extLst>
            <a:ext uri="{FF2B5EF4-FFF2-40B4-BE49-F238E27FC236}">
              <a16:creationId xmlns:a16="http://schemas.microsoft.com/office/drawing/2014/main" id="{822BD2BE-FAA8-4107-BD5F-69457F34226F}"/>
            </a:ext>
          </a:extLst>
        </xdr:cNvPr>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5" name="テキスト ボックス 374">
          <a:extLst>
            <a:ext uri="{FF2B5EF4-FFF2-40B4-BE49-F238E27FC236}">
              <a16:creationId xmlns:a16="http://schemas.microsoft.com/office/drawing/2014/main" id="{F6CE47A8-6C63-4D68-A6B9-7B17254DF09D}"/>
            </a:ext>
          </a:extLst>
        </xdr:cNvPr>
        <xdr:cNvSpPr txBox="1"/>
      </xdr:nvSpPr>
      <xdr:spPr>
        <a:xfrm>
          <a:off x="54053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6" name="直線コネクタ 375">
          <a:extLst>
            <a:ext uri="{FF2B5EF4-FFF2-40B4-BE49-F238E27FC236}">
              <a16:creationId xmlns:a16="http://schemas.microsoft.com/office/drawing/2014/main" id="{EE924AD8-FF58-4277-9D95-4E01EDD451BD}"/>
            </a:ext>
          </a:extLst>
        </xdr:cNvPr>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7" name="テキスト ボックス 376">
          <a:extLst>
            <a:ext uri="{FF2B5EF4-FFF2-40B4-BE49-F238E27FC236}">
              <a16:creationId xmlns:a16="http://schemas.microsoft.com/office/drawing/2014/main" id="{EAE3D1D7-305C-40AD-932F-076F61954F49}"/>
            </a:ext>
          </a:extLst>
        </xdr:cNvPr>
        <xdr:cNvSpPr txBox="1"/>
      </xdr:nvSpPr>
      <xdr:spPr>
        <a:xfrm>
          <a:off x="540530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8" name="直線コネクタ 377">
          <a:extLst>
            <a:ext uri="{FF2B5EF4-FFF2-40B4-BE49-F238E27FC236}">
              <a16:creationId xmlns:a16="http://schemas.microsoft.com/office/drawing/2014/main" id="{F554AC43-E675-4E6A-9B03-A6344C5BD51C}"/>
            </a:ext>
          </a:extLst>
        </xdr:cNvPr>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9" name="テキスト ボックス 378">
          <a:extLst>
            <a:ext uri="{FF2B5EF4-FFF2-40B4-BE49-F238E27FC236}">
              <a16:creationId xmlns:a16="http://schemas.microsoft.com/office/drawing/2014/main" id="{4A86C118-2F0F-49C0-900C-ADBAA6BDD7A3}"/>
            </a:ext>
          </a:extLst>
        </xdr:cNvPr>
        <xdr:cNvSpPr txBox="1"/>
      </xdr:nvSpPr>
      <xdr:spPr>
        <a:xfrm>
          <a:off x="540530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0" name="直線コネクタ 379">
          <a:extLst>
            <a:ext uri="{FF2B5EF4-FFF2-40B4-BE49-F238E27FC236}">
              <a16:creationId xmlns:a16="http://schemas.microsoft.com/office/drawing/2014/main" id="{90B2223A-7A86-4F70-A6E1-B8585CCD2F5F}"/>
            </a:ext>
          </a:extLst>
        </xdr:cNvPr>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1" name="テキスト ボックス 380">
          <a:extLst>
            <a:ext uri="{FF2B5EF4-FFF2-40B4-BE49-F238E27FC236}">
              <a16:creationId xmlns:a16="http://schemas.microsoft.com/office/drawing/2014/main" id="{501EE410-0C55-4889-A33F-5437770EC664}"/>
            </a:ext>
          </a:extLst>
        </xdr:cNvPr>
        <xdr:cNvSpPr txBox="1"/>
      </xdr:nvSpPr>
      <xdr:spPr>
        <a:xfrm>
          <a:off x="540530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2" name="直線コネクタ 381">
          <a:extLst>
            <a:ext uri="{FF2B5EF4-FFF2-40B4-BE49-F238E27FC236}">
              <a16:creationId xmlns:a16="http://schemas.microsoft.com/office/drawing/2014/main" id="{870EC548-516F-48C6-8AEB-91B1E743450D}"/>
            </a:ext>
          </a:extLst>
        </xdr:cNvPr>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3" name="テキスト ボックス 382">
          <a:extLst>
            <a:ext uri="{FF2B5EF4-FFF2-40B4-BE49-F238E27FC236}">
              <a16:creationId xmlns:a16="http://schemas.microsoft.com/office/drawing/2014/main" id="{C1B647AB-DD37-4D1F-9528-FCA26C394B97}"/>
            </a:ext>
          </a:extLst>
        </xdr:cNvPr>
        <xdr:cNvSpPr txBox="1"/>
      </xdr:nvSpPr>
      <xdr:spPr>
        <a:xfrm>
          <a:off x="540530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4" name="直線コネクタ 383">
          <a:extLst>
            <a:ext uri="{FF2B5EF4-FFF2-40B4-BE49-F238E27FC236}">
              <a16:creationId xmlns:a16="http://schemas.microsoft.com/office/drawing/2014/main" id="{4D8770F0-31D1-43C6-BD95-82AE531B273A}"/>
            </a:ext>
          </a:extLst>
        </xdr:cNvPr>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5" name="テキスト ボックス 384">
          <a:extLst>
            <a:ext uri="{FF2B5EF4-FFF2-40B4-BE49-F238E27FC236}">
              <a16:creationId xmlns:a16="http://schemas.microsoft.com/office/drawing/2014/main" id="{6B592E17-3C23-4D19-9C89-2CF222A32A24}"/>
            </a:ext>
          </a:extLst>
        </xdr:cNvPr>
        <xdr:cNvSpPr txBox="1"/>
      </xdr:nvSpPr>
      <xdr:spPr>
        <a:xfrm>
          <a:off x="54053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a:extLst>
            <a:ext uri="{FF2B5EF4-FFF2-40B4-BE49-F238E27FC236}">
              <a16:creationId xmlns:a16="http://schemas.microsoft.com/office/drawing/2014/main" id="{CA409A31-052B-448B-A04A-7CF68A40E5B7}"/>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7" name="テキスト ボックス 386">
          <a:extLst>
            <a:ext uri="{FF2B5EF4-FFF2-40B4-BE49-F238E27FC236}">
              <a16:creationId xmlns:a16="http://schemas.microsoft.com/office/drawing/2014/main" id="{FD710442-23C6-499A-824C-A88FA9A00A5E}"/>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市民会館】&#10;一人当たり面積グラフ枠">
          <a:extLst>
            <a:ext uri="{FF2B5EF4-FFF2-40B4-BE49-F238E27FC236}">
              <a16:creationId xmlns:a16="http://schemas.microsoft.com/office/drawing/2014/main" id="{CB791580-B2D1-4F3C-B596-AD61D951BB62}"/>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2177</xdr:rowOff>
    </xdr:from>
    <xdr:to>
      <xdr:col>54</xdr:col>
      <xdr:colOff>189865</xdr:colOff>
      <xdr:row>108</xdr:row>
      <xdr:rowOff>158931</xdr:rowOff>
    </xdr:to>
    <xdr:cxnSp macro="">
      <xdr:nvCxnSpPr>
        <xdr:cNvPr id="389" name="直線コネクタ 388">
          <a:extLst>
            <a:ext uri="{FF2B5EF4-FFF2-40B4-BE49-F238E27FC236}">
              <a16:creationId xmlns:a16="http://schemas.microsoft.com/office/drawing/2014/main" id="{124EA165-C1A5-4F71-A9AA-FDAFCA014C2D}"/>
            </a:ext>
          </a:extLst>
        </xdr:cNvPr>
        <xdr:cNvCxnSpPr/>
      </xdr:nvCxnSpPr>
      <xdr:spPr>
        <a:xfrm flipV="1">
          <a:off x="9219565" y="16766177"/>
          <a:ext cx="0" cy="149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162758</xdr:rowOff>
    </xdr:from>
    <xdr:ext cx="469744" cy="259045"/>
    <xdr:sp macro="" textlink="">
      <xdr:nvSpPr>
        <xdr:cNvPr id="390" name="【市民会館】&#10;一人当たり面積最小値テキスト">
          <a:extLst>
            <a:ext uri="{FF2B5EF4-FFF2-40B4-BE49-F238E27FC236}">
              <a16:creationId xmlns:a16="http://schemas.microsoft.com/office/drawing/2014/main" id="{01BDF94F-E2DD-4088-89C6-A1EF5EA1AD5E}"/>
            </a:ext>
          </a:extLst>
        </xdr:cNvPr>
        <xdr:cNvSpPr txBox="1"/>
      </xdr:nvSpPr>
      <xdr:spPr>
        <a:xfrm>
          <a:off x="9258300" y="1826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158931</xdr:rowOff>
    </xdr:from>
    <xdr:to>
      <xdr:col>55</xdr:col>
      <xdr:colOff>88900</xdr:colOff>
      <xdr:row>108</xdr:row>
      <xdr:rowOff>158931</xdr:rowOff>
    </xdr:to>
    <xdr:cxnSp macro="">
      <xdr:nvCxnSpPr>
        <xdr:cNvPr id="391" name="直線コネクタ 390">
          <a:extLst>
            <a:ext uri="{FF2B5EF4-FFF2-40B4-BE49-F238E27FC236}">
              <a16:creationId xmlns:a16="http://schemas.microsoft.com/office/drawing/2014/main" id="{3123357A-6DF0-425F-8292-2E75E730AE36}"/>
            </a:ext>
          </a:extLst>
        </xdr:cNvPr>
        <xdr:cNvCxnSpPr/>
      </xdr:nvCxnSpPr>
      <xdr:spPr>
        <a:xfrm>
          <a:off x="9154160" y="182640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120304</xdr:rowOff>
    </xdr:from>
    <xdr:ext cx="469744" cy="259045"/>
    <xdr:sp macro="" textlink="">
      <xdr:nvSpPr>
        <xdr:cNvPr id="392" name="【市民会館】&#10;一人当たり面積最大値テキスト">
          <a:extLst>
            <a:ext uri="{FF2B5EF4-FFF2-40B4-BE49-F238E27FC236}">
              <a16:creationId xmlns:a16="http://schemas.microsoft.com/office/drawing/2014/main" id="{D23414CF-C8C9-4AA4-A58C-D2A89094E97B}"/>
            </a:ext>
          </a:extLst>
        </xdr:cNvPr>
        <xdr:cNvSpPr txBox="1"/>
      </xdr:nvSpPr>
      <xdr:spPr>
        <a:xfrm>
          <a:off x="9258300" y="16549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2177</xdr:rowOff>
    </xdr:from>
    <xdr:to>
      <xdr:col>55</xdr:col>
      <xdr:colOff>88900</xdr:colOff>
      <xdr:row>100</xdr:row>
      <xdr:rowOff>2177</xdr:rowOff>
    </xdr:to>
    <xdr:cxnSp macro="">
      <xdr:nvCxnSpPr>
        <xdr:cNvPr id="393" name="直線コネクタ 392">
          <a:extLst>
            <a:ext uri="{FF2B5EF4-FFF2-40B4-BE49-F238E27FC236}">
              <a16:creationId xmlns:a16="http://schemas.microsoft.com/office/drawing/2014/main" id="{6B9D603C-7F8F-4697-8B90-4209FB9D0B94}"/>
            </a:ext>
          </a:extLst>
        </xdr:cNvPr>
        <xdr:cNvCxnSpPr/>
      </xdr:nvCxnSpPr>
      <xdr:spPr>
        <a:xfrm>
          <a:off x="9154160" y="167661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133366</xdr:rowOff>
    </xdr:from>
    <xdr:ext cx="469744" cy="259045"/>
    <xdr:sp macro="" textlink="">
      <xdr:nvSpPr>
        <xdr:cNvPr id="394" name="【市民会館】&#10;一人当たり面積平均値テキスト">
          <a:extLst>
            <a:ext uri="{FF2B5EF4-FFF2-40B4-BE49-F238E27FC236}">
              <a16:creationId xmlns:a16="http://schemas.microsoft.com/office/drawing/2014/main" id="{E6C9E81F-B099-401C-BF18-783A4041CB76}"/>
            </a:ext>
          </a:extLst>
        </xdr:cNvPr>
        <xdr:cNvSpPr txBox="1"/>
      </xdr:nvSpPr>
      <xdr:spPr>
        <a:xfrm>
          <a:off x="9258300" y="17903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154939</xdr:rowOff>
    </xdr:from>
    <xdr:to>
      <xdr:col>55</xdr:col>
      <xdr:colOff>50800</xdr:colOff>
      <xdr:row>107</xdr:row>
      <xdr:rowOff>85089</xdr:rowOff>
    </xdr:to>
    <xdr:sp macro="" textlink="">
      <xdr:nvSpPr>
        <xdr:cNvPr id="395" name="フローチャート: 判断 394">
          <a:extLst>
            <a:ext uri="{FF2B5EF4-FFF2-40B4-BE49-F238E27FC236}">
              <a16:creationId xmlns:a16="http://schemas.microsoft.com/office/drawing/2014/main" id="{CA28ADD8-B1B9-4A3C-BC45-9905E6F11D98}"/>
            </a:ext>
          </a:extLst>
        </xdr:cNvPr>
        <xdr:cNvSpPr/>
      </xdr:nvSpPr>
      <xdr:spPr>
        <a:xfrm>
          <a:off x="9192260" y="179247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171269</xdr:rowOff>
    </xdr:from>
    <xdr:to>
      <xdr:col>50</xdr:col>
      <xdr:colOff>165100</xdr:colOff>
      <xdr:row>107</xdr:row>
      <xdr:rowOff>101419</xdr:rowOff>
    </xdr:to>
    <xdr:sp macro="" textlink="">
      <xdr:nvSpPr>
        <xdr:cNvPr id="396" name="フローチャート: 判断 395">
          <a:extLst>
            <a:ext uri="{FF2B5EF4-FFF2-40B4-BE49-F238E27FC236}">
              <a16:creationId xmlns:a16="http://schemas.microsoft.com/office/drawing/2014/main" id="{A0B66F2C-C369-4E5E-914E-6D40745C4E4F}"/>
            </a:ext>
          </a:extLst>
        </xdr:cNvPr>
        <xdr:cNvSpPr/>
      </xdr:nvSpPr>
      <xdr:spPr>
        <a:xfrm>
          <a:off x="8445500" y="179411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117946</xdr:rowOff>
    </xdr:from>
    <xdr:ext cx="469744" cy="259045"/>
    <xdr:sp macro="" textlink="">
      <xdr:nvSpPr>
        <xdr:cNvPr id="397" name="n_1aveValue【市民会館】&#10;一人当たり面積">
          <a:extLst>
            <a:ext uri="{FF2B5EF4-FFF2-40B4-BE49-F238E27FC236}">
              <a16:creationId xmlns:a16="http://schemas.microsoft.com/office/drawing/2014/main" id="{4B0922D1-3868-4264-9C0C-7ACC6E7C52D8}"/>
            </a:ext>
          </a:extLst>
        </xdr:cNvPr>
        <xdr:cNvSpPr txBox="1"/>
      </xdr:nvSpPr>
      <xdr:spPr>
        <a:xfrm>
          <a:off x="8271587" y="1772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138612</xdr:rowOff>
    </xdr:from>
    <xdr:to>
      <xdr:col>46</xdr:col>
      <xdr:colOff>38100</xdr:colOff>
      <xdr:row>107</xdr:row>
      <xdr:rowOff>68762</xdr:rowOff>
    </xdr:to>
    <xdr:sp macro="" textlink="">
      <xdr:nvSpPr>
        <xdr:cNvPr id="398" name="フローチャート: 判断 397">
          <a:extLst>
            <a:ext uri="{FF2B5EF4-FFF2-40B4-BE49-F238E27FC236}">
              <a16:creationId xmlns:a16="http://schemas.microsoft.com/office/drawing/2014/main" id="{125B847B-5715-4AE2-B418-A94DCFB83171}"/>
            </a:ext>
          </a:extLst>
        </xdr:cNvPr>
        <xdr:cNvSpPr/>
      </xdr:nvSpPr>
      <xdr:spPr>
        <a:xfrm>
          <a:off x="7670800" y="179084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85289</xdr:rowOff>
    </xdr:from>
    <xdr:ext cx="469744" cy="259045"/>
    <xdr:sp macro="" textlink="">
      <xdr:nvSpPr>
        <xdr:cNvPr id="399" name="n_2aveValue【市民会館】&#10;一人当たり面積">
          <a:extLst>
            <a:ext uri="{FF2B5EF4-FFF2-40B4-BE49-F238E27FC236}">
              <a16:creationId xmlns:a16="http://schemas.microsoft.com/office/drawing/2014/main" id="{1AFE64AA-161D-4CB3-8488-4CD8A0E7B2F0}"/>
            </a:ext>
          </a:extLst>
        </xdr:cNvPr>
        <xdr:cNvSpPr txBox="1"/>
      </xdr:nvSpPr>
      <xdr:spPr>
        <a:xfrm>
          <a:off x="7509587" y="17687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62956</xdr:rowOff>
    </xdr:from>
    <xdr:to>
      <xdr:col>41</xdr:col>
      <xdr:colOff>101600</xdr:colOff>
      <xdr:row>107</xdr:row>
      <xdr:rowOff>164556</xdr:rowOff>
    </xdr:to>
    <xdr:sp macro="" textlink="">
      <xdr:nvSpPr>
        <xdr:cNvPr id="400" name="フローチャート: 判断 399">
          <a:extLst>
            <a:ext uri="{FF2B5EF4-FFF2-40B4-BE49-F238E27FC236}">
              <a16:creationId xmlns:a16="http://schemas.microsoft.com/office/drawing/2014/main" id="{4CCD744D-5F5C-4EA3-970F-05EFFB23A4EB}"/>
            </a:ext>
          </a:extLst>
        </xdr:cNvPr>
        <xdr:cNvSpPr/>
      </xdr:nvSpPr>
      <xdr:spPr>
        <a:xfrm>
          <a:off x="6873240" y="180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106</xdr:row>
      <xdr:rowOff>9633</xdr:rowOff>
    </xdr:from>
    <xdr:ext cx="469744" cy="259045"/>
    <xdr:sp macro="" textlink="">
      <xdr:nvSpPr>
        <xdr:cNvPr id="401" name="n_3aveValue【市民会館】&#10;一人当たり面積">
          <a:extLst>
            <a:ext uri="{FF2B5EF4-FFF2-40B4-BE49-F238E27FC236}">
              <a16:creationId xmlns:a16="http://schemas.microsoft.com/office/drawing/2014/main" id="{7EF13F16-EC1F-49CF-96BA-C52558973B47}"/>
            </a:ext>
          </a:extLst>
        </xdr:cNvPr>
        <xdr:cNvSpPr txBox="1"/>
      </xdr:nvSpPr>
      <xdr:spPr>
        <a:xfrm>
          <a:off x="6712027" y="1777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2308732B-9673-4497-AFA4-96FA0FE11B0B}"/>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140C963B-D74D-42D3-BA9F-FDE3D9F1FF63}"/>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81D10808-785A-466E-B572-B583B6A5A39F}"/>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38D338E5-26F2-4183-9442-089F0066335A}"/>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56A27CCE-EE18-4AB4-91CE-EE5681199C83}"/>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87993</xdr:rowOff>
    </xdr:from>
    <xdr:to>
      <xdr:col>46</xdr:col>
      <xdr:colOff>38100</xdr:colOff>
      <xdr:row>108</xdr:row>
      <xdr:rowOff>18143</xdr:rowOff>
    </xdr:to>
    <xdr:sp macro="" textlink="">
      <xdr:nvSpPr>
        <xdr:cNvPr id="407" name="楕円 406">
          <a:extLst>
            <a:ext uri="{FF2B5EF4-FFF2-40B4-BE49-F238E27FC236}">
              <a16:creationId xmlns:a16="http://schemas.microsoft.com/office/drawing/2014/main" id="{F9863DFC-8BD5-42E8-A83B-8D1188AA0F0A}"/>
            </a:ext>
          </a:extLst>
        </xdr:cNvPr>
        <xdr:cNvSpPr/>
      </xdr:nvSpPr>
      <xdr:spPr>
        <a:xfrm>
          <a:off x="7670800" y="180254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87993</xdr:rowOff>
    </xdr:from>
    <xdr:to>
      <xdr:col>41</xdr:col>
      <xdr:colOff>101600</xdr:colOff>
      <xdr:row>108</xdr:row>
      <xdr:rowOff>18143</xdr:rowOff>
    </xdr:to>
    <xdr:sp macro="" textlink="">
      <xdr:nvSpPr>
        <xdr:cNvPr id="408" name="楕円 407">
          <a:extLst>
            <a:ext uri="{FF2B5EF4-FFF2-40B4-BE49-F238E27FC236}">
              <a16:creationId xmlns:a16="http://schemas.microsoft.com/office/drawing/2014/main" id="{3E1AEA56-CDC8-467E-B0CC-6EB517EB6EFC}"/>
            </a:ext>
          </a:extLst>
        </xdr:cNvPr>
        <xdr:cNvSpPr/>
      </xdr:nvSpPr>
      <xdr:spPr>
        <a:xfrm>
          <a:off x="6873240" y="180254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138793</xdr:rowOff>
    </xdr:from>
    <xdr:to>
      <xdr:col>45</xdr:col>
      <xdr:colOff>177800</xdr:colOff>
      <xdr:row>107</xdr:row>
      <xdr:rowOff>138793</xdr:rowOff>
    </xdr:to>
    <xdr:cxnSp macro="">
      <xdr:nvCxnSpPr>
        <xdr:cNvPr id="409" name="直線コネクタ 408">
          <a:extLst>
            <a:ext uri="{FF2B5EF4-FFF2-40B4-BE49-F238E27FC236}">
              <a16:creationId xmlns:a16="http://schemas.microsoft.com/office/drawing/2014/main" id="{EBDD1EB5-3E1E-4390-92CD-D95A47FCD2F6}"/>
            </a:ext>
          </a:extLst>
        </xdr:cNvPr>
        <xdr:cNvCxnSpPr/>
      </xdr:nvCxnSpPr>
      <xdr:spPr>
        <a:xfrm>
          <a:off x="6924040" y="1807627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108</xdr:row>
      <xdr:rowOff>9270</xdr:rowOff>
    </xdr:from>
    <xdr:ext cx="469744" cy="259045"/>
    <xdr:sp macro="" textlink="">
      <xdr:nvSpPr>
        <xdr:cNvPr id="410" name="n_2mainValue【市民会館】&#10;一人当たり面積">
          <a:extLst>
            <a:ext uri="{FF2B5EF4-FFF2-40B4-BE49-F238E27FC236}">
              <a16:creationId xmlns:a16="http://schemas.microsoft.com/office/drawing/2014/main" id="{AB0B548F-13C0-441A-BB65-A2A4876F7686}"/>
            </a:ext>
          </a:extLst>
        </xdr:cNvPr>
        <xdr:cNvSpPr txBox="1"/>
      </xdr:nvSpPr>
      <xdr:spPr>
        <a:xfrm>
          <a:off x="7509587" y="1811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9270</xdr:rowOff>
    </xdr:from>
    <xdr:ext cx="469744" cy="259045"/>
    <xdr:sp macro="" textlink="">
      <xdr:nvSpPr>
        <xdr:cNvPr id="411" name="n_3mainValue【市民会館】&#10;一人当たり面積">
          <a:extLst>
            <a:ext uri="{FF2B5EF4-FFF2-40B4-BE49-F238E27FC236}">
              <a16:creationId xmlns:a16="http://schemas.microsoft.com/office/drawing/2014/main" id="{8DB8B328-4E98-472E-919F-1FF3E5D04669}"/>
            </a:ext>
          </a:extLst>
        </xdr:cNvPr>
        <xdr:cNvSpPr txBox="1"/>
      </xdr:nvSpPr>
      <xdr:spPr>
        <a:xfrm>
          <a:off x="6712027" y="1811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2" name="正方形/長方形 411">
          <a:extLst>
            <a:ext uri="{FF2B5EF4-FFF2-40B4-BE49-F238E27FC236}">
              <a16:creationId xmlns:a16="http://schemas.microsoft.com/office/drawing/2014/main" id="{F0D2D6F3-716A-4F3D-881E-95D182F3852C}"/>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3" name="正方形/長方形 412">
          <a:extLst>
            <a:ext uri="{FF2B5EF4-FFF2-40B4-BE49-F238E27FC236}">
              <a16:creationId xmlns:a16="http://schemas.microsoft.com/office/drawing/2014/main" id="{7A16857C-B478-48B4-9009-330BE2775EFF}"/>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4" name="正方形/長方形 413">
          <a:extLst>
            <a:ext uri="{FF2B5EF4-FFF2-40B4-BE49-F238E27FC236}">
              <a16:creationId xmlns:a16="http://schemas.microsoft.com/office/drawing/2014/main" id="{33E1EC69-CD2A-47C4-95EE-05C92807D746}"/>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5" name="正方形/長方形 414">
          <a:extLst>
            <a:ext uri="{FF2B5EF4-FFF2-40B4-BE49-F238E27FC236}">
              <a16:creationId xmlns:a16="http://schemas.microsoft.com/office/drawing/2014/main" id="{DA6D0E91-DE57-4467-AD9C-97F8865B0557}"/>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6" name="正方形/長方形 415">
          <a:extLst>
            <a:ext uri="{FF2B5EF4-FFF2-40B4-BE49-F238E27FC236}">
              <a16:creationId xmlns:a16="http://schemas.microsoft.com/office/drawing/2014/main" id="{8B3B5CBC-A939-45C4-BE31-A0DC11505428}"/>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7" name="正方形/長方形 416">
          <a:extLst>
            <a:ext uri="{FF2B5EF4-FFF2-40B4-BE49-F238E27FC236}">
              <a16:creationId xmlns:a16="http://schemas.microsoft.com/office/drawing/2014/main" id="{1874C0B3-FB57-4F4A-8433-255D5ECCBFF1}"/>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8" name="正方形/長方形 417">
          <a:extLst>
            <a:ext uri="{FF2B5EF4-FFF2-40B4-BE49-F238E27FC236}">
              <a16:creationId xmlns:a16="http://schemas.microsoft.com/office/drawing/2014/main" id="{5EEAA484-C6E7-4482-B910-660C6F6976C8}"/>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正方形/長方形 418">
          <a:extLst>
            <a:ext uri="{FF2B5EF4-FFF2-40B4-BE49-F238E27FC236}">
              <a16:creationId xmlns:a16="http://schemas.microsoft.com/office/drawing/2014/main" id="{6C94D61D-CDAD-4FFA-AF65-DED810F50326}"/>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0" name="テキスト ボックス 419">
          <a:extLst>
            <a:ext uri="{FF2B5EF4-FFF2-40B4-BE49-F238E27FC236}">
              <a16:creationId xmlns:a16="http://schemas.microsoft.com/office/drawing/2014/main" id="{CEC6CB62-9191-4BD6-A214-0BC7C2D89CED}"/>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1" name="直線コネクタ 420">
          <a:extLst>
            <a:ext uri="{FF2B5EF4-FFF2-40B4-BE49-F238E27FC236}">
              <a16:creationId xmlns:a16="http://schemas.microsoft.com/office/drawing/2014/main" id="{AAE6484A-42AB-4846-8308-CD741AFF8CEB}"/>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2" name="直線コネクタ 421">
          <a:extLst>
            <a:ext uri="{FF2B5EF4-FFF2-40B4-BE49-F238E27FC236}">
              <a16:creationId xmlns:a16="http://schemas.microsoft.com/office/drawing/2014/main" id="{120DC1FD-A4CF-4A09-AD52-163F20D2B3C9}"/>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3" name="テキスト ボックス 422">
          <a:extLst>
            <a:ext uri="{FF2B5EF4-FFF2-40B4-BE49-F238E27FC236}">
              <a16:creationId xmlns:a16="http://schemas.microsoft.com/office/drawing/2014/main" id="{804B8C0E-7F0D-461B-B820-1AD198CBCEF7}"/>
            </a:ext>
          </a:extLst>
        </xdr:cNvPr>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4" name="直線コネクタ 423">
          <a:extLst>
            <a:ext uri="{FF2B5EF4-FFF2-40B4-BE49-F238E27FC236}">
              <a16:creationId xmlns:a16="http://schemas.microsoft.com/office/drawing/2014/main" id="{91FC93FF-A9F2-4821-9E33-2C37ACE4C02C}"/>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5" name="テキスト ボックス 424">
          <a:extLst>
            <a:ext uri="{FF2B5EF4-FFF2-40B4-BE49-F238E27FC236}">
              <a16:creationId xmlns:a16="http://schemas.microsoft.com/office/drawing/2014/main" id="{88DFC256-1E3A-4C96-8EA5-8BA631326C3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6" name="直線コネクタ 425">
          <a:extLst>
            <a:ext uri="{FF2B5EF4-FFF2-40B4-BE49-F238E27FC236}">
              <a16:creationId xmlns:a16="http://schemas.microsoft.com/office/drawing/2014/main" id="{EE3A6042-C517-43AD-BBF7-EE9278723AB1}"/>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7" name="テキスト ボックス 426">
          <a:extLst>
            <a:ext uri="{FF2B5EF4-FFF2-40B4-BE49-F238E27FC236}">
              <a16:creationId xmlns:a16="http://schemas.microsoft.com/office/drawing/2014/main" id="{8B544E3B-C815-43E8-82B0-18144A254B57}"/>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8" name="直線コネクタ 427">
          <a:extLst>
            <a:ext uri="{FF2B5EF4-FFF2-40B4-BE49-F238E27FC236}">
              <a16:creationId xmlns:a16="http://schemas.microsoft.com/office/drawing/2014/main" id="{BBCDF461-0B4D-4C5E-92E6-46596B9245D2}"/>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9" name="テキスト ボックス 428">
          <a:extLst>
            <a:ext uri="{FF2B5EF4-FFF2-40B4-BE49-F238E27FC236}">
              <a16:creationId xmlns:a16="http://schemas.microsoft.com/office/drawing/2014/main" id="{7BCDF77B-8EEE-4B3B-8321-00C73F1C6648}"/>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0" name="直線コネクタ 429">
          <a:extLst>
            <a:ext uri="{FF2B5EF4-FFF2-40B4-BE49-F238E27FC236}">
              <a16:creationId xmlns:a16="http://schemas.microsoft.com/office/drawing/2014/main" id="{37303738-072B-4FFA-BE17-490EE324809D}"/>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1" name="テキスト ボックス 430">
          <a:extLst>
            <a:ext uri="{FF2B5EF4-FFF2-40B4-BE49-F238E27FC236}">
              <a16:creationId xmlns:a16="http://schemas.microsoft.com/office/drawing/2014/main" id="{0325D917-02DD-4030-8BED-0297683236B3}"/>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2" name="直線コネクタ 431">
          <a:extLst>
            <a:ext uri="{FF2B5EF4-FFF2-40B4-BE49-F238E27FC236}">
              <a16:creationId xmlns:a16="http://schemas.microsoft.com/office/drawing/2014/main" id="{87A19A48-405F-4E1A-999D-328185A8D27A}"/>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3" name="テキスト ボックス 432">
          <a:extLst>
            <a:ext uri="{FF2B5EF4-FFF2-40B4-BE49-F238E27FC236}">
              <a16:creationId xmlns:a16="http://schemas.microsoft.com/office/drawing/2014/main" id="{ED2C03DF-302D-4EE8-A9D1-D01ECA28808D}"/>
            </a:ext>
          </a:extLst>
        </xdr:cNvPr>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4" name="直線コネクタ 433">
          <a:extLst>
            <a:ext uri="{FF2B5EF4-FFF2-40B4-BE49-F238E27FC236}">
              <a16:creationId xmlns:a16="http://schemas.microsoft.com/office/drawing/2014/main" id="{7757C9B5-06BD-47AF-97BF-F68DF8ED260C}"/>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5" name="テキスト ボックス 434">
          <a:extLst>
            <a:ext uri="{FF2B5EF4-FFF2-40B4-BE49-F238E27FC236}">
              <a16:creationId xmlns:a16="http://schemas.microsoft.com/office/drawing/2014/main" id="{C30E1032-2C40-4394-8048-F3C627DE467A}"/>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6" name="【一般廃棄物処理施設】&#10;有形固定資産減価償却率グラフ枠">
          <a:extLst>
            <a:ext uri="{FF2B5EF4-FFF2-40B4-BE49-F238E27FC236}">
              <a16:creationId xmlns:a16="http://schemas.microsoft.com/office/drawing/2014/main" id="{664A8E14-638F-4EC5-9706-E9C56A81E05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95794</xdr:rowOff>
    </xdr:from>
    <xdr:to>
      <xdr:col>85</xdr:col>
      <xdr:colOff>126364</xdr:colOff>
      <xdr:row>41</xdr:row>
      <xdr:rowOff>56606</xdr:rowOff>
    </xdr:to>
    <xdr:cxnSp macro="">
      <xdr:nvCxnSpPr>
        <xdr:cNvPr id="437" name="直線コネクタ 436">
          <a:extLst>
            <a:ext uri="{FF2B5EF4-FFF2-40B4-BE49-F238E27FC236}">
              <a16:creationId xmlns:a16="http://schemas.microsoft.com/office/drawing/2014/main" id="{0EB7137D-F175-4DDF-9F1C-E37AEBB43646}"/>
            </a:ext>
          </a:extLst>
        </xdr:cNvPr>
        <xdr:cNvCxnSpPr/>
      </xdr:nvCxnSpPr>
      <xdr:spPr>
        <a:xfrm flipV="1">
          <a:off x="14375764" y="5627914"/>
          <a:ext cx="0" cy="130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60433</xdr:rowOff>
    </xdr:from>
    <xdr:ext cx="405111" cy="259045"/>
    <xdr:sp macro="" textlink="">
      <xdr:nvSpPr>
        <xdr:cNvPr id="438" name="【一般廃棄物処理施設】&#10;有形固定資産減価償却率最小値テキスト">
          <a:extLst>
            <a:ext uri="{FF2B5EF4-FFF2-40B4-BE49-F238E27FC236}">
              <a16:creationId xmlns:a16="http://schemas.microsoft.com/office/drawing/2014/main" id="{34E88BD7-07BC-43A3-BE11-E04E88368BB8}"/>
            </a:ext>
          </a:extLst>
        </xdr:cNvPr>
        <xdr:cNvSpPr txBox="1"/>
      </xdr:nvSpPr>
      <xdr:spPr>
        <a:xfrm>
          <a:off x="14414500" y="693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56606</xdr:rowOff>
    </xdr:from>
    <xdr:to>
      <xdr:col>86</xdr:col>
      <xdr:colOff>25400</xdr:colOff>
      <xdr:row>41</xdr:row>
      <xdr:rowOff>56606</xdr:rowOff>
    </xdr:to>
    <xdr:cxnSp macro="">
      <xdr:nvCxnSpPr>
        <xdr:cNvPr id="439" name="直線コネクタ 438">
          <a:extLst>
            <a:ext uri="{FF2B5EF4-FFF2-40B4-BE49-F238E27FC236}">
              <a16:creationId xmlns:a16="http://schemas.microsoft.com/office/drawing/2014/main" id="{33FC897F-93EE-40EA-9016-4DE1A68D8645}"/>
            </a:ext>
          </a:extLst>
        </xdr:cNvPr>
        <xdr:cNvCxnSpPr/>
      </xdr:nvCxnSpPr>
      <xdr:spPr>
        <a:xfrm>
          <a:off x="14287500" y="69298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42471</xdr:rowOff>
    </xdr:from>
    <xdr:ext cx="405111" cy="259045"/>
    <xdr:sp macro="" textlink="">
      <xdr:nvSpPr>
        <xdr:cNvPr id="440" name="【一般廃棄物処理施設】&#10;有形固定資産減価償却率最大値テキスト">
          <a:extLst>
            <a:ext uri="{FF2B5EF4-FFF2-40B4-BE49-F238E27FC236}">
              <a16:creationId xmlns:a16="http://schemas.microsoft.com/office/drawing/2014/main" id="{FE9C9246-21BA-4DAC-AD4B-10ECBE351ADD}"/>
            </a:ext>
          </a:extLst>
        </xdr:cNvPr>
        <xdr:cNvSpPr txBox="1"/>
      </xdr:nvSpPr>
      <xdr:spPr>
        <a:xfrm>
          <a:off x="14414500" y="5406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95794</xdr:rowOff>
    </xdr:from>
    <xdr:to>
      <xdr:col>86</xdr:col>
      <xdr:colOff>25400</xdr:colOff>
      <xdr:row>33</xdr:row>
      <xdr:rowOff>95794</xdr:rowOff>
    </xdr:to>
    <xdr:cxnSp macro="">
      <xdr:nvCxnSpPr>
        <xdr:cNvPr id="441" name="直線コネクタ 440">
          <a:extLst>
            <a:ext uri="{FF2B5EF4-FFF2-40B4-BE49-F238E27FC236}">
              <a16:creationId xmlns:a16="http://schemas.microsoft.com/office/drawing/2014/main" id="{8A476A89-8C4B-4C5F-9528-AEC42B99D45F}"/>
            </a:ext>
          </a:extLst>
        </xdr:cNvPr>
        <xdr:cNvCxnSpPr/>
      </xdr:nvCxnSpPr>
      <xdr:spPr>
        <a:xfrm>
          <a:off x="14287500" y="5627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98533</xdr:rowOff>
    </xdr:from>
    <xdr:ext cx="405111" cy="259045"/>
    <xdr:sp macro="" textlink="">
      <xdr:nvSpPr>
        <xdr:cNvPr id="442" name="【一般廃棄物処理施設】&#10;有形固定資産減価償却率平均値テキスト">
          <a:extLst>
            <a:ext uri="{FF2B5EF4-FFF2-40B4-BE49-F238E27FC236}">
              <a16:creationId xmlns:a16="http://schemas.microsoft.com/office/drawing/2014/main" id="{AB510223-CD96-423B-BF36-F1F5DA7EECE9}"/>
            </a:ext>
          </a:extLst>
        </xdr:cNvPr>
        <xdr:cNvSpPr txBox="1"/>
      </xdr:nvSpPr>
      <xdr:spPr>
        <a:xfrm>
          <a:off x="14414500" y="61335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120106</xdr:rowOff>
    </xdr:from>
    <xdr:to>
      <xdr:col>85</xdr:col>
      <xdr:colOff>177800</xdr:colOff>
      <xdr:row>37</xdr:row>
      <xdr:rowOff>50256</xdr:rowOff>
    </xdr:to>
    <xdr:sp macro="" textlink="">
      <xdr:nvSpPr>
        <xdr:cNvPr id="443" name="フローチャート: 判断 442">
          <a:extLst>
            <a:ext uri="{FF2B5EF4-FFF2-40B4-BE49-F238E27FC236}">
              <a16:creationId xmlns:a16="http://schemas.microsoft.com/office/drawing/2014/main" id="{5E7C3E03-7307-467D-9B9A-69C65CEBFD86}"/>
            </a:ext>
          </a:extLst>
        </xdr:cNvPr>
        <xdr:cNvSpPr/>
      </xdr:nvSpPr>
      <xdr:spPr>
        <a:xfrm>
          <a:off x="14325600" y="615514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89081</xdr:rowOff>
    </xdr:from>
    <xdr:to>
      <xdr:col>81</xdr:col>
      <xdr:colOff>101600</xdr:colOff>
      <xdr:row>37</xdr:row>
      <xdr:rowOff>19231</xdr:rowOff>
    </xdr:to>
    <xdr:sp macro="" textlink="">
      <xdr:nvSpPr>
        <xdr:cNvPr id="444" name="フローチャート: 判断 443">
          <a:extLst>
            <a:ext uri="{FF2B5EF4-FFF2-40B4-BE49-F238E27FC236}">
              <a16:creationId xmlns:a16="http://schemas.microsoft.com/office/drawing/2014/main" id="{ADF38D24-13D0-4784-BCBF-2ED1900E8ECF}"/>
            </a:ext>
          </a:extLst>
        </xdr:cNvPr>
        <xdr:cNvSpPr/>
      </xdr:nvSpPr>
      <xdr:spPr>
        <a:xfrm>
          <a:off x="13578840" y="61241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35758</xdr:rowOff>
    </xdr:from>
    <xdr:ext cx="405111" cy="259045"/>
    <xdr:sp macro="" textlink="">
      <xdr:nvSpPr>
        <xdr:cNvPr id="445" name="n_1aveValue【一般廃棄物処理施設】&#10;有形固定資産減価償却率">
          <a:extLst>
            <a:ext uri="{FF2B5EF4-FFF2-40B4-BE49-F238E27FC236}">
              <a16:creationId xmlns:a16="http://schemas.microsoft.com/office/drawing/2014/main" id="{DC9433B9-1E8F-40ED-8650-3ADAE1B8EE61}"/>
            </a:ext>
          </a:extLst>
        </xdr:cNvPr>
        <xdr:cNvSpPr txBox="1"/>
      </xdr:nvSpPr>
      <xdr:spPr>
        <a:xfrm>
          <a:off x="13437244" y="590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95613</xdr:rowOff>
    </xdr:from>
    <xdr:to>
      <xdr:col>76</xdr:col>
      <xdr:colOff>165100</xdr:colOff>
      <xdr:row>37</xdr:row>
      <xdr:rowOff>25763</xdr:rowOff>
    </xdr:to>
    <xdr:sp macro="" textlink="">
      <xdr:nvSpPr>
        <xdr:cNvPr id="446" name="フローチャート: 判断 445">
          <a:extLst>
            <a:ext uri="{FF2B5EF4-FFF2-40B4-BE49-F238E27FC236}">
              <a16:creationId xmlns:a16="http://schemas.microsoft.com/office/drawing/2014/main" id="{763360D2-7B45-495F-8242-0728819BCD41}"/>
            </a:ext>
          </a:extLst>
        </xdr:cNvPr>
        <xdr:cNvSpPr/>
      </xdr:nvSpPr>
      <xdr:spPr>
        <a:xfrm>
          <a:off x="12804140" y="61306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42290</xdr:rowOff>
    </xdr:from>
    <xdr:ext cx="405111" cy="259045"/>
    <xdr:sp macro="" textlink="">
      <xdr:nvSpPr>
        <xdr:cNvPr id="447" name="n_2aveValue【一般廃棄物処理施設】&#10;有形固定資産減価償却率">
          <a:extLst>
            <a:ext uri="{FF2B5EF4-FFF2-40B4-BE49-F238E27FC236}">
              <a16:creationId xmlns:a16="http://schemas.microsoft.com/office/drawing/2014/main" id="{81E83C62-E7FA-4155-A1ED-01980F03ABD4}"/>
            </a:ext>
          </a:extLst>
        </xdr:cNvPr>
        <xdr:cNvSpPr txBox="1"/>
      </xdr:nvSpPr>
      <xdr:spPr>
        <a:xfrm>
          <a:off x="12675244" y="59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69487</xdr:rowOff>
    </xdr:from>
    <xdr:to>
      <xdr:col>72</xdr:col>
      <xdr:colOff>38100</xdr:colOff>
      <xdr:row>36</xdr:row>
      <xdr:rowOff>171087</xdr:rowOff>
    </xdr:to>
    <xdr:sp macro="" textlink="">
      <xdr:nvSpPr>
        <xdr:cNvPr id="448" name="フローチャート: 判断 447">
          <a:extLst>
            <a:ext uri="{FF2B5EF4-FFF2-40B4-BE49-F238E27FC236}">
              <a16:creationId xmlns:a16="http://schemas.microsoft.com/office/drawing/2014/main" id="{EF5C45E6-7EA7-4C60-93F1-3A75FF44FA1E}"/>
            </a:ext>
          </a:extLst>
        </xdr:cNvPr>
        <xdr:cNvSpPr/>
      </xdr:nvSpPr>
      <xdr:spPr>
        <a:xfrm>
          <a:off x="12029440" y="61045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16164</xdr:rowOff>
    </xdr:from>
    <xdr:ext cx="405111" cy="259045"/>
    <xdr:sp macro="" textlink="">
      <xdr:nvSpPr>
        <xdr:cNvPr id="449" name="n_3aveValue【一般廃棄物処理施設】&#10;有形固定資産減価償却率">
          <a:extLst>
            <a:ext uri="{FF2B5EF4-FFF2-40B4-BE49-F238E27FC236}">
              <a16:creationId xmlns:a16="http://schemas.microsoft.com/office/drawing/2014/main" id="{59B8032F-34F6-404E-B706-C7B70D618455}"/>
            </a:ext>
          </a:extLst>
        </xdr:cNvPr>
        <xdr:cNvSpPr txBox="1"/>
      </xdr:nvSpPr>
      <xdr:spPr>
        <a:xfrm>
          <a:off x="11900544" y="588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CA76718A-DBAB-43EF-BA27-0492A5E151A2}"/>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2327F51B-E9BE-44DA-BA73-2575E94F33E5}"/>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064EA7AD-579B-4B2B-A01F-CD327BF451D1}"/>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9C586F6D-FAB4-4098-98C5-CB778860514C}"/>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656CC36C-767C-4EB4-9DA1-88E65923C0EB}"/>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41</xdr:row>
      <xdr:rowOff>61323</xdr:rowOff>
    </xdr:from>
    <xdr:to>
      <xdr:col>76</xdr:col>
      <xdr:colOff>165100</xdr:colOff>
      <xdr:row>41</xdr:row>
      <xdr:rowOff>162923</xdr:rowOff>
    </xdr:to>
    <xdr:sp macro="" textlink="">
      <xdr:nvSpPr>
        <xdr:cNvPr id="455" name="楕円 454">
          <a:extLst>
            <a:ext uri="{FF2B5EF4-FFF2-40B4-BE49-F238E27FC236}">
              <a16:creationId xmlns:a16="http://schemas.microsoft.com/office/drawing/2014/main" id="{06903EEE-BA3E-4406-8E03-BF480CB130B1}"/>
            </a:ext>
          </a:extLst>
        </xdr:cNvPr>
        <xdr:cNvSpPr/>
      </xdr:nvSpPr>
      <xdr:spPr>
        <a:xfrm>
          <a:off x="12804140" y="69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134561</xdr:colOff>
      <xdr:row>41</xdr:row>
      <xdr:rowOff>154050</xdr:rowOff>
    </xdr:from>
    <xdr:ext cx="340478" cy="259045"/>
    <xdr:sp macro="" textlink="">
      <xdr:nvSpPr>
        <xdr:cNvPr id="456" name="n_2mainValue【一般廃棄物処理施設】&#10;有形固定資産減価償却率">
          <a:extLst>
            <a:ext uri="{FF2B5EF4-FFF2-40B4-BE49-F238E27FC236}">
              <a16:creationId xmlns:a16="http://schemas.microsoft.com/office/drawing/2014/main" id="{038967A5-3CFE-4097-B1D3-C8953AD6638C}"/>
            </a:ext>
          </a:extLst>
        </xdr:cNvPr>
        <xdr:cNvSpPr txBox="1"/>
      </xdr:nvSpPr>
      <xdr:spPr>
        <a:xfrm>
          <a:off x="12707561" y="70272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DC21AD77-5B0E-42E8-808A-400831636894}"/>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375A38DC-359D-4F53-A9CF-D5993D8704AE}"/>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067AEB6A-0BC8-4E35-8A80-D99E90628CD5}"/>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4DAA6955-A7F7-4B50-B623-4DA4AA8763DC}"/>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9FC508E1-924C-459C-902B-F2817CEF7A5D}"/>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042A576B-CCD8-46CD-9DEF-A973A21A8543}"/>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C8D5B436-1658-42DE-AD50-23577275C439}"/>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D59DBA73-697A-4696-91F5-452A55CD058C}"/>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id="{CB534E7C-5F55-4805-B4A1-8528A36E9105}"/>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81497C7D-1197-492C-B483-171A229C280D}"/>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7" name="直線コネクタ 466">
          <a:extLst>
            <a:ext uri="{FF2B5EF4-FFF2-40B4-BE49-F238E27FC236}">
              <a16:creationId xmlns:a16="http://schemas.microsoft.com/office/drawing/2014/main" id="{AD665AC3-9255-4BEE-A2F3-4236A910D333}"/>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8" name="テキスト ボックス 467">
          <a:extLst>
            <a:ext uri="{FF2B5EF4-FFF2-40B4-BE49-F238E27FC236}">
              <a16:creationId xmlns:a16="http://schemas.microsoft.com/office/drawing/2014/main" id="{6E7A7C4B-E522-43FE-8661-AA7B2AB75F41}"/>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9" name="直線コネクタ 468">
          <a:extLst>
            <a:ext uri="{FF2B5EF4-FFF2-40B4-BE49-F238E27FC236}">
              <a16:creationId xmlns:a16="http://schemas.microsoft.com/office/drawing/2014/main" id="{B95F4E25-C105-4B9C-A7F2-CEDD67F3837A}"/>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0" name="テキスト ボックス 469">
          <a:extLst>
            <a:ext uri="{FF2B5EF4-FFF2-40B4-BE49-F238E27FC236}">
              <a16:creationId xmlns:a16="http://schemas.microsoft.com/office/drawing/2014/main" id="{50B66403-240C-4006-809D-61494BFA17B8}"/>
            </a:ext>
          </a:extLst>
        </xdr:cNvPr>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1" name="直線コネクタ 470">
          <a:extLst>
            <a:ext uri="{FF2B5EF4-FFF2-40B4-BE49-F238E27FC236}">
              <a16:creationId xmlns:a16="http://schemas.microsoft.com/office/drawing/2014/main" id="{C2631276-C6C9-48B2-BFE3-F7610FE6DA96}"/>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2" name="テキスト ボックス 471">
          <a:extLst>
            <a:ext uri="{FF2B5EF4-FFF2-40B4-BE49-F238E27FC236}">
              <a16:creationId xmlns:a16="http://schemas.microsoft.com/office/drawing/2014/main" id="{AD0D8060-AD66-44F5-940C-5471C905206B}"/>
            </a:ext>
          </a:extLst>
        </xdr:cNvPr>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3" name="直線コネクタ 472">
          <a:extLst>
            <a:ext uri="{FF2B5EF4-FFF2-40B4-BE49-F238E27FC236}">
              <a16:creationId xmlns:a16="http://schemas.microsoft.com/office/drawing/2014/main" id="{9CDD5FA4-B626-4D59-8B73-9EC77CE5CCEA}"/>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4" name="テキスト ボックス 473">
          <a:extLst>
            <a:ext uri="{FF2B5EF4-FFF2-40B4-BE49-F238E27FC236}">
              <a16:creationId xmlns:a16="http://schemas.microsoft.com/office/drawing/2014/main" id="{FAE7F0B1-D9CE-4312-8932-501750D35B0F}"/>
            </a:ext>
          </a:extLst>
        </xdr:cNvPr>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F9ECC9C4-3677-41F0-A460-37551292FC7E}"/>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a:extLst>
            <a:ext uri="{FF2B5EF4-FFF2-40B4-BE49-F238E27FC236}">
              <a16:creationId xmlns:a16="http://schemas.microsoft.com/office/drawing/2014/main" id="{895D5C43-B3D9-498E-96E7-32BD07B6F736}"/>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a:extLst>
            <a:ext uri="{FF2B5EF4-FFF2-40B4-BE49-F238E27FC236}">
              <a16:creationId xmlns:a16="http://schemas.microsoft.com/office/drawing/2014/main" id="{86831735-E550-4321-BAD4-414CEDE6D377}"/>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28459</xdr:rowOff>
    </xdr:from>
    <xdr:to>
      <xdr:col>116</xdr:col>
      <xdr:colOff>62864</xdr:colOff>
      <xdr:row>40</xdr:row>
      <xdr:rowOff>167471</xdr:rowOff>
    </xdr:to>
    <xdr:cxnSp macro="">
      <xdr:nvCxnSpPr>
        <xdr:cNvPr id="478" name="直線コネクタ 477">
          <a:extLst>
            <a:ext uri="{FF2B5EF4-FFF2-40B4-BE49-F238E27FC236}">
              <a16:creationId xmlns:a16="http://schemas.microsoft.com/office/drawing/2014/main" id="{0B81C31E-EABA-4897-9685-7880B4038458}"/>
            </a:ext>
          </a:extLst>
        </xdr:cNvPr>
        <xdr:cNvCxnSpPr/>
      </xdr:nvCxnSpPr>
      <xdr:spPr>
        <a:xfrm flipV="1">
          <a:off x="19509104" y="5560579"/>
          <a:ext cx="0" cy="1312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171298</xdr:rowOff>
    </xdr:from>
    <xdr:ext cx="534377" cy="259045"/>
    <xdr:sp macro="" textlink="">
      <xdr:nvSpPr>
        <xdr:cNvPr id="479" name="【一般廃棄物処理施設】&#10;一人当たり有形固定資産（償却資産）額最小値テキスト">
          <a:extLst>
            <a:ext uri="{FF2B5EF4-FFF2-40B4-BE49-F238E27FC236}">
              <a16:creationId xmlns:a16="http://schemas.microsoft.com/office/drawing/2014/main" id="{9D0B0C3F-D610-4B91-BCBB-51687DFD3CC5}"/>
            </a:ext>
          </a:extLst>
        </xdr:cNvPr>
        <xdr:cNvSpPr txBox="1"/>
      </xdr:nvSpPr>
      <xdr:spPr>
        <a:xfrm>
          <a:off x="19547840" y="687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167471</xdr:rowOff>
    </xdr:from>
    <xdr:to>
      <xdr:col>116</xdr:col>
      <xdr:colOff>152400</xdr:colOff>
      <xdr:row>40</xdr:row>
      <xdr:rowOff>167471</xdr:rowOff>
    </xdr:to>
    <xdr:cxnSp macro="">
      <xdr:nvCxnSpPr>
        <xdr:cNvPr id="480" name="直線コネクタ 479">
          <a:extLst>
            <a:ext uri="{FF2B5EF4-FFF2-40B4-BE49-F238E27FC236}">
              <a16:creationId xmlns:a16="http://schemas.microsoft.com/office/drawing/2014/main" id="{DCB50CC8-FC07-408E-99DD-D342841F4823}"/>
            </a:ext>
          </a:extLst>
        </xdr:cNvPr>
        <xdr:cNvCxnSpPr/>
      </xdr:nvCxnSpPr>
      <xdr:spPr>
        <a:xfrm>
          <a:off x="19443700" y="68730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146586</xdr:rowOff>
    </xdr:from>
    <xdr:ext cx="599010" cy="259045"/>
    <xdr:sp macro="" textlink="">
      <xdr:nvSpPr>
        <xdr:cNvPr id="481" name="【一般廃棄物処理施設】&#10;一人当たり有形固定資産（償却資産）額最大値テキスト">
          <a:extLst>
            <a:ext uri="{FF2B5EF4-FFF2-40B4-BE49-F238E27FC236}">
              <a16:creationId xmlns:a16="http://schemas.microsoft.com/office/drawing/2014/main" id="{D67F31A1-F9B9-4C2D-A0A3-13A88469CCFB}"/>
            </a:ext>
          </a:extLst>
        </xdr:cNvPr>
        <xdr:cNvSpPr txBox="1"/>
      </xdr:nvSpPr>
      <xdr:spPr>
        <a:xfrm>
          <a:off x="19547840" y="5343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28459</xdr:rowOff>
    </xdr:from>
    <xdr:to>
      <xdr:col>116</xdr:col>
      <xdr:colOff>152400</xdr:colOff>
      <xdr:row>33</xdr:row>
      <xdr:rowOff>28459</xdr:rowOff>
    </xdr:to>
    <xdr:cxnSp macro="">
      <xdr:nvCxnSpPr>
        <xdr:cNvPr id="482" name="直線コネクタ 481">
          <a:extLst>
            <a:ext uri="{FF2B5EF4-FFF2-40B4-BE49-F238E27FC236}">
              <a16:creationId xmlns:a16="http://schemas.microsoft.com/office/drawing/2014/main" id="{B591D38B-7861-4699-8BDB-E2B562F0C72E}"/>
            </a:ext>
          </a:extLst>
        </xdr:cNvPr>
        <xdr:cNvCxnSpPr/>
      </xdr:nvCxnSpPr>
      <xdr:spPr>
        <a:xfrm>
          <a:off x="19443700" y="55605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135803</xdr:rowOff>
    </xdr:from>
    <xdr:ext cx="599010" cy="259045"/>
    <xdr:sp macro="" textlink="">
      <xdr:nvSpPr>
        <xdr:cNvPr id="483" name="【一般廃棄物処理施設】&#10;一人当たり有形固定資産（償却資産）額平均値テキスト">
          <a:extLst>
            <a:ext uri="{FF2B5EF4-FFF2-40B4-BE49-F238E27FC236}">
              <a16:creationId xmlns:a16="http://schemas.microsoft.com/office/drawing/2014/main" id="{2FBF8754-7285-4E71-BAC8-E633D4A3C498}"/>
            </a:ext>
          </a:extLst>
        </xdr:cNvPr>
        <xdr:cNvSpPr txBox="1"/>
      </xdr:nvSpPr>
      <xdr:spPr>
        <a:xfrm>
          <a:off x="19547840" y="63384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157375</xdr:rowOff>
    </xdr:from>
    <xdr:to>
      <xdr:col>116</xdr:col>
      <xdr:colOff>114300</xdr:colOff>
      <xdr:row>38</xdr:row>
      <xdr:rowOff>87525</xdr:rowOff>
    </xdr:to>
    <xdr:sp macro="" textlink="">
      <xdr:nvSpPr>
        <xdr:cNvPr id="484" name="フローチャート: 判断 483">
          <a:extLst>
            <a:ext uri="{FF2B5EF4-FFF2-40B4-BE49-F238E27FC236}">
              <a16:creationId xmlns:a16="http://schemas.microsoft.com/office/drawing/2014/main" id="{6D1209AE-D509-48C4-8082-DAB0836B2473}"/>
            </a:ext>
          </a:extLst>
        </xdr:cNvPr>
        <xdr:cNvSpPr/>
      </xdr:nvSpPr>
      <xdr:spPr>
        <a:xfrm>
          <a:off x="19458940" y="6360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71476</xdr:rowOff>
    </xdr:from>
    <xdr:to>
      <xdr:col>112</xdr:col>
      <xdr:colOff>38100</xdr:colOff>
      <xdr:row>39</xdr:row>
      <xdr:rowOff>1626</xdr:rowOff>
    </xdr:to>
    <xdr:sp macro="" textlink="">
      <xdr:nvSpPr>
        <xdr:cNvPr id="485" name="フローチャート: 判断 484">
          <a:extLst>
            <a:ext uri="{FF2B5EF4-FFF2-40B4-BE49-F238E27FC236}">
              <a16:creationId xmlns:a16="http://schemas.microsoft.com/office/drawing/2014/main" id="{BFBF49AB-0B8F-4628-A800-194A23B2C9AF}"/>
            </a:ext>
          </a:extLst>
        </xdr:cNvPr>
        <xdr:cNvSpPr/>
      </xdr:nvSpPr>
      <xdr:spPr>
        <a:xfrm>
          <a:off x="18735040" y="64417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18154</xdr:rowOff>
    </xdr:from>
    <xdr:ext cx="599010" cy="259045"/>
    <xdr:sp macro="" textlink="">
      <xdr:nvSpPr>
        <xdr:cNvPr id="486" name="n_1aveValue【一般廃棄物処理施設】&#10;一人当たり有形固定資産（償却資産）額">
          <a:extLst>
            <a:ext uri="{FF2B5EF4-FFF2-40B4-BE49-F238E27FC236}">
              <a16:creationId xmlns:a16="http://schemas.microsoft.com/office/drawing/2014/main" id="{7113277A-8FE3-4BDD-9D53-98A45B4D8AC2}"/>
            </a:ext>
          </a:extLst>
        </xdr:cNvPr>
        <xdr:cNvSpPr txBox="1"/>
      </xdr:nvSpPr>
      <xdr:spPr>
        <a:xfrm>
          <a:off x="18496495" y="622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121810</xdr:rowOff>
    </xdr:from>
    <xdr:to>
      <xdr:col>107</xdr:col>
      <xdr:colOff>101600</xdr:colOff>
      <xdr:row>39</xdr:row>
      <xdr:rowOff>51960</xdr:rowOff>
    </xdr:to>
    <xdr:sp macro="" textlink="">
      <xdr:nvSpPr>
        <xdr:cNvPr id="487" name="フローチャート: 判断 486">
          <a:extLst>
            <a:ext uri="{FF2B5EF4-FFF2-40B4-BE49-F238E27FC236}">
              <a16:creationId xmlns:a16="http://schemas.microsoft.com/office/drawing/2014/main" id="{505AECBC-6DC6-4BCC-B831-0985611277E8}"/>
            </a:ext>
          </a:extLst>
        </xdr:cNvPr>
        <xdr:cNvSpPr/>
      </xdr:nvSpPr>
      <xdr:spPr>
        <a:xfrm>
          <a:off x="17937480" y="6492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68487</xdr:rowOff>
    </xdr:from>
    <xdr:ext cx="599010" cy="259045"/>
    <xdr:sp macro="" textlink="">
      <xdr:nvSpPr>
        <xdr:cNvPr id="488" name="n_2aveValue【一般廃棄物処理施設】&#10;一人当たり有形固定資産（償却資産）額">
          <a:extLst>
            <a:ext uri="{FF2B5EF4-FFF2-40B4-BE49-F238E27FC236}">
              <a16:creationId xmlns:a16="http://schemas.microsoft.com/office/drawing/2014/main" id="{CD26C795-D8D3-430C-AAC5-C4020CCA0965}"/>
            </a:ext>
          </a:extLst>
        </xdr:cNvPr>
        <xdr:cNvSpPr txBox="1"/>
      </xdr:nvSpPr>
      <xdr:spPr>
        <a:xfrm>
          <a:off x="17734495" y="6271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133825</xdr:rowOff>
    </xdr:from>
    <xdr:to>
      <xdr:col>102</xdr:col>
      <xdr:colOff>165100</xdr:colOff>
      <xdr:row>39</xdr:row>
      <xdr:rowOff>63975</xdr:rowOff>
    </xdr:to>
    <xdr:sp macro="" textlink="">
      <xdr:nvSpPr>
        <xdr:cNvPr id="489" name="フローチャート: 判断 488">
          <a:extLst>
            <a:ext uri="{FF2B5EF4-FFF2-40B4-BE49-F238E27FC236}">
              <a16:creationId xmlns:a16="http://schemas.microsoft.com/office/drawing/2014/main" id="{D05C2A50-C14A-48C1-8D8C-B4D3FC6EE7F4}"/>
            </a:ext>
          </a:extLst>
        </xdr:cNvPr>
        <xdr:cNvSpPr/>
      </xdr:nvSpPr>
      <xdr:spPr>
        <a:xfrm>
          <a:off x="17162780" y="6504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37</xdr:row>
      <xdr:rowOff>80502</xdr:rowOff>
    </xdr:from>
    <xdr:ext cx="599010" cy="259045"/>
    <xdr:sp macro="" textlink="">
      <xdr:nvSpPr>
        <xdr:cNvPr id="490" name="n_3aveValue【一般廃棄物処理施設】&#10;一人当たり有形固定資産（償却資産）額">
          <a:extLst>
            <a:ext uri="{FF2B5EF4-FFF2-40B4-BE49-F238E27FC236}">
              <a16:creationId xmlns:a16="http://schemas.microsoft.com/office/drawing/2014/main" id="{5F5BE820-C8A7-46B3-AE92-E5E9C61507B7}"/>
            </a:ext>
          </a:extLst>
        </xdr:cNvPr>
        <xdr:cNvSpPr txBox="1"/>
      </xdr:nvSpPr>
      <xdr:spPr>
        <a:xfrm>
          <a:off x="16936935" y="628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49AEEC6E-E202-4D75-A862-193E89AD437F}"/>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3F346594-6700-416C-94C6-FF44F2975FC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A425B3C3-1479-48FE-B2A6-F9BEFFBDE93D}"/>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28A4E4AE-A5CB-4CA7-B656-89E6CF3242D5}"/>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BBE66288-796D-45F0-B7AE-AA398257B8E1}"/>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89102</xdr:rowOff>
    </xdr:from>
    <xdr:to>
      <xdr:col>107</xdr:col>
      <xdr:colOff>101600</xdr:colOff>
      <xdr:row>40</xdr:row>
      <xdr:rowOff>19252</xdr:rowOff>
    </xdr:to>
    <xdr:sp macro="" textlink="">
      <xdr:nvSpPr>
        <xdr:cNvPr id="496" name="楕円 495">
          <a:extLst>
            <a:ext uri="{FF2B5EF4-FFF2-40B4-BE49-F238E27FC236}">
              <a16:creationId xmlns:a16="http://schemas.microsoft.com/office/drawing/2014/main" id="{B5F7E8AF-88E7-4EB2-9841-15A6977AB8DA}"/>
            </a:ext>
          </a:extLst>
        </xdr:cNvPr>
        <xdr:cNvSpPr/>
      </xdr:nvSpPr>
      <xdr:spPr>
        <a:xfrm>
          <a:off x="17937480" y="66270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10379</xdr:rowOff>
    </xdr:from>
    <xdr:ext cx="534377" cy="259045"/>
    <xdr:sp macro="" textlink="">
      <xdr:nvSpPr>
        <xdr:cNvPr id="497" name="n_2mainValue【一般廃棄物処理施設】&#10;一人当たり有形固定資産（償却資産）額">
          <a:extLst>
            <a:ext uri="{FF2B5EF4-FFF2-40B4-BE49-F238E27FC236}">
              <a16:creationId xmlns:a16="http://schemas.microsoft.com/office/drawing/2014/main" id="{7C83B1DD-0DB0-43E8-8BA5-219A7FC24BC4}"/>
            </a:ext>
          </a:extLst>
        </xdr:cNvPr>
        <xdr:cNvSpPr txBox="1"/>
      </xdr:nvSpPr>
      <xdr:spPr>
        <a:xfrm>
          <a:off x="17766811" y="671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8" name="正方形/長方形 497">
          <a:extLst>
            <a:ext uri="{FF2B5EF4-FFF2-40B4-BE49-F238E27FC236}">
              <a16:creationId xmlns:a16="http://schemas.microsoft.com/office/drawing/2014/main" id="{CAAAFC71-CBC5-4856-81F2-5A5904AC27E2}"/>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9" name="正方形/長方形 498">
          <a:extLst>
            <a:ext uri="{FF2B5EF4-FFF2-40B4-BE49-F238E27FC236}">
              <a16:creationId xmlns:a16="http://schemas.microsoft.com/office/drawing/2014/main" id="{4095D898-8C0C-4795-B358-35DA1F0CA76D}"/>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0" name="正方形/長方形 499">
          <a:extLst>
            <a:ext uri="{FF2B5EF4-FFF2-40B4-BE49-F238E27FC236}">
              <a16:creationId xmlns:a16="http://schemas.microsoft.com/office/drawing/2014/main" id="{6BD42EF3-2754-4C92-8F05-451B5EFD30BF}"/>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1" name="正方形/長方形 500">
          <a:extLst>
            <a:ext uri="{FF2B5EF4-FFF2-40B4-BE49-F238E27FC236}">
              <a16:creationId xmlns:a16="http://schemas.microsoft.com/office/drawing/2014/main" id="{BF020850-AB65-4D32-A41B-B76EC88BBF08}"/>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2" name="正方形/長方形 501">
          <a:extLst>
            <a:ext uri="{FF2B5EF4-FFF2-40B4-BE49-F238E27FC236}">
              <a16:creationId xmlns:a16="http://schemas.microsoft.com/office/drawing/2014/main" id="{408A7F13-398B-435D-94D4-83F84E590567}"/>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3" name="正方形/長方形 502">
          <a:extLst>
            <a:ext uri="{FF2B5EF4-FFF2-40B4-BE49-F238E27FC236}">
              <a16:creationId xmlns:a16="http://schemas.microsoft.com/office/drawing/2014/main" id="{23739826-3226-457A-B38B-32CAF727BEAC}"/>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4" name="正方形/長方形 503">
          <a:extLst>
            <a:ext uri="{FF2B5EF4-FFF2-40B4-BE49-F238E27FC236}">
              <a16:creationId xmlns:a16="http://schemas.microsoft.com/office/drawing/2014/main" id="{217C55EE-0BB7-4883-9C80-CE37310B0CDB}"/>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5" name="正方形/長方形 504">
          <a:extLst>
            <a:ext uri="{FF2B5EF4-FFF2-40B4-BE49-F238E27FC236}">
              <a16:creationId xmlns:a16="http://schemas.microsoft.com/office/drawing/2014/main" id="{EBE9F44E-83F3-4C61-AFB6-69C4E2CD8C68}"/>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6" name="テキスト ボックス 505">
          <a:extLst>
            <a:ext uri="{FF2B5EF4-FFF2-40B4-BE49-F238E27FC236}">
              <a16:creationId xmlns:a16="http://schemas.microsoft.com/office/drawing/2014/main" id="{385ED60D-BE75-4B51-9DD7-32253F11ECE6}"/>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7" name="直線コネクタ 506">
          <a:extLst>
            <a:ext uri="{FF2B5EF4-FFF2-40B4-BE49-F238E27FC236}">
              <a16:creationId xmlns:a16="http://schemas.microsoft.com/office/drawing/2014/main" id="{6A1AAFC4-6E56-43DB-B8BD-8E60716B24D2}"/>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08" name="テキスト ボックス 507">
          <a:extLst>
            <a:ext uri="{FF2B5EF4-FFF2-40B4-BE49-F238E27FC236}">
              <a16:creationId xmlns:a16="http://schemas.microsoft.com/office/drawing/2014/main" id="{C6838746-5B53-49C5-8F59-244B925562BD}"/>
            </a:ext>
          </a:extLst>
        </xdr:cNvPr>
        <xdr:cNvSpPr txBox="1"/>
      </xdr:nvSpPr>
      <xdr:spPr>
        <a:xfrm>
          <a:off x="1066688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9" name="直線コネクタ 508">
          <a:extLst>
            <a:ext uri="{FF2B5EF4-FFF2-40B4-BE49-F238E27FC236}">
              <a16:creationId xmlns:a16="http://schemas.microsoft.com/office/drawing/2014/main" id="{2FDAF22C-3113-4409-A3E1-3EEB001A4C65}"/>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0" name="テキスト ボックス 509">
          <a:extLst>
            <a:ext uri="{FF2B5EF4-FFF2-40B4-BE49-F238E27FC236}">
              <a16:creationId xmlns:a16="http://schemas.microsoft.com/office/drawing/2014/main" id="{A990356C-228E-483B-89A5-287FDB16B5B5}"/>
            </a:ext>
          </a:extLst>
        </xdr:cNvPr>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1" name="直線コネクタ 510">
          <a:extLst>
            <a:ext uri="{FF2B5EF4-FFF2-40B4-BE49-F238E27FC236}">
              <a16:creationId xmlns:a16="http://schemas.microsoft.com/office/drawing/2014/main" id="{7B362FDD-7C49-4F66-BC85-3268F0592137}"/>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2" name="テキスト ボックス 511">
          <a:extLst>
            <a:ext uri="{FF2B5EF4-FFF2-40B4-BE49-F238E27FC236}">
              <a16:creationId xmlns:a16="http://schemas.microsoft.com/office/drawing/2014/main" id="{5C4A3A0B-FC63-49B6-A53C-381FE6A94F68}"/>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3" name="直線コネクタ 512">
          <a:extLst>
            <a:ext uri="{FF2B5EF4-FFF2-40B4-BE49-F238E27FC236}">
              <a16:creationId xmlns:a16="http://schemas.microsoft.com/office/drawing/2014/main" id="{59DCE6E6-6B8A-4875-B691-FAE3399880BD}"/>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4" name="テキスト ボックス 513">
          <a:extLst>
            <a:ext uri="{FF2B5EF4-FFF2-40B4-BE49-F238E27FC236}">
              <a16:creationId xmlns:a16="http://schemas.microsoft.com/office/drawing/2014/main" id="{8A50F8F9-DBC5-450B-B24B-F031A9764A02}"/>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5" name="直線コネクタ 514">
          <a:extLst>
            <a:ext uri="{FF2B5EF4-FFF2-40B4-BE49-F238E27FC236}">
              <a16:creationId xmlns:a16="http://schemas.microsoft.com/office/drawing/2014/main" id="{2B1D3864-574C-4CFF-BFB1-7DDA19FC89F7}"/>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6" name="テキスト ボックス 515">
          <a:extLst>
            <a:ext uri="{FF2B5EF4-FFF2-40B4-BE49-F238E27FC236}">
              <a16:creationId xmlns:a16="http://schemas.microsoft.com/office/drawing/2014/main" id="{1A885E2C-A7B9-45AE-95C6-5A4D8BA5B97E}"/>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7" name="直線コネクタ 516">
          <a:extLst>
            <a:ext uri="{FF2B5EF4-FFF2-40B4-BE49-F238E27FC236}">
              <a16:creationId xmlns:a16="http://schemas.microsoft.com/office/drawing/2014/main" id="{7FB21B36-BE69-404E-BF9E-A118729FC589}"/>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18" name="テキスト ボックス 517">
          <a:extLst>
            <a:ext uri="{FF2B5EF4-FFF2-40B4-BE49-F238E27FC236}">
              <a16:creationId xmlns:a16="http://schemas.microsoft.com/office/drawing/2014/main" id="{BC14091E-CA39-4502-BE1F-DA6957377CAD}"/>
            </a:ext>
          </a:extLst>
        </xdr:cNvPr>
        <xdr:cNvSpPr txBox="1"/>
      </xdr:nvSpPr>
      <xdr:spPr>
        <a:xfrm>
          <a:off x="105615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9" name="直線コネクタ 518">
          <a:extLst>
            <a:ext uri="{FF2B5EF4-FFF2-40B4-BE49-F238E27FC236}">
              <a16:creationId xmlns:a16="http://schemas.microsoft.com/office/drawing/2014/main" id="{E5830ED0-C30B-45C2-80C7-79AB26EB5A8A}"/>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0" name="テキスト ボックス 519">
          <a:extLst>
            <a:ext uri="{FF2B5EF4-FFF2-40B4-BE49-F238E27FC236}">
              <a16:creationId xmlns:a16="http://schemas.microsoft.com/office/drawing/2014/main" id="{367732DD-4F20-4E16-9A1D-76DA46F0C7B6}"/>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1" name="【保健センター・保健所】&#10;有形固定資産減価償却率グラフ枠">
          <a:extLst>
            <a:ext uri="{FF2B5EF4-FFF2-40B4-BE49-F238E27FC236}">
              <a16:creationId xmlns:a16="http://schemas.microsoft.com/office/drawing/2014/main" id="{9DAC6144-ACAB-4E60-B7CE-10B71BB216AC}"/>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104775</xdr:rowOff>
    </xdr:to>
    <xdr:cxnSp macro="">
      <xdr:nvCxnSpPr>
        <xdr:cNvPr id="522" name="直線コネクタ 521">
          <a:extLst>
            <a:ext uri="{FF2B5EF4-FFF2-40B4-BE49-F238E27FC236}">
              <a16:creationId xmlns:a16="http://schemas.microsoft.com/office/drawing/2014/main" id="{456AFE02-60EE-4197-A1A6-0F58C70B62C7}"/>
            </a:ext>
          </a:extLst>
        </xdr:cNvPr>
        <xdr:cNvCxnSpPr/>
      </xdr:nvCxnSpPr>
      <xdr:spPr>
        <a:xfrm flipV="1">
          <a:off x="14375764" y="9315450"/>
          <a:ext cx="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108602</xdr:rowOff>
    </xdr:from>
    <xdr:ext cx="405111" cy="259045"/>
    <xdr:sp macro="" textlink="">
      <xdr:nvSpPr>
        <xdr:cNvPr id="523" name="【保健センター・保健所】&#10;有形固定資産減価償却率最小値テキスト">
          <a:extLst>
            <a:ext uri="{FF2B5EF4-FFF2-40B4-BE49-F238E27FC236}">
              <a16:creationId xmlns:a16="http://schemas.microsoft.com/office/drawing/2014/main" id="{C763E6EA-43D8-49F0-AA21-D369EC3688A5}"/>
            </a:ext>
          </a:extLst>
        </xdr:cNvPr>
        <xdr:cNvSpPr txBox="1"/>
      </xdr:nvSpPr>
      <xdr:spPr>
        <a:xfrm>
          <a:off x="14414500" y="1083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104775</xdr:rowOff>
    </xdr:from>
    <xdr:to>
      <xdr:col>86</xdr:col>
      <xdr:colOff>25400</xdr:colOff>
      <xdr:row>64</xdr:row>
      <xdr:rowOff>104775</xdr:rowOff>
    </xdr:to>
    <xdr:cxnSp macro="">
      <xdr:nvCxnSpPr>
        <xdr:cNvPr id="524" name="直線コネクタ 523">
          <a:extLst>
            <a:ext uri="{FF2B5EF4-FFF2-40B4-BE49-F238E27FC236}">
              <a16:creationId xmlns:a16="http://schemas.microsoft.com/office/drawing/2014/main" id="{C55F6CD4-244B-40B9-811A-76487F897CFE}"/>
            </a:ext>
          </a:extLst>
        </xdr:cNvPr>
        <xdr:cNvCxnSpPr/>
      </xdr:nvCxnSpPr>
      <xdr:spPr>
        <a:xfrm>
          <a:off x="14287500" y="108337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525" name="【保健センター・保健所】&#10;有形固定資産減価償却率最大値テキスト">
          <a:extLst>
            <a:ext uri="{FF2B5EF4-FFF2-40B4-BE49-F238E27FC236}">
              <a16:creationId xmlns:a16="http://schemas.microsoft.com/office/drawing/2014/main" id="{395B3A5B-AC72-4A7C-86EA-541AE6860C32}"/>
            </a:ext>
          </a:extLst>
        </xdr:cNvPr>
        <xdr:cNvSpPr txBox="1"/>
      </xdr:nvSpPr>
      <xdr:spPr>
        <a:xfrm>
          <a:off x="14414500" y="909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26" name="直線コネクタ 525">
          <a:extLst>
            <a:ext uri="{FF2B5EF4-FFF2-40B4-BE49-F238E27FC236}">
              <a16:creationId xmlns:a16="http://schemas.microsoft.com/office/drawing/2014/main" id="{5A056A64-BF4A-45A7-9584-D07BBEB4F2F8}"/>
            </a:ext>
          </a:extLst>
        </xdr:cNvPr>
        <xdr:cNvCxnSpPr/>
      </xdr:nvCxnSpPr>
      <xdr:spPr>
        <a:xfrm>
          <a:off x="14287500" y="931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97172</xdr:rowOff>
    </xdr:from>
    <xdr:ext cx="405111" cy="259045"/>
    <xdr:sp macro="" textlink="">
      <xdr:nvSpPr>
        <xdr:cNvPr id="527" name="【保健センター・保健所】&#10;有形固定資産減価償却率平均値テキスト">
          <a:extLst>
            <a:ext uri="{FF2B5EF4-FFF2-40B4-BE49-F238E27FC236}">
              <a16:creationId xmlns:a16="http://schemas.microsoft.com/office/drawing/2014/main" id="{226699E5-6857-4E5C-AFC3-EBD89B4424A6}"/>
            </a:ext>
          </a:extLst>
        </xdr:cNvPr>
        <xdr:cNvSpPr txBox="1"/>
      </xdr:nvSpPr>
      <xdr:spPr>
        <a:xfrm>
          <a:off x="14414500" y="1015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118745</xdr:rowOff>
    </xdr:from>
    <xdr:to>
      <xdr:col>85</xdr:col>
      <xdr:colOff>177800</xdr:colOff>
      <xdr:row>61</xdr:row>
      <xdr:rowOff>48895</xdr:rowOff>
    </xdr:to>
    <xdr:sp macro="" textlink="">
      <xdr:nvSpPr>
        <xdr:cNvPr id="528" name="フローチャート: 判断 527">
          <a:extLst>
            <a:ext uri="{FF2B5EF4-FFF2-40B4-BE49-F238E27FC236}">
              <a16:creationId xmlns:a16="http://schemas.microsoft.com/office/drawing/2014/main" id="{C3459AB9-E7DD-4C0A-A834-A4011A9E439F}"/>
            </a:ext>
          </a:extLst>
        </xdr:cNvPr>
        <xdr:cNvSpPr/>
      </xdr:nvSpPr>
      <xdr:spPr>
        <a:xfrm>
          <a:off x="14325600" y="1017714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153035</xdr:rowOff>
    </xdr:from>
    <xdr:to>
      <xdr:col>81</xdr:col>
      <xdr:colOff>101600</xdr:colOff>
      <xdr:row>61</xdr:row>
      <xdr:rowOff>83185</xdr:rowOff>
    </xdr:to>
    <xdr:sp macro="" textlink="">
      <xdr:nvSpPr>
        <xdr:cNvPr id="529" name="フローチャート: 判断 528">
          <a:extLst>
            <a:ext uri="{FF2B5EF4-FFF2-40B4-BE49-F238E27FC236}">
              <a16:creationId xmlns:a16="http://schemas.microsoft.com/office/drawing/2014/main" id="{0493748D-0E31-4308-BDB2-D2264276DD8F}"/>
            </a:ext>
          </a:extLst>
        </xdr:cNvPr>
        <xdr:cNvSpPr/>
      </xdr:nvSpPr>
      <xdr:spPr>
        <a:xfrm>
          <a:off x="13578840" y="102114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99712</xdr:rowOff>
    </xdr:from>
    <xdr:ext cx="405111" cy="259045"/>
    <xdr:sp macro="" textlink="">
      <xdr:nvSpPr>
        <xdr:cNvPr id="530" name="n_1aveValue【保健センター・保健所】&#10;有形固定資産減価償却率">
          <a:extLst>
            <a:ext uri="{FF2B5EF4-FFF2-40B4-BE49-F238E27FC236}">
              <a16:creationId xmlns:a16="http://schemas.microsoft.com/office/drawing/2014/main" id="{AA9466F7-F1DD-4886-B95F-2C9104C3CC45}"/>
            </a:ext>
          </a:extLst>
        </xdr:cNvPr>
        <xdr:cNvSpPr txBox="1"/>
      </xdr:nvSpPr>
      <xdr:spPr>
        <a:xfrm>
          <a:off x="134372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12065</xdr:rowOff>
    </xdr:from>
    <xdr:to>
      <xdr:col>76</xdr:col>
      <xdr:colOff>165100</xdr:colOff>
      <xdr:row>61</xdr:row>
      <xdr:rowOff>113665</xdr:rowOff>
    </xdr:to>
    <xdr:sp macro="" textlink="">
      <xdr:nvSpPr>
        <xdr:cNvPr id="531" name="フローチャート: 判断 530">
          <a:extLst>
            <a:ext uri="{FF2B5EF4-FFF2-40B4-BE49-F238E27FC236}">
              <a16:creationId xmlns:a16="http://schemas.microsoft.com/office/drawing/2014/main" id="{614AA591-2854-4C49-99D2-309F9BF152AC}"/>
            </a:ext>
          </a:extLst>
        </xdr:cNvPr>
        <xdr:cNvSpPr/>
      </xdr:nvSpPr>
      <xdr:spPr>
        <a:xfrm>
          <a:off x="1280414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104792</xdr:rowOff>
    </xdr:from>
    <xdr:ext cx="405111" cy="259045"/>
    <xdr:sp macro="" textlink="">
      <xdr:nvSpPr>
        <xdr:cNvPr id="532" name="n_2aveValue【保健センター・保健所】&#10;有形固定資産減価償却率">
          <a:extLst>
            <a:ext uri="{FF2B5EF4-FFF2-40B4-BE49-F238E27FC236}">
              <a16:creationId xmlns:a16="http://schemas.microsoft.com/office/drawing/2014/main" id="{1FA654E1-998A-4D2C-B5BA-DB2B999B9881}"/>
            </a:ext>
          </a:extLst>
        </xdr:cNvPr>
        <xdr:cNvSpPr txBox="1"/>
      </xdr:nvSpPr>
      <xdr:spPr>
        <a:xfrm>
          <a:off x="126752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36830</xdr:rowOff>
    </xdr:from>
    <xdr:to>
      <xdr:col>72</xdr:col>
      <xdr:colOff>38100</xdr:colOff>
      <xdr:row>60</xdr:row>
      <xdr:rowOff>138430</xdr:rowOff>
    </xdr:to>
    <xdr:sp macro="" textlink="">
      <xdr:nvSpPr>
        <xdr:cNvPr id="533" name="フローチャート: 判断 532">
          <a:extLst>
            <a:ext uri="{FF2B5EF4-FFF2-40B4-BE49-F238E27FC236}">
              <a16:creationId xmlns:a16="http://schemas.microsoft.com/office/drawing/2014/main" id="{7D3AC105-8227-4C9D-9969-468143A85E10}"/>
            </a:ext>
          </a:extLst>
        </xdr:cNvPr>
        <xdr:cNvSpPr/>
      </xdr:nvSpPr>
      <xdr:spPr>
        <a:xfrm>
          <a:off x="12029440" y="100952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129557</xdr:rowOff>
    </xdr:from>
    <xdr:ext cx="405111" cy="259045"/>
    <xdr:sp macro="" textlink="">
      <xdr:nvSpPr>
        <xdr:cNvPr id="534" name="n_3aveValue【保健センター・保健所】&#10;有形固定資産減価償却率">
          <a:extLst>
            <a:ext uri="{FF2B5EF4-FFF2-40B4-BE49-F238E27FC236}">
              <a16:creationId xmlns:a16="http://schemas.microsoft.com/office/drawing/2014/main" id="{E4F5A2BF-9F0B-467A-A8F0-FF56A3A3F24F}"/>
            </a:ext>
          </a:extLst>
        </xdr:cNvPr>
        <xdr:cNvSpPr txBox="1"/>
      </xdr:nvSpPr>
      <xdr:spPr>
        <a:xfrm>
          <a:off x="119005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6E19E70F-25F4-4F8F-8AF1-76B3C3E2643F}"/>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F2F3AF71-5B77-4BFE-82A2-55BCAB9A50D2}"/>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521CB0B3-F7FF-4900-A416-62E85276014F}"/>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D605AC6D-1CD6-4670-8C8F-A5E9BEB6F7D7}"/>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26D7D4AA-B6FB-439C-A674-08A5313653B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120650</xdr:rowOff>
    </xdr:from>
    <xdr:to>
      <xdr:col>76</xdr:col>
      <xdr:colOff>165100</xdr:colOff>
      <xdr:row>60</xdr:row>
      <xdr:rowOff>50800</xdr:rowOff>
    </xdr:to>
    <xdr:sp macro="" textlink="">
      <xdr:nvSpPr>
        <xdr:cNvPr id="540" name="楕円 539">
          <a:extLst>
            <a:ext uri="{FF2B5EF4-FFF2-40B4-BE49-F238E27FC236}">
              <a16:creationId xmlns:a16="http://schemas.microsoft.com/office/drawing/2014/main" id="{A9CC5D29-6126-4480-8CED-EFA425C5244F}"/>
            </a:ext>
          </a:extLst>
        </xdr:cNvPr>
        <xdr:cNvSpPr/>
      </xdr:nvSpPr>
      <xdr:spPr>
        <a:xfrm>
          <a:off x="12804140" y="10011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158750</xdr:rowOff>
    </xdr:from>
    <xdr:to>
      <xdr:col>72</xdr:col>
      <xdr:colOff>38100</xdr:colOff>
      <xdr:row>60</xdr:row>
      <xdr:rowOff>88900</xdr:rowOff>
    </xdr:to>
    <xdr:sp macro="" textlink="">
      <xdr:nvSpPr>
        <xdr:cNvPr id="541" name="楕円 540">
          <a:extLst>
            <a:ext uri="{FF2B5EF4-FFF2-40B4-BE49-F238E27FC236}">
              <a16:creationId xmlns:a16="http://schemas.microsoft.com/office/drawing/2014/main" id="{FC204E1D-0471-4F0B-90BA-BA0D28CEB42C}"/>
            </a:ext>
          </a:extLst>
        </xdr:cNvPr>
        <xdr:cNvSpPr/>
      </xdr:nvSpPr>
      <xdr:spPr>
        <a:xfrm>
          <a:off x="12029440" y="100495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0</xdr:rowOff>
    </xdr:from>
    <xdr:to>
      <xdr:col>76</xdr:col>
      <xdr:colOff>114300</xdr:colOff>
      <xdr:row>60</xdr:row>
      <xdr:rowOff>38100</xdr:rowOff>
    </xdr:to>
    <xdr:cxnSp macro="">
      <xdr:nvCxnSpPr>
        <xdr:cNvPr id="542" name="直線コネクタ 541">
          <a:extLst>
            <a:ext uri="{FF2B5EF4-FFF2-40B4-BE49-F238E27FC236}">
              <a16:creationId xmlns:a16="http://schemas.microsoft.com/office/drawing/2014/main" id="{6806AAF6-5984-4598-AD6D-BC4F48FA0DBB}"/>
            </a:ext>
          </a:extLst>
        </xdr:cNvPr>
        <xdr:cNvCxnSpPr/>
      </xdr:nvCxnSpPr>
      <xdr:spPr>
        <a:xfrm flipV="1">
          <a:off x="12072620" y="1005840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102244</xdr:colOff>
      <xdr:row>58</xdr:row>
      <xdr:rowOff>67327</xdr:rowOff>
    </xdr:from>
    <xdr:ext cx="405111" cy="259045"/>
    <xdr:sp macro="" textlink="">
      <xdr:nvSpPr>
        <xdr:cNvPr id="543" name="n_2mainValue【保健センター・保健所】&#10;有形固定資産減価償却率">
          <a:extLst>
            <a:ext uri="{FF2B5EF4-FFF2-40B4-BE49-F238E27FC236}">
              <a16:creationId xmlns:a16="http://schemas.microsoft.com/office/drawing/2014/main" id="{480BE7C2-1709-467D-ACFA-859F5F3D5B99}"/>
            </a:ext>
          </a:extLst>
        </xdr:cNvPr>
        <xdr:cNvSpPr txBox="1"/>
      </xdr:nvSpPr>
      <xdr:spPr>
        <a:xfrm>
          <a:off x="126752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105427</xdr:rowOff>
    </xdr:from>
    <xdr:ext cx="405111" cy="259045"/>
    <xdr:sp macro="" textlink="">
      <xdr:nvSpPr>
        <xdr:cNvPr id="544" name="n_3mainValue【保健センター・保健所】&#10;有形固定資産減価償却率">
          <a:extLst>
            <a:ext uri="{FF2B5EF4-FFF2-40B4-BE49-F238E27FC236}">
              <a16:creationId xmlns:a16="http://schemas.microsoft.com/office/drawing/2014/main" id="{17993DB2-6700-4202-A373-23B53E81340E}"/>
            </a:ext>
          </a:extLst>
        </xdr:cNvPr>
        <xdr:cNvSpPr txBox="1"/>
      </xdr:nvSpPr>
      <xdr:spPr>
        <a:xfrm>
          <a:off x="119005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5" name="正方形/長方形 544">
          <a:extLst>
            <a:ext uri="{FF2B5EF4-FFF2-40B4-BE49-F238E27FC236}">
              <a16:creationId xmlns:a16="http://schemas.microsoft.com/office/drawing/2014/main" id="{176A7FA0-99A4-42B5-BAF0-312D4EE1CC9E}"/>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6" name="正方形/長方形 545">
          <a:extLst>
            <a:ext uri="{FF2B5EF4-FFF2-40B4-BE49-F238E27FC236}">
              <a16:creationId xmlns:a16="http://schemas.microsoft.com/office/drawing/2014/main" id="{3971A67C-0D3A-4497-A610-0D9390E8F6E9}"/>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7" name="正方形/長方形 546">
          <a:extLst>
            <a:ext uri="{FF2B5EF4-FFF2-40B4-BE49-F238E27FC236}">
              <a16:creationId xmlns:a16="http://schemas.microsoft.com/office/drawing/2014/main" id="{6BCEE6EA-D5E0-49B4-A80A-B2ABA73B0639}"/>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8" name="正方形/長方形 547">
          <a:extLst>
            <a:ext uri="{FF2B5EF4-FFF2-40B4-BE49-F238E27FC236}">
              <a16:creationId xmlns:a16="http://schemas.microsoft.com/office/drawing/2014/main" id="{0EB7EE63-1726-4C9E-9926-C0C8ECAA39CB}"/>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9" name="正方形/長方形 548">
          <a:extLst>
            <a:ext uri="{FF2B5EF4-FFF2-40B4-BE49-F238E27FC236}">
              <a16:creationId xmlns:a16="http://schemas.microsoft.com/office/drawing/2014/main" id="{DB990D91-4578-4A23-9697-13B02F1F4574}"/>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0" name="正方形/長方形 549">
          <a:extLst>
            <a:ext uri="{FF2B5EF4-FFF2-40B4-BE49-F238E27FC236}">
              <a16:creationId xmlns:a16="http://schemas.microsoft.com/office/drawing/2014/main" id="{D71579F8-676E-4464-AB10-29D129CB2B5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1" name="正方形/長方形 550">
          <a:extLst>
            <a:ext uri="{FF2B5EF4-FFF2-40B4-BE49-F238E27FC236}">
              <a16:creationId xmlns:a16="http://schemas.microsoft.com/office/drawing/2014/main" id="{8C1EAECB-0257-4CE4-80F5-2F2B16FF3C7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2" name="正方形/長方形 551">
          <a:extLst>
            <a:ext uri="{FF2B5EF4-FFF2-40B4-BE49-F238E27FC236}">
              <a16:creationId xmlns:a16="http://schemas.microsoft.com/office/drawing/2014/main" id="{8743E4F5-9E8F-4087-AAEF-32CE0C470811}"/>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3" name="テキスト ボックス 552">
          <a:extLst>
            <a:ext uri="{FF2B5EF4-FFF2-40B4-BE49-F238E27FC236}">
              <a16:creationId xmlns:a16="http://schemas.microsoft.com/office/drawing/2014/main" id="{13407647-1EE8-48AC-8151-74EAA346B8E6}"/>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4" name="直線コネクタ 553">
          <a:extLst>
            <a:ext uri="{FF2B5EF4-FFF2-40B4-BE49-F238E27FC236}">
              <a16:creationId xmlns:a16="http://schemas.microsoft.com/office/drawing/2014/main" id="{7E80CBB5-7614-4CCF-AE42-BCA02800DB8B}"/>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5" name="直線コネクタ 554">
          <a:extLst>
            <a:ext uri="{FF2B5EF4-FFF2-40B4-BE49-F238E27FC236}">
              <a16:creationId xmlns:a16="http://schemas.microsoft.com/office/drawing/2014/main" id="{D93DA936-0A91-476E-A2B2-50F959D3F7AD}"/>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6" name="テキスト ボックス 555">
          <a:extLst>
            <a:ext uri="{FF2B5EF4-FFF2-40B4-BE49-F238E27FC236}">
              <a16:creationId xmlns:a16="http://schemas.microsoft.com/office/drawing/2014/main" id="{34F5EEE7-299A-4F8B-84F1-C64E49E779EE}"/>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7" name="直線コネクタ 556">
          <a:extLst>
            <a:ext uri="{FF2B5EF4-FFF2-40B4-BE49-F238E27FC236}">
              <a16:creationId xmlns:a16="http://schemas.microsoft.com/office/drawing/2014/main" id="{63E6D25F-4695-4A14-BF07-11C49443753C}"/>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8" name="テキスト ボックス 557">
          <a:extLst>
            <a:ext uri="{FF2B5EF4-FFF2-40B4-BE49-F238E27FC236}">
              <a16:creationId xmlns:a16="http://schemas.microsoft.com/office/drawing/2014/main" id="{61E616BB-9B75-401A-B02B-B6D2CA9B9B8F}"/>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9" name="直線コネクタ 558">
          <a:extLst>
            <a:ext uri="{FF2B5EF4-FFF2-40B4-BE49-F238E27FC236}">
              <a16:creationId xmlns:a16="http://schemas.microsoft.com/office/drawing/2014/main" id="{DC257B64-7EA0-4B98-96C3-9D6143A02459}"/>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0" name="テキスト ボックス 559">
          <a:extLst>
            <a:ext uri="{FF2B5EF4-FFF2-40B4-BE49-F238E27FC236}">
              <a16:creationId xmlns:a16="http://schemas.microsoft.com/office/drawing/2014/main" id="{045B3F2E-2D5F-421D-AEA5-B09FFCD1941E}"/>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1" name="直線コネクタ 560">
          <a:extLst>
            <a:ext uri="{FF2B5EF4-FFF2-40B4-BE49-F238E27FC236}">
              <a16:creationId xmlns:a16="http://schemas.microsoft.com/office/drawing/2014/main" id="{F692B7EF-EB5C-46DF-8B9A-E0238533DB3D}"/>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2" name="テキスト ボックス 561">
          <a:extLst>
            <a:ext uri="{FF2B5EF4-FFF2-40B4-BE49-F238E27FC236}">
              <a16:creationId xmlns:a16="http://schemas.microsoft.com/office/drawing/2014/main" id="{0CADE234-D8A9-4B06-9FF1-A07779B9BF28}"/>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3" name="直線コネクタ 562">
          <a:extLst>
            <a:ext uri="{FF2B5EF4-FFF2-40B4-BE49-F238E27FC236}">
              <a16:creationId xmlns:a16="http://schemas.microsoft.com/office/drawing/2014/main" id="{3E4631F9-56DA-4F13-A5E5-4E753B715D53}"/>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4" name="テキスト ボックス 563">
          <a:extLst>
            <a:ext uri="{FF2B5EF4-FFF2-40B4-BE49-F238E27FC236}">
              <a16:creationId xmlns:a16="http://schemas.microsoft.com/office/drawing/2014/main" id="{7364C698-5C9C-4AFC-AA2B-C202C4737FD7}"/>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5" name="【保健センター・保健所】&#10;一人当たり面積グラフ枠">
          <a:extLst>
            <a:ext uri="{FF2B5EF4-FFF2-40B4-BE49-F238E27FC236}">
              <a16:creationId xmlns:a16="http://schemas.microsoft.com/office/drawing/2014/main" id="{8DD1D33A-C519-4BCD-BAF5-851B7AF8D7C2}"/>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38862</xdr:rowOff>
    </xdr:from>
    <xdr:to>
      <xdr:col>116</xdr:col>
      <xdr:colOff>62864</xdr:colOff>
      <xdr:row>63</xdr:row>
      <xdr:rowOff>57150</xdr:rowOff>
    </xdr:to>
    <xdr:cxnSp macro="">
      <xdr:nvCxnSpPr>
        <xdr:cNvPr id="566" name="直線コネクタ 565">
          <a:extLst>
            <a:ext uri="{FF2B5EF4-FFF2-40B4-BE49-F238E27FC236}">
              <a16:creationId xmlns:a16="http://schemas.microsoft.com/office/drawing/2014/main" id="{C9F711CF-4DC4-438B-94F5-86CCD95B6524}"/>
            </a:ext>
          </a:extLst>
        </xdr:cNvPr>
        <xdr:cNvCxnSpPr/>
      </xdr:nvCxnSpPr>
      <xdr:spPr>
        <a:xfrm flipV="1">
          <a:off x="19509104" y="9259062"/>
          <a:ext cx="0" cy="1359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567" name="【保健センター・保健所】&#10;一人当たり面積最小値テキスト">
          <a:extLst>
            <a:ext uri="{FF2B5EF4-FFF2-40B4-BE49-F238E27FC236}">
              <a16:creationId xmlns:a16="http://schemas.microsoft.com/office/drawing/2014/main" id="{A7F92974-9BE3-4EF0-9193-1320A297D363}"/>
            </a:ext>
          </a:extLst>
        </xdr:cNvPr>
        <xdr:cNvSpPr txBox="1"/>
      </xdr:nvSpPr>
      <xdr:spPr>
        <a:xfrm>
          <a:off x="19547840"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568" name="直線コネクタ 567">
          <a:extLst>
            <a:ext uri="{FF2B5EF4-FFF2-40B4-BE49-F238E27FC236}">
              <a16:creationId xmlns:a16="http://schemas.microsoft.com/office/drawing/2014/main" id="{1C2314B8-2213-45CC-AD2A-540127E45005}"/>
            </a:ext>
          </a:extLst>
        </xdr:cNvPr>
        <xdr:cNvCxnSpPr/>
      </xdr:nvCxnSpPr>
      <xdr:spPr>
        <a:xfrm>
          <a:off x="19443700" y="10618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156989</xdr:rowOff>
    </xdr:from>
    <xdr:ext cx="469744" cy="259045"/>
    <xdr:sp macro="" textlink="">
      <xdr:nvSpPr>
        <xdr:cNvPr id="569" name="【保健センター・保健所】&#10;一人当たり面積最大値テキスト">
          <a:extLst>
            <a:ext uri="{FF2B5EF4-FFF2-40B4-BE49-F238E27FC236}">
              <a16:creationId xmlns:a16="http://schemas.microsoft.com/office/drawing/2014/main" id="{6449243F-F423-4DEC-A646-6B70DBD6854F}"/>
            </a:ext>
          </a:extLst>
        </xdr:cNvPr>
        <xdr:cNvSpPr txBox="1"/>
      </xdr:nvSpPr>
      <xdr:spPr>
        <a:xfrm>
          <a:off x="19547840" y="9041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38862</xdr:rowOff>
    </xdr:from>
    <xdr:to>
      <xdr:col>116</xdr:col>
      <xdr:colOff>152400</xdr:colOff>
      <xdr:row>55</xdr:row>
      <xdr:rowOff>38862</xdr:rowOff>
    </xdr:to>
    <xdr:cxnSp macro="">
      <xdr:nvCxnSpPr>
        <xdr:cNvPr id="570" name="直線コネクタ 569">
          <a:extLst>
            <a:ext uri="{FF2B5EF4-FFF2-40B4-BE49-F238E27FC236}">
              <a16:creationId xmlns:a16="http://schemas.microsoft.com/office/drawing/2014/main" id="{7E7E2621-2C52-42D2-B460-DFA72AAA6F00}"/>
            </a:ext>
          </a:extLst>
        </xdr:cNvPr>
        <xdr:cNvCxnSpPr/>
      </xdr:nvCxnSpPr>
      <xdr:spPr>
        <a:xfrm>
          <a:off x="19443700" y="92590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137939</xdr:rowOff>
    </xdr:from>
    <xdr:ext cx="469744" cy="259045"/>
    <xdr:sp macro="" textlink="">
      <xdr:nvSpPr>
        <xdr:cNvPr id="571" name="【保健センター・保健所】&#10;一人当たり面積平均値テキスト">
          <a:extLst>
            <a:ext uri="{FF2B5EF4-FFF2-40B4-BE49-F238E27FC236}">
              <a16:creationId xmlns:a16="http://schemas.microsoft.com/office/drawing/2014/main" id="{44F0365B-A340-4A52-9D93-A26FBBBC6DDE}"/>
            </a:ext>
          </a:extLst>
        </xdr:cNvPr>
        <xdr:cNvSpPr txBox="1"/>
      </xdr:nvSpPr>
      <xdr:spPr>
        <a:xfrm>
          <a:off x="19547840" y="10196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159512</xdr:rowOff>
    </xdr:from>
    <xdr:to>
      <xdr:col>116</xdr:col>
      <xdr:colOff>114300</xdr:colOff>
      <xdr:row>61</xdr:row>
      <xdr:rowOff>89662</xdr:rowOff>
    </xdr:to>
    <xdr:sp macro="" textlink="">
      <xdr:nvSpPr>
        <xdr:cNvPr id="572" name="フローチャート: 判断 571">
          <a:extLst>
            <a:ext uri="{FF2B5EF4-FFF2-40B4-BE49-F238E27FC236}">
              <a16:creationId xmlns:a16="http://schemas.microsoft.com/office/drawing/2014/main" id="{C210FDAF-BE0E-4CD0-A6EB-9C5EBE8FE783}"/>
            </a:ext>
          </a:extLst>
        </xdr:cNvPr>
        <xdr:cNvSpPr/>
      </xdr:nvSpPr>
      <xdr:spPr>
        <a:xfrm>
          <a:off x="19458940" y="102179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573" name="フローチャート: 判断 572">
          <a:extLst>
            <a:ext uri="{FF2B5EF4-FFF2-40B4-BE49-F238E27FC236}">
              <a16:creationId xmlns:a16="http://schemas.microsoft.com/office/drawing/2014/main" id="{AABA37AD-B347-4E6A-A0AE-2410E7F15EB5}"/>
            </a:ext>
          </a:extLst>
        </xdr:cNvPr>
        <xdr:cNvSpPr/>
      </xdr:nvSpPr>
      <xdr:spPr>
        <a:xfrm>
          <a:off x="18735040" y="101904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78757</xdr:rowOff>
    </xdr:from>
    <xdr:ext cx="469744" cy="259045"/>
    <xdr:sp macro="" textlink="">
      <xdr:nvSpPr>
        <xdr:cNvPr id="574" name="n_1aveValue【保健センター・保健所】&#10;一人当たり面積">
          <a:extLst>
            <a:ext uri="{FF2B5EF4-FFF2-40B4-BE49-F238E27FC236}">
              <a16:creationId xmlns:a16="http://schemas.microsoft.com/office/drawing/2014/main" id="{3FE2C68B-5683-4747-95E8-CD97E2436026}"/>
            </a:ext>
          </a:extLst>
        </xdr:cNvPr>
        <xdr:cNvSpPr txBox="1"/>
      </xdr:nvSpPr>
      <xdr:spPr>
        <a:xfrm>
          <a:off x="18561127" y="996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104648</xdr:rowOff>
    </xdr:from>
    <xdr:to>
      <xdr:col>107</xdr:col>
      <xdr:colOff>101600</xdr:colOff>
      <xdr:row>61</xdr:row>
      <xdr:rowOff>34798</xdr:rowOff>
    </xdr:to>
    <xdr:sp macro="" textlink="">
      <xdr:nvSpPr>
        <xdr:cNvPr id="575" name="フローチャート: 判断 574">
          <a:extLst>
            <a:ext uri="{FF2B5EF4-FFF2-40B4-BE49-F238E27FC236}">
              <a16:creationId xmlns:a16="http://schemas.microsoft.com/office/drawing/2014/main" id="{45AB9C4D-2B99-4063-960D-A3F17B1B6EF1}"/>
            </a:ext>
          </a:extLst>
        </xdr:cNvPr>
        <xdr:cNvSpPr/>
      </xdr:nvSpPr>
      <xdr:spPr>
        <a:xfrm>
          <a:off x="17937480" y="101630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51325</xdr:rowOff>
    </xdr:from>
    <xdr:ext cx="469744" cy="259045"/>
    <xdr:sp macro="" textlink="">
      <xdr:nvSpPr>
        <xdr:cNvPr id="576" name="n_2aveValue【保健センター・保健所】&#10;一人当たり面積">
          <a:extLst>
            <a:ext uri="{FF2B5EF4-FFF2-40B4-BE49-F238E27FC236}">
              <a16:creationId xmlns:a16="http://schemas.microsoft.com/office/drawing/2014/main" id="{FAA944AF-BC4D-4033-9E0B-1841FF81D7D5}"/>
            </a:ext>
          </a:extLst>
        </xdr:cNvPr>
        <xdr:cNvSpPr txBox="1"/>
      </xdr:nvSpPr>
      <xdr:spPr>
        <a:xfrm>
          <a:off x="17776267" y="994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56642</xdr:rowOff>
    </xdr:from>
    <xdr:to>
      <xdr:col>102</xdr:col>
      <xdr:colOff>165100</xdr:colOff>
      <xdr:row>61</xdr:row>
      <xdr:rowOff>158242</xdr:rowOff>
    </xdr:to>
    <xdr:sp macro="" textlink="">
      <xdr:nvSpPr>
        <xdr:cNvPr id="577" name="フローチャート: 判断 576">
          <a:extLst>
            <a:ext uri="{FF2B5EF4-FFF2-40B4-BE49-F238E27FC236}">
              <a16:creationId xmlns:a16="http://schemas.microsoft.com/office/drawing/2014/main" id="{CD295566-417C-49A6-AD89-CDBD767A5CC2}"/>
            </a:ext>
          </a:extLst>
        </xdr:cNvPr>
        <xdr:cNvSpPr/>
      </xdr:nvSpPr>
      <xdr:spPr>
        <a:xfrm>
          <a:off x="17162780" y="1028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3319</xdr:rowOff>
    </xdr:from>
    <xdr:ext cx="469744" cy="259045"/>
    <xdr:sp macro="" textlink="">
      <xdr:nvSpPr>
        <xdr:cNvPr id="578" name="n_3aveValue【保健センター・保健所】&#10;一人当たり面積">
          <a:extLst>
            <a:ext uri="{FF2B5EF4-FFF2-40B4-BE49-F238E27FC236}">
              <a16:creationId xmlns:a16="http://schemas.microsoft.com/office/drawing/2014/main" id="{0AF54F48-E703-496A-8556-9B5EC647F427}"/>
            </a:ext>
          </a:extLst>
        </xdr:cNvPr>
        <xdr:cNvSpPr txBox="1"/>
      </xdr:nvSpPr>
      <xdr:spPr>
        <a:xfrm>
          <a:off x="17001567" y="1006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2959F1C9-A730-46EC-BACD-0BBE94F94DFF}"/>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4BA5625A-C73F-4ECA-A884-32C6305DB884}"/>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3368F477-D7AD-4AB4-BE7D-8CE00BD57535}"/>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2054E776-C032-42F1-8163-BD1753FCB638}"/>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C85E37E9-D344-4921-8F6A-E159DBF626E3}"/>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100076</xdr:rowOff>
    </xdr:from>
    <xdr:to>
      <xdr:col>107</xdr:col>
      <xdr:colOff>101600</xdr:colOff>
      <xdr:row>63</xdr:row>
      <xdr:rowOff>30226</xdr:rowOff>
    </xdr:to>
    <xdr:sp macro="" textlink="">
      <xdr:nvSpPr>
        <xdr:cNvPr id="584" name="楕円 583">
          <a:extLst>
            <a:ext uri="{FF2B5EF4-FFF2-40B4-BE49-F238E27FC236}">
              <a16:creationId xmlns:a16="http://schemas.microsoft.com/office/drawing/2014/main" id="{B530C034-D4BA-4673-92CC-CE129066039F}"/>
            </a:ext>
          </a:extLst>
        </xdr:cNvPr>
        <xdr:cNvSpPr/>
      </xdr:nvSpPr>
      <xdr:spPr>
        <a:xfrm>
          <a:off x="17937480" y="104937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100076</xdr:rowOff>
    </xdr:from>
    <xdr:to>
      <xdr:col>102</xdr:col>
      <xdr:colOff>165100</xdr:colOff>
      <xdr:row>63</xdr:row>
      <xdr:rowOff>30226</xdr:rowOff>
    </xdr:to>
    <xdr:sp macro="" textlink="">
      <xdr:nvSpPr>
        <xdr:cNvPr id="585" name="楕円 584">
          <a:extLst>
            <a:ext uri="{FF2B5EF4-FFF2-40B4-BE49-F238E27FC236}">
              <a16:creationId xmlns:a16="http://schemas.microsoft.com/office/drawing/2014/main" id="{495821FF-5D29-4C33-B6CC-39499A07D069}"/>
            </a:ext>
          </a:extLst>
        </xdr:cNvPr>
        <xdr:cNvSpPr/>
      </xdr:nvSpPr>
      <xdr:spPr>
        <a:xfrm>
          <a:off x="17162780" y="104937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150876</xdr:rowOff>
    </xdr:from>
    <xdr:to>
      <xdr:col>107</xdr:col>
      <xdr:colOff>50800</xdr:colOff>
      <xdr:row>62</xdr:row>
      <xdr:rowOff>150876</xdr:rowOff>
    </xdr:to>
    <xdr:cxnSp macro="">
      <xdr:nvCxnSpPr>
        <xdr:cNvPr id="586" name="直線コネクタ 585">
          <a:extLst>
            <a:ext uri="{FF2B5EF4-FFF2-40B4-BE49-F238E27FC236}">
              <a16:creationId xmlns:a16="http://schemas.microsoft.com/office/drawing/2014/main" id="{2C4F57F7-F3AD-4830-88E4-E6AEA129B69C}"/>
            </a:ext>
          </a:extLst>
        </xdr:cNvPr>
        <xdr:cNvCxnSpPr/>
      </xdr:nvCxnSpPr>
      <xdr:spPr>
        <a:xfrm>
          <a:off x="17213580" y="1054455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6427</xdr:colOff>
      <xdr:row>63</xdr:row>
      <xdr:rowOff>21353</xdr:rowOff>
    </xdr:from>
    <xdr:ext cx="469744" cy="259045"/>
    <xdr:sp macro="" textlink="">
      <xdr:nvSpPr>
        <xdr:cNvPr id="587" name="n_2mainValue【保健センター・保健所】&#10;一人当たり面積">
          <a:extLst>
            <a:ext uri="{FF2B5EF4-FFF2-40B4-BE49-F238E27FC236}">
              <a16:creationId xmlns:a16="http://schemas.microsoft.com/office/drawing/2014/main" id="{2AC5C5DA-C974-48F3-8C0B-80F643A9D6B2}"/>
            </a:ext>
          </a:extLst>
        </xdr:cNvPr>
        <xdr:cNvSpPr txBox="1"/>
      </xdr:nvSpPr>
      <xdr:spPr>
        <a:xfrm>
          <a:off x="17776267" y="1058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21353</xdr:rowOff>
    </xdr:from>
    <xdr:ext cx="469744" cy="259045"/>
    <xdr:sp macro="" textlink="">
      <xdr:nvSpPr>
        <xdr:cNvPr id="588" name="n_3mainValue【保健センター・保健所】&#10;一人当たり面積">
          <a:extLst>
            <a:ext uri="{FF2B5EF4-FFF2-40B4-BE49-F238E27FC236}">
              <a16:creationId xmlns:a16="http://schemas.microsoft.com/office/drawing/2014/main" id="{4204EA1A-8298-451B-A20B-86BC1D27B13C}"/>
            </a:ext>
          </a:extLst>
        </xdr:cNvPr>
        <xdr:cNvSpPr txBox="1"/>
      </xdr:nvSpPr>
      <xdr:spPr>
        <a:xfrm>
          <a:off x="17001567" y="1058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9" name="正方形/長方形 588">
          <a:extLst>
            <a:ext uri="{FF2B5EF4-FFF2-40B4-BE49-F238E27FC236}">
              <a16:creationId xmlns:a16="http://schemas.microsoft.com/office/drawing/2014/main" id="{7AB2EA8E-51B9-484D-B294-26F1298D42BE}"/>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0" name="正方形/長方形 589">
          <a:extLst>
            <a:ext uri="{FF2B5EF4-FFF2-40B4-BE49-F238E27FC236}">
              <a16:creationId xmlns:a16="http://schemas.microsoft.com/office/drawing/2014/main" id="{2E30A40A-7EA8-47CD-A265-D815301B4617}"/>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1" name="正方形/長方形 590">
          <a:extLst>
            <a:ext uri="{FF2B5EF4-FFF2-40B4-BE49-F238E27FC236}">
              <a16:creationId xmlns:a16="http://schemas.microsoft.com/office/drawing/2014/main" id="{E65BE994-0118-448F-8AB4-ECCF82467E3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2" name="正方形/長方形 591">
          <a:extLst>
            <a:ext uri="{FF2B5EF4-FFF2-40B4-BE49-F238E27FC236}">
              <a16:creationId xmlns:a16="http://schemas.microsoft.com/office/drawing/2014/main" id="{36141297-D32C-4F4F-840A-D7EFC1A1E1D8}"/>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3" name="正方形/長方形 592">
          <a:extLst>
            <a:ext uri="{FF2B5EF4-FFF2-40B4-BE49-F238E27FC236}">
              <a16:creationId xmlns:a16="http://schemas.microsoft.com/office/drawing/2014/main" id="{6CC035F9-DAAB-4753-A899-B9269FA0DA79}"/>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4" name="正方形/長方形 593">
          <a:extLst>
            <a:ext uri="{FF2B5EF4-FFF2-40B4-BE49-F238E27FC236}">
              <a16:creationId xmlns:a16="http://schemas.microsoft.com/office/drawing/2014/main" id="{3B860B91-9F0A-4226-8565-B277A058C3D9}"/>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5" name="正方形/長方形 594">
          <a:extLst>
            <a:ext uri="{FF2B5EF4-FFF2-40B4-BE49-F238E27FC236}">
              <a16:creationId xmlns:a16="http://schemas.microsoft.com/office/drawing/2014/main" id="{5189D340-BE87-4E34-B322-BD95DA64E6E2}"/>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6" name="正方形/長方形 595">
          <a:extLst>
            <a:ext uri="{FF2B5EF4-FFF2-40B4-BE49-F238E27FC236}">
              <a16:creationId xmlns:a16="http://schemas.microsoft.com/office/drawing/2014/main" id="{41C799BD-5EDC-48EC-B20B-A90E0AADF52E}"/>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7" name="テキスト ボックス 596">
          <a:extLst>
            <a:ext uri="{FF2B5EF4-FFF2-40B4-BE49-F238E27FC236}">
              <a16:creationId xmlns:a16="http://schemas.microsoft.com/office/drawing/2014/main" id="{129D5677-7D8B-4CBA-8EF8-3609E1EEF7BF}"/>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8" name="直線コネクタ 597">
          <a:extLst>
            <a:ext uri="{FF2B5EF4-FFF2-40B4-BE49-F238E27FC236}">
              <a16:creationId xmlns:a16="http://schemas.microsoft.com/office/drawing/2014/main" id="{126A082A-D0CE-4246-B32E-41C54578FB76}"/>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99" name="直線コネクタ 598">
          <a:extLst>
            <a:ext uri="{FF2B5EF4-FFF2-40B4-BE49-F238E27FC236}">
              <a16:creationId xmlns:a16="http://schemas.microsoft.com/office/drawing/2014/main" id="{F2F79333-5112-4487-B3D4-BB19232D1FF4}"/>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00" name="テキスト ボックス 599">
          <a:extLst>
            <a:ext uri="{FF2B5EF4-FFF2-40B4-BE49-F238E27FC236}">
              <a16:creationId xmlns:a16="http://schemas.microsoft.com/office/drawing/2014/main" id="{4D399DB5-9FA2-4278-BA69-F321BA00DAB5}"/>
            </a:ext>
          </a:extLst>
        </xdr:cNvPr>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1" name="直線コネクタ 600">
          <a:extLst>
            <a:ext uri="{FF2B5EF4-FFF2-40B4-BE49-F238E27FC236}">
              <a16:creationId xmlns:a16="http://schemas.microsoft.com/office/drawing/2014/main" id="{FEEB6EFE-3B64-4F4F-B9FA-443DC023DCEB}"/>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2" name="テキスト ボックス 601">
          <a:extLst>
            <a:ext uri="{FF2B5EF4-FFF2-40B4-BE49-F238E27FC236}">
              <a16:creationId xmlns:a16="http://schemas.microsoft.com/office/drawing/2014/main" id="{B67F0255-730F-4A0C-918A-A3D3C36495AD}"/>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3" name="直線コネクタ 602">
          <a:extLst>
            <a:ext uri="{FF2B5EF4-FFF2-40B4-BE49-F238E27FC236}">
              <a16:creationId xmlns:a16="http://schemas.microsoft.com/office/drawing/2014/main" id="{85837773-9702-4849-B083-827D2F7D9D4F}"/>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4" name="テキスト ボックス 603">
          <a:extLst>
            <a:ext uri="{FF2B5EF4-FFF2-40B4-BE49-F238E27FC236}">
              <a16:creationId xmlns:a16="http://schemas.microsoft.com/office/drawing/2014/main" id="{6D867C28-A092-4284-BABB-2F827F521821}"/>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5" name="直線コネクタ 604">
          <a:extLst>
            <a:ext uri="{FF2B5EF4-FFF2-40B4-BE49-F238E27FC236}">
              <a16:creationId xmlns:a16="http://schemas.microsoft.com/office/drawing/2014/main" id="{A2E209E0-A501-4FD0-BDD4-77C3DB790D25}"/>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6" name="テキスト ボックス 605">
          <a:extLst>
            <a:ext uri="{FF2B5EF4-FFF2-40B4-BE49-F238E27FC236}">
              <a16:creationId xmlns:a16="http://schemas.microsoft.com/office/drawing/2014/main" id="{8470178B-F09E-4B9D-B448-A3AD27BCDF7C}"/>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7" name="直線コネクタ 606">
          <a:extLst>
            <a:ext uri="{FF2B5EF4-FFF2-40B4-BE49-F238E27FC236}">
              <a16:creationId xmlns:a16="http://schemas.microsoft.com/office/drawing/2014/main" id="{847FC886-8B97-46D3-9B10-B10FADF655B3}"/>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8" name="テキスト ボックス 607">
          <a:extLst>
            <a:ext uri="{FF2B5EF4-FFF2-40B4-BE49-F238E27FC236}">
              <a16:creationId xmlns:a16="http://schemas.microsoft.com/office/drawing/2014/main" id="{A352CA90-6B92-4E9F-91BE-CBFEBD64CF11}"/>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9" name="直線コネクタ 608">
          <a:extLst>
            <a:ext uri="{FF2B5EF4-FFF2-40B4-BE49-F238E27FC236}">
              <a16:creationId xmlns:a16="http://schemas.microsoft.com/office/drawing/2014/main" id="{D22701B6-D2FC-4C87-AE45-6BBE0D978A2B}"/>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10" name="テキスト ボックス 609">
          <a:extLst>
            <a:ext uri="{FF2B5EF4-FFF2-40B4-BE49-F238E27FC236}">
              <a16:creationId xmlns:a16="http://schemas.microsoft.com/office/drawing/2014/main" id="{FCE0A0D5-F725-4A68-8AEB-F08B31D08132}"/>
            </a:ext>
          </a:extLst>
        </xdr:cNvPr>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1" name="直線コネクタ 610">
          <a:extLst>
            <a:ext uri="{FF2B5EF4-FFF2-40B4-BE49-F238E27FC236}">
              <a16:creationId xmlns:a16="http://schemas.microsoft.com/office/drawing/2014/main" id="{5124BB28-05AC-4034-AE17-6C4AB1D2A62B}"/>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2" name="テキスト ボックス 611">
          <a:extLst>
            <a:ext uri="{FF2B5EF4-FFF2-40B4-BE49-F238E27FC236}">
              <a16:creationId xmlns:a16="http://schemas.microsoft.com/office/drawing/2014/main" id="{D99A02C2-E7CC-4EC5-8A5E-22D1641781A7}"/>
            </a:ext>
          </a:extLst>
        </xdr:cNvPr>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3" name="【消防施設】&#10;有形固定資産減価償却率グラフ枠">
          <a:extLst>
            <a:ext uri="{FF2B5EF4-FFF2-40B4-BE49-F238E27FC236}">
              <a16:creationId xmlns:a16="http://schemas.microsoft.com/office/drawing/2014/main" id="{4A64D917-95A2-4932-9B45-C4F0E2BFBA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134438</xdr:rowOff>
    </xdr:from>
    <xdr:to>
      <xdr:col>85</xdr:col>
      <xdr:colOff>126364</xdr:colOff>
      <xdr:row>85</xdr:row>
      <xdr:rowOff>145869</xdr:rowOff>
    </xdr:to>
    <xdr:cxnSp macro="">
      <xdr:nvCxnSpPr>
        <xdr:cNvPr id="614" name="直線コネクタ 613">
          <a:extLst>
            <a:ext uri="{FF2B5EF4-FFF2-40B4-BE49-F238E27FC236}">
              <a16:creationId xmlns:a16="http://schemas.microsoft.com/office/drawing/2014/main" id="{6FD3FB3E-1BD0-4F2D-8F36-91A37DE98026}"/>
            </a:ext>
          </a:extLst>
        </xdr:cNvPr>
        <xdr:cNvCxnSpPr/>
      </xdr:nvCxnSpPr>
      <xdr:spPr>
        <a:xfrm flipV="1">
          <a:off x="14375764" y="13042718"/>
          <a:ext cx="0" cy="1352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149696</xdr:rowOff>
    </xdr:from>
    <xdr:ext cx="405111" cy="259045"/>
    <xdr:sp macro="" textlink="">
      <xdr:nvSpPr>
        <xdr:cNvPr id="615" name="【消防施設】&#10;有形固定資産減価償却率最小値テキスト">
          <a:extLst>
            <a:ext uri="{FF2B5EF4-FFF2-40B4-BE49-F238E27FC236}">
              <a16:creationId xmlns:a16="http://schemas.microsoft.com/office/drawing/2014/main" id="{74EDEA0D-4080-471F-95FF-6F807F3430C8}"/>
            </a:ext>
          </a:extLst>
        </xdr:cNvPr>
        <xdr:cNvSpPr txBox="1"/>
      </xdr:nvSpPr>
      <xdr:spPr>
        <a:xfrm>
          <a:off x="14414500" y="14399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145869</xdr:rowOff>
    </xdr:from>
    <xdr:to>
      <xdr:col>86</xdr:col>
      <xdr:colOff>25400</xdr:colOff>
      <xdr:row>85</xdr:row>
      <xdr:rowOff>145869</xdr:rowOff>
    </xdr:to>
    <xdr:cxnSp macro="">
      <xdr:nvCxnSpPr>
        <xdr:cNvPr id="616" name="直線コネクタ 615">
          <a:extLst>
            <a:ext uri="{FF2B5EF4-FFF2-40B4-BE49-F238E27FC236}">
              <a16:creationId xmlns:a16="http://schemas.microsoft.com/office/drawing/2014/main" id="{DB56754C-7E6E-472A-8DD4-6DF3BE324739}"/>
            </a:ext>
          </a:extLst>
        </xdr:cNvPr>
        <xdr:cNvCxnSpPr/>
      </xdr:nvCxnSpPr>
      <xdr:spPr>
        <a:xfrm>
          <a:off x="14287500" y="143952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81115</xdr:rowOff>
    </xdr:from>
    <xdr:ext cx="405111" cy="259045"/>
    <xdr:sp macro="" textlink="">
      <xdr:nvSpPr>
        <xdr:cNvPr id="617" name="【消防施設】&#10;有形固定資産減価償却率最大値テキスト">
          <a:extLst>
            <a:ext uri="{FF2B5EF4-FFF2-40B4-BE49-F238E27FC236}">
              <a16:creationId xmlns:a16="http://schemas.microsoft.com/office/drawing/2014/main" id="{76061E61-F714-44B8-A526-A9576EC0637F}"/>
            </a:ext>
          </a:extLst>
        </xdr:cNvPr>
        <xdr:cNvSpPr txBox="1"/>
      </xdr:nvSpPr>
      <xdr:spPr>
        <a:xfrm>
          <a:off x="14414500" y="12821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134438</xdr:rowOff>
    </xdr:from>
    <xdr:to>
      <xdr:col>86</xdr:col>
      <xdr:colOff>25400</xdr:colOff>
      <xdr:row>77</xdr:row>
      <xdr:rowOff>134438</xdr:rowOff>
    </xdr:to>
    <xdr:cxnSp macro="">
      <xdr:nvCxnSpPr>
        <xdr:cNvPr id="618" name="直線コネクタ 617">
          <a:extLst>
            <a:ext uri="{FF2B5EF4-FFF2-40B4-BE49-F238E27FC236}">
              <a16:creationId xmlns:a16="http://schemas.microsoft.com/office/drawing/2014/main" id="{88984EEF-791E-4106-922B-4A04D78CE72A}"/>
            </a:ext>
          </a:extLst>
        </xdr:cNvPr>
        <xdr:cNvCxnSpPr/>
      </xdr:nvCxnSpPr>
      <xdr:spPr>
        <a:xfrm>
          <a:off x="14287500" y="130427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619" name="【消防施設】&#10;有形固定資産減価償却率平均値テキスト">
          <a:extLst>
            <a:ext uri="{FF2B5EF4-FFF2-40B4-BE49-F238E27FC236}">
              <a16:creationId xmlns:a16="http://schemas.microsoft.com/office/drawing/2014/main" id="{52BA7C5A-6E5D-467C-8340-62346163BF6E}"/>
            </a:ext>
          </a:extLst>
        </xdr:cNvPr>
        <xdr:cNvSpPr txBox="1"/>
      </xdr:nvSpPr>
      <xdr:spPr>
        <a:xfrm>
          <a:off x="14414500" y="135581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620" name="フローチャート: 判断 619">
          <a:extLst>
            <a:ext uri="{FF2B5EF4-FFF2-40B4-BE49-F238E27FC236}">
              <a16:creationId xmlns:a16="http://schemas.microsoft.com/office/drawing/2014/main" id="{6D01DBAC-5927-4C75-B9BB-F9C219F97014}"/>
            </a:ext>
          </a:extLst>
        </xdr:cNvPr>
        <xdr:cNvSpPr/>
      </xdr:nvSpPr>
      <xdr:spPr>
        <a:xfrm>
          <a:off x="14325600" y="1357974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621" name="フローチャート: 判断 620">
          <a:extLst>
            <a:ext uri="{FF2B5EF4-FFF2-40B4-BE49-F238E27FC236}">
              <a16:creationId xmlns:a16="http://schemas.microsoft.com/office/drawing/2014/main" id="{E1A19488-B337-423C-9C6C-47F1550AC350}"/>
            </a:ext>
          </a:extLst>
        </xdr:cNvPr>
        <xdr:cNvSpPr/>
      </xdr:nvSpPr>
      <xdr:spPr>
        <a:xfrm>
          <a:off x="13578840" y="136722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40113</xdr:rowOff>
    </xdr:from>
    <xdr:ext cx="405111" cy="259045"/>
    <xdr:sp macro="" textlink="">
      <xdr:nvSpPr>
        <xdr:cNvPr id="622" name="n_1aveValue【消防施設】&#10;有形固定資産減価償却率">
          <a:extLst>
            <a:ext uri="{FF2B5EF4-FFF2-40B4-BE49-F238E27FC236}">
              <a16:creationId xmlns:a16="http://schemas.microsoft.com/office/drawing/2014/main" id="{BE9380E6-0A73-4AC7-967C-8BC606EE1E9F}"/>
            </a:ext>
          </a:extLst>
        </xdr:cNvPr>
        <xdr:cNvSpPr txBox="1"/>
      </xdr:nvSpPr>
      <xdr:spPr>
        <a:xfrm>
          <a:off x="13437244" y="1345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49349</xdr:rowOff>
    </xdr:from>
    <xdr:to>
      <xdr:col>76</xdr:col>
      <xdr:colOff>165100</xdr:colOff>
      <xdr:row>81</xdr:row>
      <xdr:rowOff>150949</xdr:rowOff>
    </xdr:to>
    <xdr:sp macro="" textlink="">
      <xdr:nvSpPr>
        <xdr:cNvPr id="623" name="フローチャート: 判断 622">
          <a:extLst>
            <a:ext uri="{FF2B5EF4-FFF2-40B4-BE49-F238E27FC236}">
              <a16:creationId xmlns:a16="http://schemas.microsoft.com/office/drawing/2014/main" id="{16345B06-7284-4C77-A27F-92CDBA4AC3D5}"/>
            </a:ext>
          </a:extLst>
        </xdr:cNvPr>
        <xdr:cNvSpPr/>
      </xdr:nvSpPr>
      <xdr:spPr>
        <a:xfrm>
          <a:off x="12804140" y="136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142076</xdr:rowOff>
    </xdr:from>
    <xdr:ext cx="405111" cy="259045"/>
    <xdr:sp macro="" textlink="">
      <xdr:nvSpPr>
        <xdr:cNvPr id="624" name="n_2aveValue【消防施設】&#10;有形固定資産減価償却率">
          <a:extLst>
            <a:ext uri="{FF2B5EF4-FFF2-40B4-BE49-F238E27FC236}">
              <a16:creationId xmlns:a16="http://schemas.microsoft.com/office/drawing/2014/main" id="{E504F8D0-726A-4E7A-A0C2-E656F67D19EB}"/>
            </a:ext>
          </a:extLst>
        </xdr:cNvPr>
        <xdr:cNvSpPr txBox="1"/>
      </xdr:nvSpPr>
      <xdr:spPr>
        <a:xfrm>
          <a:off x="12675244" y="137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153851</xdr:rowOff>
    </xdr:from>
    <xdr:to>
      <xdr:col>72</xdr:col>
      <xdr:colOff>38100</xdr:colOff>
      <xdr:row>81</xdr:row>
      <xdr:rowOff>84001</xdr:rowOff>
    </xdr:to>
    <xdr:sp macro="" textlink="">
      <xdr:nvSpPr>
        <xdr:cNvPr id="625" name="フローチャート: 判断 624">
          <a:extLst>
            <a:ext uri="{FF2B5EF4-FFF2-40B4-BE49-F238E27FC236}">
              <a16:creationId xmlns:a16="http://schemas.microsoft.com/office/drawing/2014/main" id="{02E202AD-FB30-4BEE-A267-867F042313F9}"/>
            </a:ext>
          </a:extLst>
        </xdr:cNvPr>
        <xdr:cNvSpPr/>
      </xdr:nvSpPr>
      <xdr:spPr>
        <a:xfrm>
          <a:off x="12029440" y="135650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100528</xdr:rowOff>
    </xdr:from>
    <xdr:ext cx="405111" cy="259045"/>
    <xdr:sp macro="" textlink="">
      <xdr:nvSpPr>
        <xdr:cNvPr id="626" name="n_3aveValue【消防施設】&#10;有形固定資産減価償却率">
          <a:extLst>
            <a:ext uri="{FF2B5EF4-FFF2-40B4-BE49-F238E27FC236}">
              <a16:creationId xmlns:a16="http://schemas.microsoft.com/office/drawing/2014/main" id="{B6FEC7A2-66FA-422C-A94E-FAE6FEBCA2D4}"/>
            </a:ext>
          </a:extLst>
        </xdr:cNvPr>
        <xdr:cNvSpPr txBox="1"/>
      </xdr:nvSpPr>
      <xdr:spPr>
        <a:xfrm>
          <a:off x="11900544" y="13344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3220EABA-9D0E-4586-B6B2-96C0FA0B7148}"/>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657A9B27-BB50-4813-95E4-51D9FAB7F9AB}"/>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A7FF5F04-9429-4AA1-ABD6-08C1C447226D}"/>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045E28FE-49EF-427E-9D5E-71C2557B7D77}"/>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00541D34-5A90-4E0D-9A5C-AC3EEAF72A87}"/>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49349</xdr:rowOff>
    </xdr:from>
    <xdr:to>
      <xdr:col>76</xdr:col>
      <xdr:colOff>165100</xdr:colOff>
      <xdr:row>81</xdr:row>
      <xdr:rowOff>150949</xdr:rowOff>
    </xdr:to>
    <xdr:sp macro="" textlink="">
      <xdr:nvSpPr>
        <xdr:cNvPr id="632" name="楕円 631">
          <a:extLst>
            <a:ext uri="{FF2B5EF4-FFF2-40B4-BE49-F238E27FC236}">
              <a16:creationId xmlns:a16="http://schemas.microsoft.com/office/drawing/2014/main" id="{CDDEDA93-56F5-4337-92CD-2ADBCE901759}"/>
            </a:ext>
          </a:extLst>
        </xdr:cNvPr>
        <xdr:cNvSpPr/>
      </xdr:nvSpPr>
      <xdr:spPr>
        <a:xfrm>
          <a:off x="12804140" y="136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167476</xdr:rowOff>
    </xdr:from>
    <xdr:ext cx="405111" cy="259045"/>
    <xdr:sp macro="" textlink="">
      <xdr:nvSpPr>
        <xdr:cNvPr id="633" name="n_2mainValue【消防施設】&#10;有形固定資産減価償却率">
          <a:extLst>
            <a:ext uri="{FF2B5EF4-FFF2-40B4-BE49-F238E27FC236}">
              <a16:creationId xmlns:a16="http://schemas.microsoft.com/office/drawing/2014/main" id="{436DDAFF-15AC-4E80-AD12-6952940B99AB}"/>
            </a:ext>
          </a:extLst>
        </xdr:cNvPr>
        <xdr:cNvSpPr txBox="1"/>
      </xdr:nvSpPr>
      <xdr:spPr>
        <a:xfrm>
          <a:off x="12675244" y="1341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63B5215F-0607-4D4C-A171-11DE9DDCC712}"/>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E7A65C9B-A5AA-4B83-B7B1-AA01026030D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50E13D3E-F2DF-45F5-91E7-104D82F985E5}"/>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898C9376-E55C-43DA-8220-2E9DAB2DF94B}"/>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1EF46793-9C7C-4BFD-AE9E-8228D45CA638}"/>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9D116644-EAFD-4DA4-A788-52D4605C68FC}"/>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FB0F3A45-697D-4C15-8659-C3A0F6FDAB34}"/>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87B4AD15-83F4-4516-9FE6-CE2D2ADAC5DF}"/>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69C2B920-2B8F-429A-BDE2-30C415DFE24B}"/>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9E6D897F-9155-4302-8037-992B7169878A}"/>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821AE885-CBC9-4F6C-8CBB-944CBB9FEE87}"/>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DCD0587F-80DC-4C34-80A2-D67E1F3E967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2C12771E-732D-4F24-9DE6-0D0EBFF5527F}"/>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4DCE5B90-5ECE-439F-932F-0FE7FCE00413}"/>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2E4F6976-FE87-4773-BB42-15BD1A414274}"/>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EAAE120F-EA24-40E5-A291-1A892C89BB29}"/>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F3D77CAC-6C43-4C74-8F17-7A13E4E6AD98}"/>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49027BCD-0DF9-4C8F-A335-EA98899FC63E}"/>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2" name="直線コネクタ 651">
          <a:extLst>
            <a:ext uri="{FF2B5EF4-FFF2-40B4-BE49-F238E27FC236}">
              <a16:creationId xmlns:a16="http://schemas.microsoft.com/office/drawing/2014/main" id="{0520F7D0-8EF6-4C3F-840E-BA39DC325F71}"/>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3" name="テキスト ボックス 652">
          <a:extLst>
            <a:ext uri="{FF2B5EF4-FFF2-40B4-BE49-F238E27FC236}">
              <a16:creationId xmlns:a16="http://schemas.microsoft.com/office/drawing/2014/main" id="{C7CFA45E-05EA-4E76-8512-8B4D82242C95}"/>
            </a:ext>
          </a:extLst>
        </xdr:cNvPr>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4" name="直線コネクタ 653">
          <a:extLst>
            <a:ext uri="{FF2B5EF4-FFF2-40B4-BE49-F238E27FC236}">
              <a16:creationId xmlns:a16="http://schemas.microsoft.com/office/drawing/2014/main" id="{5E3265C9-1800-427D-A098-F16EC8AAB58B}"/>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5" name="テキスト ボックス 654">
          <a:extLst>
            <a:ext uri="{FF2B5EF4-FFF2-40B4-BE49-F238E27FC236}">
              <a16:creationId xmlns:a16="http://schemas.microsoft.com/office/drawing/2014/main" id="{C70E0FB9-CD1A-482C-A5FA-26D8F528B2F2}"/>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6" name="直線コネクタ 655">
          <a:extLst>
            <a:ext uri="{FF2B5EF4-FFF2-40B4-BE49-F238E27FC236}">
              <a16:creationId xmlns:a16="http://schemas.microsoft.com/office/drawing/2014/main" id="{B3190A3F-E36E-429E-85D6-89CD9B8FF937}"/>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7" name="テキスト ボックス 656">
          <a:extLst>
            <a:ext uri="{FF2B5EF4-FFF2-40B4-BE49-F238E27FC236}">
              <a16:creationId xmlns:a16="http://schemas.microsoft.com/office/drawing/2014/main" id="{5EC80C3F-88B8-4F6D-8827-730C50756A32}"/>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8" name="直線コネクタ 657">
          <a:extLst>
            <a:ext uri="{FF2B5EF4-FFF2-40B4-BE49-F238E27FC236}">
              <a16:creationId xmlns:a16="http://schemas.microsoft.com/office/drawing/2014/main" id="{364C0E03-C394-4B7D-9224-5FF25AAD168C}"/>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9" name="テキスト ボックス 658">
          <a:extLst>
            <a:ext uri="{FF2B5EF4-FFF2-40B4-BE49-F238E27FC236}">
              <a16:creationId xmlns:a16="http://schemas.microsoft.com/office/drawing/2014/main" id="{BCC1CE27-5159-4C39-9389-75FE158F2EF9}"/>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0" name="直線コネクタ 659">
          <a:extLst>
            <a:ext uri="{FF2B5EF4-FFF2-40B4-BE49-F238E27FC236}">
              <a16:creationId xmlns:a16="http://schemas.microsoft.com/office/drawing/2014/main" id="{310D220E-A2AB-49B9-96C2-906BB0F8EEBA}"/>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1" name="テキスト ボックス 660">
          <a:extLst>
            <a:ext uri="{FF2B5EF4-FFF2-40B4-BE49-F238E27FC236}">
              <a16:creationId xmlns:a16="http://schemas.microsoft.com/office/drawing/2014/main" id="{5D5054FF-19F5-4760-BC26-E3779D7355AD}"/>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2" name="直線コネクタ 661">
          <a:extLst>
            <a:ext uri="{FF2B5EF4-FFF2-40B4-BE49-F238E27FC236}">
              <a16:creationId xmlns:a16="http://schemas.microsoft.com/office/drawing/2014/main" id="{C0318EED-735C-4027-ACEF-4412F0E72AC4}"/>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3" name="テキスト ボックス 662">
          <a:extLst>
            <a:ext uri="{FF2B5EF4-FFF2-40B4-BE49-F238E27FC236}">
              <a16:creationId xmlns:a16="http://schemas.microsoft.com/office/drawing/2014/main" id="{77A57A69-0F0F-4C1D-B2E5-AAF112C08A92}"/>
            </a:ext>
          </a:extLst>
        </xdr:cNvPr>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a:extLst>
            <a:ext uri="{FF2B5EF4-FFF2-40B4-BE49-F238E27FC236}">
              <a16:creationId xmlns:a16="http://schemas.microsoft.com/office/drawing/2014/main" id="{964C4EDC-653E-4706-82A5-ED8AE8B219ED}"/>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5" name="テキスト ボックス 664">
          <a:extLst>
            <a:ext uri="{FF2B5EF4-FFF2-40B4-BE49-F238E27FC236}">
              <a16:creationId xmlns:a16="http://schemas.microsoft.com/office/drawing/2014/main" id="{265CAF34-933C-4A34-ADB3-FD0428909987}"/>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a:extLst>
            <a:ext uri="{FF2B5EF4-FFF2-40B4-BE49-F238E27FC236}">
              <a16:creationId xmlns:a16="http://schemas.microsoft.com/office/drawing/2014/main" id="{378D043E-2A02-44DC-99BB-5E6CEA4D7B89}"/>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43543</xdr:rowOff>
    </xdr:to>
    <xdr:cxnSp macro="">
      <xdr:nvCxnSpPr>
        <xdr:cNvPr id="667" name="直線コネクタ 666">
          <a:extLst>
            <a:ext uri="{FF2B5EF4-FFF2-40B4-BE49-F238E27FC236}">
              <a16:creationId xmlns:a16="http://schemas.microsoft.com/office/drawing/2014/main" id="{832EF426-5D0E-493E-94AD-07EDCA531D5C}"/>
            </a:ext>
          </a:extLst>
        </xdr:cNvPr>
        <xdr:cNvCxnSpPr/>
      </xdr:nvCxnSpPr>
      <xdr:spPr>
        <a:xfrm flipV="1">
          <a:off x="14375764" y="16713381"/>
          <a:ext cx="0" cy="143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668" name="【庁舎】&#10;有形固定資産減価償却率最小値テキスト">
          <a:extLst>
            <a:ext uri="{FF2B5EF4-FFF2-40B4-BE49-F238E27FC236}">
              <a16:creationId xmlns:a16="http://schemas.microsoft.com/office/drawing/2014/main" id="{CBB5FAB3-7B26-448A-A581-91D96CD21293}"/>
            </a:ext>
          </a:extLst>
        </xdr:cNvPr>
        <xdr:cNvSpPr txBox="1"/>
      </xdr:nvSpPr>
      <xdr:spPr>
        <a:xfrm>
          <a:off x="14414500" y="18152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669" name="直線コネクタ 668">
          <a:extLst>
            <a:ext uri="{FF2B5EF4-FFF2-40B4-BE49-F238E27FC236}">
              <a16:creationId xmlns:a16="http://schemas.microsoft.com/office/drawing/2014/main" id="{2B76C459-41FB-4070-8397-24A048112F24}"/>
            </a:ext>
          </a:extLst>
        </xdr:cNvPr>
        <xdr:cNvCxnSpPr/>
      </xdr:nvCxnSpPr>
      <xdr:spPr>
        <a:xfrm>
          <a:off x="14287500" y="181486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0" name="【庁舎】&#10;有形固定資産減価償却率最大値テキスト">
          <a:extLst>
            <a:ext uri="{FF2B5EF4-FFF2-40B4-BE49-F238E27FC236}">
              <a16:creationId xmlns:a16="http://schemas.microsoft.com/office/drawing/2014/main" id="{1AD91E6E-8656-4FD6-925C-B0991F21FB14}"/>
            </a:ext>
          </a:extLst>
        </xdr:cNvPr>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1" name="直線コネクタ 670">
          <a:extLst>
            <a:ext uri="{FF2B5EF4-FFF2-40B4-BE49-F238E27FC236}">
              <a16:creationId xmlns:a16="http://schemas.microsoft.com/office/drawing/2014/main" id="{1F5755E0-7046-4791-91AA-5C63B6E675C9}"/>
            </a:ext>
          </a:extLst>
        </xdr:cNvPr>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44648</xdr:rowOff>
    </xdr:from>
    <xdr:ext cx="405111" cy="259045"/>
    <xdr:sp macro="" textlink="">
      <xdr:nvSpPr>
        <xdr:cNvPr id="672" name="【庁舎】&#10;有形固定資産減価償却率平均値テキスト">
          <a:extLst>
            <a:ext uri="{FF2B5EF4-FFF2-40B4-BE49-F238E27FC236}">
              <a16:creationId xmlns:a16="http://schemas.microsoft.com/office/drawing/2014/main" id="{0F712769-D153-407D-BE3B-B1AC80156203}"/>
            </a:ext>
          </a:extLst>
        </xdr:cNvPr>
        <xdr:cNvSpPr txBox="1"/>
      </xdr:nvSpPr>
      <xdr:spPr>
        <a:xfrm>
          <a:off x="14414500" y="17311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66221</xdr:rowOff>
    </xdr:from>
    <xdr:to>
      <xdr:col>85</xdr:col>
      <xdr:colOff>177800</xdr:colOff>
      <xdr:row>103</xdr:row>
      <xdr:rowOff>167821</xdr:rowOff>
    </xdr:to>
    <xdr:sp macro="" textlink="">
      <xdr:nvSpPr>
        <xdr:cNvPr id="673" name="フローチャート: 判断 672">
          <a:extLst>
            <a:ext uri="{FF2B5EF4-FFF2-40B4-BE49-F238E27FC236}">
              <a16:creationId xmlns:a16="http://schemas.microsoft.com/office/drawing/2014/main" id="{D3D1AFA1-0FE8-4A99-8C3A-C50597EF3817}"/>
            </a:ext>
          </a:extLst>
        </xdr:cNvPr>
        <xdr:cNvSpPr/>
      </xdr:nvSpPr>
      <xdr:spPr>
        <a:xfrm>
          <a:off x="14325600" y="1733314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674" name="フローチャート: 判断 673">
          <a:extLst>
            <a:ext uri="{FF2B5EF4-FFF2-40B4-BE49-F238E27FC236}">
              <a16:creationId xmlns:a16="http://schemas.microsoft.com/office/drawing/2014/main" id="{79418C3C-EE67-4526-941A-8F8DF2964913}"/>
            </a:ext>
          </a:extLst>
        </xdr:cNvPr>
        <xdr:cNvSpPr/>
      </xdr:nvSpPr>
      <xdr:spPr>
        <a:xfrm>
          <a:off x="13578840" y="1727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127198</xdr:rowOff>
    </xdr:from>
    <xdr:ext cx="405111" cy="259045"/>
    <xdr:sp macro="" textlink="">
      <xdr:nvSpPr>
        <xdr:cNvPr id="675" name="n_1aveValue【庁舎】&#10;有形固定資産減価償却率">
          <a:extLst>
            <a:ext uri="{FF2B5EF4-FFF2-40B4-BE49-F238E27FC236}">
              <a16:creationId xmlns:a16="http://schemas.microsoft.com/office/drawing/2014/main" id="{1EC095CD-7CB0-476C-BE4C-22F8A7AF2A97}"/>
            </a:ext>
          </a:extLst>
        </xdr:cNvPr>
        <xdr:cNvSpPr txBox="1"/>
      </xdr:nvSpPr>
      <xdr:spPr>
        <a:xfrm>
          <a:off x="13437244" y="17058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51526</xdr:rowOff>
    </xdr:from>
    <xdr:to>
      <xdr:col>76</xdr:col>
      <xdr:colOff>165100</xdr:colOff>
      <xdr:row>103</xdr:row>
      <xdr:rowOff>153126</xdr:rowOff>
    </xdr:to>
    <xdr:sp macro="" textlink="">
      <xdr:nvSpPr>
        <xdr:cNvPr id="676" name="フローチャート: 判断 675">
          <a:extLst>
            <a:ext uri="{FF2B5EF4-FFF2-40B4-BE49-F238E27FC236}">
              <a16:creationId xmlns:a16="http://schemas.microsoft.com/office/drawing/2014/main" id="{D7ABEB76-E769-41CF-9CC1-29313996A643}"/>
            </a:ext>
          </a:extLst>
        </xdr:cNvPr>
        <xdr:cNvSpPr/>
      </xdr:nvSpPr>
      <xdr:spPr>
        <a:xfrm>
          <a:off x="12804140" y="1731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169653</xdr:rowOff>
    </xdr:from>
    <xdr:ext cx="405111" cy="259045"/>
    <xdr:sp macro="" textlink="">
      <xdr:nvSpPr>
        <xdr:cNvPr id="677" name="n_2aveValue【庁舎】&#10;有形固定資産減価償却率">
          <a:extLst>
            <a:ext uri="{FF2B5EF4-FFF2-40B4-BE49-F238E27FC236}">
              <a16:creationId xmlns:a16="http://schemas.microsoft.com/office/drawing/2014/main" id="{3B1BFC45-1A19-4F65-A41A-9827A1BFEAC2}"/>
            </a:ext>
          </a:extLst>
        </xdr:cNvPr>
        <xdr:cNvSpPr txBox="1"/>
      </xdr:nvSpPr>
      <xdr:spPr>
        <a:xfrm>
          <a:off x="12675244" y="17101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126637</xdr:rowOff>
    </xdr:from>
    <xdr:to>
      <xdr:col>72</xdr:col>
      <xdr:colOff>38100</xdr:colOff>
      <xdr:row>104</xdr:row>
      <xdr:rowOff>56787</xdr:rowOff>
    </xdr:to>
    <xdr:sp macro="" textlink="">
      <xdr:nvSpPr>
        <xdr:cNvPr id="678" name="フローチャート: 判断 677">
          <a:extLst>
            <a:ext uri="{FF2B5EF4-FFF2-40B4-BE49-F238E27FC236}">
              <a16:creationId xmlns:a16="http://schemas.microsoft.com/office/drawing/2014/main" id="{9387DD01-C5F0-496F-9482-241B133B435A}"/>
            </a:ext>
          </a:extLst>
        </xdr:cNvPr>
        <xdr:cNvSpPr/>
      </xdr:nvSpPr>
      <xdr:spPr>
        <a:xfrm>
          <a:off x="12029440" y="173935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73314</xdr:rowOff>
    </xdr:from>
    <xdr:ext cx="405111" cy="259045"/>
    <xdr:sp macro="" textlink="">
      <xdr:nvSpPr>
        <xdr:cNvPr id="679" name="n_3aveValue【庁舎】&#10;有形固定資産減価償却率">
          <a:extLst>
            <a:ext uri="{FF2B5EF4-FFF2-40B4-BE49-F238E27FC236}">
              <a16:creationId xmlns:a16="http://schemas.microsoft.com/office/drawing/2014/main" id="{23171511-17FA-45FE-B9E4-107BA0F484B9}"/>
            </a:ext>
          </a:extLst>
        </xdr:cNvPr>
        <xdr:cNvSpPr txBox="1"/>
      </xdr:nvSpPr>
      <xdr:spPr>
        <a:xfrm>
          <a:off x="11900544" y="17172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C7DA2E48-9B1F-44F6-A697-E304D20776E4}"/>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1E21E4E8-64B1-4D67-B231-72DD8BF9FB55}"/>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2DCFD60F-D3EB-4D09-B411-9874EB8F1E53}"/>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FC1FB7A0-2040-4646-AB77-1AFDAA69C949}"/>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228B3F5A-CC19-4F19-B1EB-B21500D86DE9}"/>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72752</xdr:rowOff>
    </xdr:from>
    <xdr:to>
      <xdr:col>76</xdr:col>
      <xdr:colOff>165100</xdr:colOff>
      <xdr:row>106</xdr:row>
      <xdr:rowOff>2902</xdr:rowOff>
    </xdr:to>
    <xdr:sp macro="" textlink="">
      <xdr:nvSpPr>
        <xdr:cNvPr id="685" name="楕円 684">
          <a:extLst>
            <a:ext uri="{FF2B5EF4-FFF2-40B4-BE49-F238E27FC236}">
              <a16:creationId xmlns:a16="http://schemas.microsoft.com/office/drawing/2014/main" id="{4CB1D7DB-7944-487D-9218-70BE9DE38885}"/>
            </a:ext>
          </a:extLst>
        </xdr:cNvPr>
        <xdr:cNvSpPr/>
      </xdr:nvSpPr>
      <xdr:spPr>
        <a:xfrm>
          <a:off x="12804140" y="176749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111942</xdr:rowOff>
    </xdr:from>
    <xdr:to>
      <xdr:col>72</xdr:col>
      <xdr:colOff>38100</xdr:colOff>
      <xdr:row>107</xdr:row>
      <xdr:rowOff>42092</xdr:rowOff>
    </xdr:to>
    <xdr:sp macro="" textlink="">
      <xdr:nvSpPr>
        <xdr:cNvPr id="686" name="楕円 685">
          <a:extLst>
            <a:ext uri="{FF2B5EF4-FFF2-40B4-BE49-F238E27FC236}">
              <a16:creationId xmlns:a16="http://schemas.microsoft.com/office/drawing/2014/main" id="{574ABA66-4F69-4002-B1D7-065B259706EC}"/>
            </a:ext>
          </a:extLst>
        </xdr:cNvPr>
        <xdr:cNvSpPr/>
      </xdr:nvSpPr>
      <xdr:spPr>
        <a:xfrm>
          <a:off x="12029440" y="178817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123552</xdr:rowOff>
    </xdr:from>
    <xdr:to>
      <xdr:col>76</xdr:col>
      <xdr:colOff>114300</xdr:colOff>
      <xdr:row>106</xdr:row>
      <xdr:rowOff>162742</xdr:rowOff>
    </xdr:to>
    <xdr:cxnSp macro="">
      <xdr:nvCxnSpPr>
        <xdr:cNvPr id="687" name="直線コネクタ 686">
          <a:extLst>
            <a:ext uri="{FF2B5EF4-FFF2-40B4-BE49-F238E27FC236}">
              <a16:creationId xmlns:a16="http://schemas.microsoft.com/office/drawing/2014/main" id="{AEFE6B96-FAD9-4A02-90A1-6C0B2AAF04F3}"/>
            </a:ext>
          </a:extLst>
        </xdr:cNvPr>
        <xdr:cNvCxnSpPr/>
      </xdr:nvCxnSpPr>
      <xdr:spPr>
        <a:xfrm flipV="1">
          <a:off x="12072620" y="17725752"/>
          <a:ext cx="782320" cy="20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102244</xdr:colOff>
      <xdr:row>105</xdr:row>
      <xdr:rowOff>165479</xdr:rowOff>
    </xdr:from>
    <xdr:ext cx="405111" cy="259045"/>
    <xdr:sp macro="" textlink="">
      <xdr:nvSpPr>
        <xdr:cNvPr id="688" name="n_2mainValue【庁舎】&#10;有形固定資産減価償却率">
          <a:extLst>
            <a:ext uri="{FF2B5EF4-FFF2-40B4-BE49-F238E27FC236}">
              <a16:creationId xmlns:a16="http://schemas.microsoft.com/office/drawing/2014/main" id="{741A4C61-AAA2-4B14-8B6D-F6BDD9B60384}"/>
            </a:ext>
          </a:extLst>
        </xdr:cNvPr>
        <xdr:cNvSpPr txBox="1"/>
      </xdr:nvSpPr>
      <xdr:spPr>
        <a:xfrm>
          <a:off x="12675244" y="17767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33219</xdr:rowOff>
    </xdr:from>
    <xdr:ext cx="405111" cy="259045"/>
    <xdr:sp macro="" textlink="">
      <xdr:nvSpPr>
        <xdr:cNvPr id="689" name="n_3mainValue【庁舎】&#10;有形固定資産減価償却率">
          <a:extLst>
            <a:ext uri="{FF2B5EF4-FFF2-40B4-BE49-F238E27FC236}">
              <a16:creationId xmlns:a16="http://schemas.microsoft.com/office/drawing/2014/main" id="{5F4FD68F-A394-41A6-8AD9-7574F4035406}"/>
            </a:ext>
          </a:extLst>
        </xdr:cNvPr>
        <xdr:cNvSpPr txBox="1"/>
      </xdr:nvSpPr>
      <xdr:spPr>
        <a:xfrm>
          <a:off x="11900544" y="17970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0" name="正方形/長方形 689">
          <a:extLst>
            <a:ext uri="{FF2B5EF4-FFF2-40B4-BE49-F238E27FC236}">
              <a16:creationId xmlns:a16="http://schemas.microsoft.com/office/drawing/2014/main" id="{50AD6166-E33E-4FE1-B0AB-01A869A023AC}"/>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1" name="正方形/長方形 690">
          <a:extLst>
            <a:ext uri="{FF2B5EF4-FFF2-40B4-BE49-F238E27FC236}">
              <a16:creationId xmlns:a16="http://schemas.microsoft.com/office/drawing/2014/main" id="{CCAE386E-84A9-47CA-8E4D-C3EDF2D77295}"/>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2" name="正方形/長方形 691">
          <a:extLst>
            <a:ext uri="{FF2B5EF4-FFF2-40B4-BE49-F238E27FC236}">
              <a16:creationId xmlns:a16="http://schemas.microsoft.com/office/drawing/2014/main" id="{279D48DD-0BE8-48CA-A7D9-2C9ADB94DBE7}"/>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3" name="正方形/長方形 692">
          <a:extLst>
            <a:ext uri="{FF2B5EF4-FFF2-40B4-BE49-F238E27FC236}">
              <a16:creationId xmlns:a16="http://schemas.microsoft.com/office/drawing/2014/main" id="{ADC9A426-C0E1-4F17-813A-1572F2B41AD3}"/>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4" name="正方形/長方形 693">
          <a:extLst>
            <a:ext uri="{FF2B5EF4-FFF2-40B4-BE49-F238E27FC236}">
              <a16:creationId xmlns:a16="http://schemas.microsoft.com/office/drawing/2014/main" id="{918D4497-7E64-4764-8FDE-091C8ADDB572}"/>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5" name="正方形/長方形 694">
          <a:extLst>
            <a:ext uri="{FF2B5EF4-FFF2-40B4-BE49-F238E27FC236}">
              <a16:creationId xmlns:a16="http://schemas.microsoft.com/office/drawing/2014/main" id="{6E7AAEB7-E810-41B9-AE35-D01E2E61B083}"/>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6" name="正方形/長方形 695">
          <a:extLst>
            <a:ext uri="{FF2B5EF4-FFF2-40B4-BE49-F238E27FC236}">
              <a16:creationId xmlns:a16="http://schemas.microsoft.com/office/drawing/2014/main" id="{62E26F23-FFA9-475F-92D9-E8E999332BA7}"/>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7" name="正方形/長方形 696">
          <a:extLst>
            <a:ext uri="{FF2B5EF4-FFF2-40B4-BE49-F238E27FC236}">
              <a16:creationId xmlns:a16="http://schemas.microsoft.com/office/drawing/2014/main" id="{9EFCC3DF-3233-48F7-953C-08FDA4CE10DE}"/>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8" name="テキスト ボックス 697">
          <a:extLst>
            <a:ext uri="{FF2B5EF4-FFF2-40B4-BE49-F238E27FC236}">
              <a16:creationId xmlns:a16="http://schemas.microsoft.com/office/drawing/2014/main" id="{66DF3730-29F5-4A47-9A89-3FC4D65CF63F}"/>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9" name="直線コネクタ 698">
          <a:extLst>
            <a:ext uri="{FF2B5EF4-FFF2-40B4-BE49-F238E27FC236}">
              <a16:creationId xmlns:a16="http://schemas.microsoft.com/office/drawing/2014/main" id="{BFE20E73-E92A-4408-8F67-60D9EF656DC5}"/>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0" name="直線コネクタ 699">
          <a:extLst>
            <a:ext uri="{FF2B5EF4-FFF2-40B4-BE49-F238E27FC236}">
              <a16:creationId xmlns:a16="http://schemas.microsoft.com/office/drawing/2014/main" id="{14B012D5-1468-4A7A-9FE2-C0AF774995EF}"/>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1" name="テキスト ボックス 700">
          <a:extLst>
            <a:ext uri="{FF2B5EF4-FFF2-40B4-BE49-F238E27FC236}">
              <a16:creationId xmlns:a16="http://schemas.microsoft.com/office/drawing/2014/main" id="{F72BE9A3-BB58-4F09-81E9-8B264095B6D9}"/>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2" name="直線コネクタ 701">
          <a:extLst>
            <a:ext uri="{FF2B5EF4-FFF2-40B4-BE49-F238E27FC236}">
              <a16:creationId xmlns:a16="http://schemas.microsoft.com/office/drawing/2014/main" id="{6E398E8D-7A13-4EE0-B17D-C9D8D7B58C87}"/>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3" name="テキスト ボックス 702">
          <a:extLst>
            <a:ext uri="{FF2B5EF4-FFF2-40B4-BE49-F238E27FC236}">
              <a16:creationId xmlns:a16="http://schemas.microsoft.com/office/drawing/2014/main" id="{9E1F5FF1-BDC8-47AE-917A-867952EF0407}"/>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4" name="直線コネクタ 703">
          <a:extLst>
            <a:ext uri="{FF2B5EF4-FFF2-40B4-BE49-F238E27FC236}">
              <a16:creationId xmlns:a16="http://schemas.microsoft.com/office/drawing/2014/main" id="{66E3FDA1-9438-47FA-B722-84CD16E51B61}"/>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5" name="テキスト ボックス 704">
          <a:extLst>
            <a:ext uri="{FF2B5EF4-FFF2-40B4-BE49-F238E27FC236}">
              <a16:creationId xmlns:a16="http://schemas.microsoft.com/office/drawing/2014/main" id="{9933E3DD-490F-4101-B3A6-47F8955C0B7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6" name="直線コネクタ 705">
          <a:extLst>
            <a:ext uri="{FF2B5EF4-FFF2-40B4-BE49-F238E27FC236}">
              <a16:creationId xmlns:a16="http://schemas.microsoft.com/office/drawing/2014/main" id="{9DA3D3CF-E08A-4E0C-8644-F6D45A52A33A}"/>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7" name="テキスト ボックス 706">
          <a:extLst>
            <a:ext uri="{FF2B5EF4-FFF2-40B4-BE49-F238E27FC236}">
              <a16:creationId xmlns:a16="http://schemas.microsoft.com/office/drawing/2014/main" id="{52A07645-A757-49F4-A1F2-D6BC54C59808}"/>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8" name="直線コネクタ 707">
          <a:extLst>
            <a:ext uri="{FF2B5EF4-FFF2-40B4-BE49-F238E27FC236}">
              <a16:creationId xmlns:a16="http://schemas.microsoft.com/office/drawing/2014/main" id="{81413B83-06AA-4017-90D5-983056E57BF5}"/>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9" name="テキスト ボックス 708">
          <a:extLst>
            <a:ext uri="{FF2B5EF4-FFF2-40B4-BE49-F238E27FC236}">
              <a16:creationId xmlns:a16="http://schemas.microsoft.com/office/drawing/2014/main" id="{51421230-DCA5-488C-B71D-866A890336E4}"/>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0" name="直線コネクタ 709">
          <a:extLst>
            <a:ext uri="{FF2B5EF4-FFF2-40B4-BE49-F238E27FC236}">
              <a16:creationId xmlns:a16="http://schemas.microsoft.com/office/drawing/2014/main" id="{E6EB955A-0F56-443E-92B5-152337D84507}"/>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1" name="テキスト ボックス 710">
          <a:extLst>
            <a:ext uri="{FF2B5EF4-FFF2-40B4-BE49-F238E27FC236}">
              <a16:creationId xmlns:a16="http://schemas.microsoft.com/office/drawing/2014/main" id="{B51FC6DE-68FC-4D9E-ADE4-215A586748DB}"/>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2" name="【庁舎】&#10;一人当たり面積グラフ枠">
          <a:extLst>
            <a:ext uri="{FF2B5EF4-FFF2-40B4-BE49-F238E27FC236}">
              <a16:creationId xmlns:a16="http://schemas.microsoft.com/office/drawing/2014/main" id="{754FA5F4-E26C-40DF-B87E-2FC866664D06}"/>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107</xdr:row>
      <xdr:rowOff>148589</xdr:rowOff>
    </xdr:to>
    <xdr:cxnSp macro="">
      <xdr:nvCxnSpPr>
        <xdr:cNvPr id="713" name="直線コネクタ 712">
          <a:extLst>
            <a:ext uri="{FF2B5EF4-FFF2-40B4-BE49-F238E27FC236}">
              <a16:creationId xmlns:a16="http://schemas.microsoft.com/office/drawing/2014/main" id="{C3F1D34B-26D1-4C49-B63C-8F580CFABC57}"/>
            </a:ext>
          </a:extLst>
        </xdr:cNvPr>
        <xdr:cNvCxnSpPr/>
      </xdr:nvCxnSpPr>
      <xdr:spPr>
        <a:xfrm flipV="1">
          <a:off x="19509104" y="16812261"/>
          <a:ext cx="0" cy="127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152416</xdr:rowOff>
    </xdr:from>
    <xdr:ext cx="469744" cy="259045"/>
    <xdr:sp macro="" textlink="">
      <xdr:nvSpPr>
        <xdr:cNvPr id="714" name="【庁舎】&#10;一人当たり面積最小値テキスト">
          <a:extLst>
            <a:ext uri="{FF2B5EF4-FFF2-40B4-BE49-F238E27FC236}">
              <a16:creationId xmlns:a16="http://schemas.microsoft.com/office/drawing/2014/main" id="{0B4022AC-B256-452D-AD60-6749C28C500C}"/>
            </a:ext>
          </a:extLst>
        </xdr:cNvPr>
        <xdr:cNvSpPr txBox="1"/>
      </xdr:nvSpPr>
      <xdr:spPr>
        <a:xfrm>
          <a:off x="19547840" y="1808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148589</xdr:rowOff>
    </xdr:from>
    <xdr:to>
      <xdr:col>116</xdr:col>
      <xdr:colOff>152400</xdr:colOff>
      <xdr:row>107</xdr:row>
      <xdr:rowOff>148589</xdr:rowOff>
    </xdr:to>
    <xdr:cxnSp macro="">
      <xdr:nvCxnSpPr>
        <xdr:cNvPr id="715" name="直線コネクタ 714">
          <a:extLst>
            <a:ext uri="{FF2B5EF4-FFF2-40B4-BE49-F238E27FC236}">
              <a16:creationId xmlns:a16="http://schemas.microsoft.com/office/drawing/2014/main" id="{0732F952-3557-438C-84BA-F110DDEDE91C}"/>
            </a:ext>
          </a:extLst>
        </xdr:cNvPr>
        <xdr:cNvCxnSpPr/>
      </xdr:nvCxnSpPr>
      <xdr:spPr>
        <a:xfrm>
          <a:off x="19443700" y="180860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716" name="【庁舎】&#10;一人当たり面積最大値テキスト">
          <a:extLst>
            <a:ext uri="{FF2B5EF4-FFF2-40B4-BE49-F238E27FC236}">
              <a16:creationId xmlns:a16="http://schemas.microsoft.com/office/drawing/2014/main" id="{4F71FE40-D979-4094-99C8-CC7402ED4206}"/>
            </a:ext>
          </a:extLst>
        </xdr:cNvPr>
        <xdr:cNvSpPr txBox="1"/>
      </xdr:nvSpPr>
      <xdr:spPr>
        <a:xfrm>
          <a:off x="19547840" y="1659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717" name="直線コネクタ 716">
          <a:extLst>
            <a:ext uri="{FF2B5EF4-FFF2-40B4-BE49-F238E27FC236}">
              <a16:creationId xmlns:a16="http://schemas.microsoft.com/office/drawing/2014/main" id="{1DC98644-ED52-4D81-A1EA-42C7F645CAC9}"/>
            </a:ext>
          </a:extLst>
        </xdr:cNvPr>
        <xdr:cNvCxnSpPr/>
      </xdr:nvCxnSpPr>
      <xdr:spPr>
        <a:xfrm>
          <a:off x="19443700" y="168122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102888</xdr:rowOff>
    </xdr:from>
    <xdr:ext cx="469744" cy="259045"/>
    <xdr:sp macro="" textlink="">
      <xdr:nvSpPr>
        <xdr:cNvPr id="718" name="【庁舎】&#10;一人当たり面積平均値テキスト">
          <a:extLst>
            <a:ext uri="{FF2B5EF4-FFF2-40B4-BE49-F238E27FC236}">
              <a16:creationId xmlns:a16="http://schemas.microsoft.com/office/drawing/2014/main" id="{CF4B1ABD-783F-42D8-A6E8-3C11ECBA8BC6}"/>
            </a:ext>
          </a:extLst>
        </xdr:cNvPr>
        <xdr:cNvSpPr txBox="1"/>
      </xdr:nvSpPr>
      <xdr:spPr>
        <a:xfrm>
          <a:off x="19547840" y="17705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124461</xdr:rowOff>
    </xdr:from>
    <xdr:to>
      <xdr:col>116</xdr:col>
      <xdr:colOff>114300</xdr:colOff>
      <xdr:row>106</xdr:row>
      <xdr:rowOff>54611</xdr:rowOff>
    </xdr:to>
    <xdr:sp macro="" textlink="">
      <xdr:nvSpPr>
        <xdr:cNvPr id="719" name="フローチャート: 判断 718">
          <a:extLst>
            <a:ext uri="{FF2B5EF4-FFF2-40B4-BE49-F238E27FC236}">
              <a16:creationId xmlns:a16="http://schemas.microsoft.com/office/drawing/2014/main" id="{91DA8E34-6691-4BC7-889C-6E3EB275470B}"/>
            </a:ext>
          </a:extLst>
        </xdr:cNvPr>
        <xdr:cNvSpPr/>
      </xdr:nvSpPr>
      <xdr:spPr>
        <a:xfrm>
          <a:off x="19458940" y="177266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140970</xdr:rowOff>
    </xdr:from>
    <xdr:to>
      <xdr:col>112</xdr:col>
      <xdr:colOff>38100</xdr:colOff>
      <xdr:row>106</xdr:row>
      <xdr:rowOff>71120</xdr:rowOff>
    </xdr:to>
    <xdr:sp macro="" textlink="">
      <xdr:nvSpPr>
        <xdr:cNvPr id="720" name="フローチャート: 判断 719">
          <a:extLst>
            <a:ext uri="{FF2B5EF4-FFF2-40B4-BE49-F238E27FC236}">
              <a16:creationId xmlns:a16="http://schemas.microsoft.com/office/drawing/2014/main" id="{93DCA831-DCB2-4375-B889-C5F1BB1E4B23}"/>
            </a:ext>
          </a:extLst>
        </xdr:cNvPr>
        <xdr:cNvSpPr/>
      </xdr:nvSpPr>
      <xdr:spPr>
        <a:xfrm>
          <a:off x="18735040" y="17743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87647</xdr:rowOff>
    </xdr:from>
    <xdr:ext cx="469744" cy="259045"/>
    <xdr:sp macro="" textlink="">
      <xdr:nvSpPr>
        <xdr:cNvPr id="721" name="n_1aveValue【庁舎】&#10;一人当たり面積">
          <a:extLst>
            <a:ext uri="{FF2B5EF4-FFF2-40B4-BE49-F238E27FC236}">
              <a16:creationId xmlns:a16="http://schemas.microsoft.com/office/drawing/2014/main" id="{CD8EA998-34A6-44CB-8C1F-987269A9078D}"/>
            </a:ext>
          </a:extLst>
        </xdr:cNvPr>
        <xdr:cNvSpPr txBox="1"/>
      </xdr:nvSpPr>
      <xdr:spPr>
        <a:xfrm>
          <a:off x="18561127" y="1752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114300</xdr:rowOff>
    </xdr:from>
    <xdr:to>
      <xdr:col>107</xdr:col>
      <xdr:colOff>101600</xdr:colOff>
      <xdr:row>106</xdr:row>
      <xdr:rowOff>44450</xdr:rowOff>
    </xdr:to>
    <xdr:sp macro="" textlink="">
      <xdr:nvSpPr>
        <xdr:cNvPr id="722" name="フローチャート: 判断 721">
          <a:extLst>
            <a:ext uri="{FF2B5EF4-FFF2-40B4-BE49-F238E27FC236}">
              <a16:creationId xmlns:a16="http://schemas.microsoft.com/office/drawing/2014/main" id="{ACA21BE8-6EA6-43F4-8103-B373E19278F7}"/>
            </a:ext>
          </a:extLst>
        </xdr:cNvPr>
        <xdr:cNvSpPr/>
      </xdr:nvSpPr>
      <xdr:spPr>
        <a:xfrm>
          <a:off x="17937480" y="17716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35577</xdr:rowOff>
    </xdr:from>
    <xdr:ext cx="469744" cy="259045"/>
    <xdr:sp macro="" textlink="">
      <xdr:nvSpPr>
        <xdr:cNvPr id="723" name="n_2aveValue【庁舎】&#10;一人当たり面積">
          <a:extLst>
            <a:ext uri="{FF2B5EF4-FFF2-40B4-BE49-F238E27FC236}">
              <a16:creationId xmlns:a16="http://schemas.microsoft.com/office/drawing/2014/main" id="{110CCE00-C464-464E-8E08-EEBDFDCBBD3F}"/>
            </a:ext>
          </a:extLst>
        </xdr:cNvPr>
        <xdr:cNvSpPr txBox="1"/>
      </xdr:nvSpPr>
      <xdr:spPr>
        <a:xfrm>
          <a:off x="17776267" y="1780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1270</xdr:rowOff>
    </xdr:from>
    <xdr:to>
      <xdr:col>102</xdr:col>
      <xdr:colOff>165100</xdr:colOff>
      <xdr:row>106</xdr:row>
      <xdr:rowOff>102870</xdr:rowOff>
    </xdr:to>
    <xdr:sp macro="" textlink="">
      <xdr:nvSpPr>
        <xdr:cNvPr id="724" name="フローチャート: 判断 723">
          <a:extLst>
            <a:ext uri="{FF2B5EF4-FFF2-40B4-BE49-F238E27FC236}">
              <a16:creationId xmlns:a16="http://schemas.microsoft.com/office/drawing/2014/main" id="{61BBAEF0-836A-48AC-BAB8-77B413B903EA}"/>
            </a:ext>
          </a:extLst>
        </xdr:cNvPr>
        <xdr:cNvSpPr/>
      </xdr:nvSpPr>
      <xdr:spPr>
        <a:xfrm>
          <a:off x="17162780" y="1777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93997</xdr:rowOff>
    </xdr:from>
    <xdr:ext cx="469744" cy="259045"/>
    <xdr:sp macro="" textlink="">
      <xdr:nvSpPr>
        <xdr:cNvPr id="725" name="n_3aveValue【庁舎】&#10;一人当たり面積">
          <a:extLst>
            <a:ext uri="{FF2B5EF4-FFF2-40B4-BE49-F238E27FC236}">
              <a16:creationId xmlns:a16="http://schemas.microsoft.com/office/drawing/2014/main" id="{6CF79862-B7D2-404E-8611-44E629D97E75}"/>
            </a:ext>
          </a:extLst>
        </xdr:cNvPr>
        <xdr:cNvSpPr txBox="1"/>
      </xdr:nvSpPr>
      <xdr:spPr>
        <a:xfrm>
          <a:off x="17001567" y="1786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85FC45DF-2AAF-49DA-A366-E2B0EA666D16}"/>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AF08105D-07AE-4B2B-8909-48420300417E}"/>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3C21613A-0E28-4192-8FBC-8848AFC8892F}"/>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A0BC5312-D3DD-4325-8897-9FE03A21715B}"/>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A0A02A1D-26E0-4DD9-A0D7-6651B23705B9}"/>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77470</xdr:rowOff>
    </xdr:from>
    <xdr:to>
      <xdr:col>107</xdr:col>
      <xdr:colOff>101600</xdr:colOff>
      <xdr:row>106</xdr:row>
      <xdr:rowOff>7620</xdr:rowOff>
    </xdr:to>
    <xdr:sp macro="" textlink="">
      <xdr:nvSpPr>
        <xdr:cNvPr id="731" name="楕円 730">
          <a:extLst>
            <a:ext uri="{FF2B5EF4-FFF2-40B4-BE49-F238E27FC236}">
              <a16:creationId xmlns:a16="http://schemas.microsoft.com/office/drawing/2014/main" id="{94EA3234-E9A0-40FC-B811-B67CF337C197}"/>
            </a:ext>
          </a:extLst>
        </xdr:cNvPr>
        <xdr:cNvSpPr/>
      </xdr:nvSpPr>
      <xdr:spPr>
        <a:xfrm>
          <a:off x="17937480" y="17679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76200</xdr:rowOff>
    </xdr:from>
    <xdr:to>
      <xdr:col>102</xdr:col>
      <xdr:colOff>165100</xdr:colOff>
      <xdr:row>106</xdr:row>
      <xdr:rowOff>6350</xdr:rowOff>
    </xdr:to>
    <xdr:sp macro="" textlink="">
      <xdr:nvSpPr>
        <xdr:cNvPr id="732" name="楕円 731">
          <a:extLst>
            <a:ext uri="{FF2B5EF4-FFF2-40B4-BE49-F238E27FC236}">
              <a16:creationId xmlns:a16="http://schemas.microsoft.com/office/drawing/2014/main" id="{C2A3D261-AE88-4CC7-BAF9-DCA5DCE88C94}"/>
            </a:ext>
          </a:extLst>
        </xdr:cNvPr>
        <xdr:cNvSpPr/>
      </xdr:nvSpPr>
      <xdr:spPr>
        <a:xfrm>
          <a:off x="17162780" y="17678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127000</xdr:rowOff>
    </xdr:from>
    <xdr:to>
      <xdr:col>107</xdr:col>
      <xdr:colOff>50800</xdr:colOff>
      <xdr:row>105</xdr:row>
      <xdr:rowOff>128270</xdr:rowOff>
    </xdr:to>
    <xdr:cxnSp macro="">
      <xdr:nvCxnSpPr>
        <xdr:cNvPr id="733" name="直線コネクタ 732">
          <a:extLst>
            <a:ext uri="{FF2B5EF4-FFF2-40B4-BE49-F238E27FC236}">
              <a16:creationId xmlns:a16="http://schemas.microsoft.com/office/drawing/2014/main" id="{AF440259-4772-4D62-8471-2B61F58C92B5}"/>
            </a:ext>
          </a:extLst>
        </xdr:cNvPr>
        <xdr:cNvCxnSpPr/>
      </xdr:nvCxnSpPr>
      <xdr:spPr>
        <a:xfrm>
          <a:off x="17213580" y="17729200"/>
          <a:ext cx="7747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6427</xdr:colOff>
      <xdr:row>104</xdr:row>
      <xdr:rowOff>24147</xdr:rowOff>
    </xdr:from>
    <xdr:ext cx="469744" cy="259045"/>
    <xdr:sp macro="" textlink="">
      <xdr:nvSpPr>
        <xdr:cNvPr id="734" name="n_2mainValue【庁舎】&#10;一人当たり面積">
          <a:extLst>
            <a:ext uri="{FF2B5EF4-FFF2-40B4-BE49-F238E27FC236}">
              <a16:creationId xmlns:a16="http://schemas.microsoft.com/office/drawing/2014/main" id="{B7B31DDE-7811-4A1D-88AD-155E87DC9F24}"/>
            </a:ext>
          </a:extLst>
        </xdr:cNvPr>
        <xdr:cNvSpPr txBox="1"/>
      </xdr:nvSpPr>
      <xdr:spPr>
        <a:xfrm>
          <a:off x="17776267" y="1745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22877</xdr:rowOff>
    </xdr:from>
    <xdr:ext cx="469744" cy="259045"/>
    <xdr:sp macro="" textlink="">
      <xdr:nvSpPr>
        <xdr:cNvPr id="735" name="n_3mainValue【庁舎】&#10;一人当たり面積">
          <a:extLst>
            <a:ext uri="{FF2B5EF4-FFF2-40B4-BE49-F238E27FC236}">
              <a16:creationId xmlns:a16="http://schemas.microsoft.com/office/drawing/2014/main" id="{FA595DF7-67C5-4FA6-8525-D190FD3E25E9}"/>
            </a:ext>
          </a:extLst>
        </xdr:cNvPr>
        <xdr:cNvSpPr txBox="1"/>
      </xdr:nvSpPr>
      <xdr:spPr>
        <a:xfrm>
          <a:off x="17001567" y="17457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6" name="正方形/長方形 735">
          <a:extLst>
            <a:ext uri="{FF2B5EF4-FFF2-40B4-BE49-F238E27FC236}">
              <a16:creationId xmlns:a16="http://schemas.microsoft.com/office/drawing/2014/main" id="{564F5477-5F25-4260-BF38-824D750B756A}"/>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7" name="正方形/長方形 736">
          <a:extLst>
            <a:ext uri="{FF2B5EF4-FFF2-40B4-BE49-F238E27FC236}">
              <a16:creationId xmlns:a16="http://schemas.microsoft.com/office/drawing/2014/main" id="{3D7468C0-E365-4A5E-942A-2D1A315B4BF4}"/>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8" name="テキスト ボックス 737">
          <a:extLst>
            <a:ext uri="{FF2B5EF4-FFF2-40B4-BE49-F238E27FC236}">
              <a16:creationId xmlns:a16="http://schemas.microsoft.com/office/drawing/2014/main" id="{60270F46-98D6-4F6F-BAD9-069DF484F048}"/>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庁舎・市民会館・プールについては、平成に入ってから建設されたものであり、減価償却率が類似団体平均よりも低くなっている。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群馬県明和町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11,313
11,037
19.64
5,991,084
5,580,179
311,347
3,254,540
4,190,365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昨年度よりも</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ポイント上昇した。類似団体平均を</a:t>
          </a:r>
          <a:r>
            <a:rPr kumimoji="1" lang="en-US" altLang="ja-JP" sz="1300">
              <a:latin typeface="ＭＳ Ｐゴシック" panose="020B0600070205080204" pitchFamily="50" charset="-128"/>
              <a:ea typeface="ＭＳ Ｐゴシック" panose="020B0600070205080204" pitchFamily="50" charset="-128"/>
            </a:rPr>
            <a:t>0.29</a:t>
          </a:r>
          <a:r>
            <a:rPr kumimoji="1" lang="ja-JP" altLang="en-US" sz="1300">
              <a:latin typeface="ＭＳ Ｐゴシック" panose="020B0600070205080204" pitchFamily="50" charset="-128"/>
              <a:ea typeface="ＭＳ Ｐゴシック" panose="020B0600070205080204" pitchFamily="50" charset="-128"/>
            </a:rPr>
            <a:t>ポイント上回り、全国平均及び群馬県内平均を上回っている。法人税割等の増額を主とする基準財政収入額の増額が基準財政需要額の増額を上回ったため、財政力指数が上昇した。今後も、歳出削減や自主財源の確保により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46143</xdr:rowOff>
    </xdr:from>
    <xdr:to>
      <xdr:col>23</xdr:col>
      <xdr:colOff>133350</xdr:colOff>
      <xdr:row>44</xdr:row>
      <xdr:rowOff>92710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8979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64787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92710</xdr:rowOff>
    </xdr:from>
    <xdr:to>
      <xdr:col>24</xdr:col>
      <xdr:colOff>12700</xdr:colOff>
      <xdr:row>44</xdr:row>
      <xdr:rowOff>92710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132520</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46143</xdr:rowOff>
    </xdr:from>
    <xdr:to>
      <xdr:col>24</xdr:col>
      <xdr:colOff>12700</xdr:colOff>
      <xdr:row>37</xdr:row>
      <xdr:rowOff>46143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148590</xdr:rowOff>
    </xdr:from>
    <xdr:to>
      <xdr:col>23</xdr:col>
      <xdr:colOff>133350</xdr:colOff>
      <xdr:row>41</xdr:row>
      <xdr:rowOff>164677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17804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131673</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32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159596</xdr:rowOff>
    </xdr:from>
    <xdr:to>
      <xdr:col>23</xdr:col>
      <xdr:colOff>184150</xdr:colOff>
      <xdr:row>43</xdr:row>
      <xdr:rowOff>89746</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164677</xdr:rowOff>
    </xdr:from>
    <xdr:to>
      <xdr:col>19</xdr:col>
      <xdr:colOff>133350</xdr:colOff>
      <xdr:row>42</xdr:row>
      <xdr:rowOff>25400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1941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74523</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41487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2263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82567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33444</xdr:rowOff>
    </xdr:from>
    <xdr:to>
      <xdr:col>11</xdr:col>
      <xdr:colOff>31750</xdr:colOff>
      <xdr:row>42</xdr:row>
      <xdr:rowOff>41487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2343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82567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97790</xdr:rowOff>
    </xdr:from>
    <xdr:to>
      <xdr:col>23</xdr:col>
      <xdr:colOff>184150</xdr:colOff>
      <xdr:row>42</xdr:row>
      <xdr:rowOff>27940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114317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113877</xdr:rowOff>
    </xdr:from>
    <xdr:to>
      <xdr:col>19</xdr:col>
      <xdr:colOff>184150</xdr:colOff>
      <xdr:row>42</xdr:row>
      <xdr:rowOff>44027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54204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912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162137</xdr:rowOff>
    </xdr:from>
    <xdr:to>
      <xdr:col>11</xdr:col>
      <xdr:colOff>82550</xdr:colOff>
      <xdr:row>42</xdr:row>
      <xdr:rowOff>92287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102464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154094</xdr:rowOff>
    </xdr:from>
    <xdr:to>
      <xdr:col>7</xdr:col>
      <xdr:colOff>31750</xdr:colOff>
      <xdr:row>42</xdr:row>
      <xdr:rowOff>84244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94421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95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昨年度よりも</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昇した。要因として、経常経費充当一般財源（分子）については、扶助費や補助費等が減少したものの、人件費や物件費の増加分を飲み込むことができず増加した。経常一般財源（分母）については地方税こそ増加したものの、それ以上に交付税や臨時財政対策債の減少が大きく、全体としては減少した。法人住民税の影響を受けやすいため、経常収支比率の変動が大きい。新規工業団地の造成と企業誘致により安定的な歳入の確保を図るともに、第６次総合計画により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59182</xdr:rowOff>
    </xdr:from>
    <xdr:to>
      <xdr:col>23</xdr:col>
      <xdr:colOff>133350</xdr:colOff>
      <xdr:row>66</xdr:row>
      <xdr:rowOff>48768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346182"/>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20845</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48768</xdr:rowOff>
    </xdr:from>
    <xdr:to>
      <xdr:col>24</xdr:col>
      <xdr:colOff>12700</xdr:colOff>
      <xdr:row>66</xdr:row>
      <xdr:rowOff>48768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145559</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8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59182</xdr:rowOff>
    </xdr:from>
    <xdr:to>
      <xdr:col>24</xdr:col>
      <xdr:colOff>12700</xdr:colOff>
      <xdr:row>60</xdr:row>
      <xdr:rowOff>59182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34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3048</xdr:rowOff>
    </xdr:from>
    <xdr:to>
      <xdr:col>23</xdr:col>
      <xdr:colOff>133350</xdr:colOff>
      <xdr:row>65</xdr:row>
      <xdr:rowOff>89916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14729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133113</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6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3048</xdr:rowOff>
    </xdr:from>
    <xdr:to>
      <xdr:col>19</xdr:col>
      <xdr:colOff>133350</xdr:colOff>
      <xdr:row>66</xdr:row>
      <xdr:rowOff>24638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1147298"/>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18305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4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24638</xdr:rowOff>
    </xdr:from>
    <xdr:to>
      <xdr:col>15</xdr:col>
      <xdr:colOff>82550</xdr:colOff>
      <xdr:row>66</xdr:row>
      <xdr:rowOff>58420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134033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24892</xdr:rowOff>
    </xdr:from>
    <xdr:to>
      <xdr:col>15</xdr:col>
      <xdr:colOff>133350</xdr:colOff>
      <xdr:row>63</xdr:row>
      <xdr:rowOff>126492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136669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68326</xdr:rowOff>
    </xdr:from>
    <xdr:to>
      <xdr:col>11</xdr:col>
      <xdr:colOff>31750</xdr:colOff>
      <xdr:row>66</xdr:row>
      <xdr:rowOff>58420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041126"/>
          <a:ext cx="889000" cy="3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35323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146321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39116</xdr:rowOff>
    </xdr:from>
    <xdr:to>
      <xdr:col>23</xdr:col>
      <xdr:colOff>184150</xdr:colOff>
      <xdr:row>65</xdr:row>
      <xdr:rowOff>140716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11193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15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123698</xdr:rowOff>
    </xdr:from>
    <xdr:to>
      <xdr:col>19</xdr:col>
      <xdr:colOff>184150</xdr:colOff>
      <xdr:row>65</xdr:row>
      <xdr:rowOff>53848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38625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182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145288</xdr:rowOff>
    </xdr:from>
    <xdr:to>
      <xdr:col>15</xdr:col>
      <xdr:colOff>133350</xdr:colOff>
      <xdr:row>66</xdr:row>
      <xdr:rowOff>75438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60215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37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7620</xdr:rowOff>
    </xdr:from>
    <xdr:to>
      <xdr:col>11</xdr:col>
      <xdr:colOff>82550</xdr:colOff>
      <xdr:row>66</xdr:row>
      <xdr:rowOff>109220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93997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[142,695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対前年度比で</a:t>
          </a:r>
          <a:r>
            <a:rPr kumimoji="1" lang="en-US" altLang="ja-JP" sz="1300">
              <a:latin typeface="ＭＳ Ｐゴシック" panose="020B0600070205080204" pitchFamily="50" charset="-128"/>
              <a:ea typeface="ＭＳ Ｐゴシック" panose="020B0600070205080204" pitchFamily="50" charset="-128"/>
            </a:rPr>
            <a:t>9,032</a:t>
          </a:r>
          <a:r>
            <a:rPr kumimoji="1" lang="ja-JP" altLang="en-US" sz="1300">
              <a:latin typeface="ＭＳ Ｐゴシック" panose="020B0600070205080204" pitchFamily="50" charset="-128"/>
              <a:ea typeface="ＭＳ Ｐゴシック" panose="020B0600070205080204" pitchFamily="50" charset="-128"/>
            </a:rPr>
            <a:t>円上昇したものの、類似団体平均よりも低くなっている。平成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年度に明和町に新規施設を建設し、平成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年から本格稼働した。この施設について、再任用職員を活用しながら運営を行っているため、人件費が増加した。今後、施設の指定管理等の手法を検討しながら人件費の抑制を図っていく。</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72188</xdr:rowOff>
    </xdr:from>
    <xdr:to>
      <xdr:col>23</xdr:col>
      <xdr:colOff>133350</xdr:colOff>
      <xdr:row>88</xdr:row>
      <xdr:rowOff>128549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88188"/>
          <a:ext cx="0" cy="1427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100626</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18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128549</xdr:rowOff>
    </xdr:from>
    <xdr:to>
      <xdr:col>24</xdr:col>
      <xdr:colOff>12700</xdr:colOff>
      <xdr:row>88</xdr:row>
      <xdr:rowOff>128549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1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158565</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3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72188</xdr:rowOff>
    </xdr:from>
    <xdr:to>
      <xdr:col>24</xdr:col>
      <xdr:colOff>12700</xdr:colOff>
      <xdr:row>80</xdr:row>
      <xdr:rowOff>72188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8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48599</xdr:rowOff>
    </xdr:from>
    <xdr:to>
      <xdr:col>23</xdr:col>
      <xdr:colOff>133350</xdr:colOff>
      <xdr:row>81</xdr:row>
      <xdr:rowOff>84922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3936049"/>
          <a:ext cx="838200" cy="3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132700</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02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160623</xdr:rowOff>
    </xdr:from>
    <xdr:to>
      <xdr:col>23</xdr:col>
      <xdr:colOff>184150</xdr:colOff>
      <xdr:row>82</xdr:row>
      <xdr:rowOff>90773</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48599</xdr:rowOff>
    </xdr:from>
    <xdr:to>
      <xdr:col>19</xdr:col>
      <xdr:colOff>133350</xdr:colOff>
      <xdr:row>81</xdr:row>
      <xdr:rowOff>99307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3225800" y="13936049"/>
          <a:ext cx="889000" cy="5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161745</xdr:rowOff>
    </xdr:from>
    <xdr:to>
      <xdr:col>19</xdr:col>
      <xdr:colOff>184150</xdr:colOff>
      <xdr:row>82</xdr:row>
      <xdr:rowOff>91895</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76672</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13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57277</xdr:rowOff>
    </xdr:from>
    <xdr:to>
      <xdr:col>15</xdr:col>
      <xdr:colOff>82550</xdr:colOff>
      <xdr:row>81</xdr:row>
      <xdr:rowOff>99307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3944727"/>
          <a:ext cx="889000" cy="4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157514</xdr:rowOff>
    </xdr:from>
    <xdr:to>
      <xdr:col>15</xdr:col>
      <xdr:colOff>133350</xdr:colOff>
      <xdr:row>82</xdr:row>
      <xdr:rowOff>87664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72441</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57277</xdr:rowOff>
    </xdr:from>
    <xdr:to>
      <xdr:col>11</xdr:col>
      <xdr:colOff>31750</xdr:colOff>
      <xdr:row>81</xdr:row>
      <xdr:rowOff>79387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1447800" y="13944727"/>
          <a:ext cx="889000" cy="2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164323</xdr:rowOff>
    </xdr:from>
    <xdr:to>
      <xdr:col>11</xdr:col>
      <xdr:colOff>82550</xdr:colOff>
      <xdr:row>82</xdr:row>
      <xdr:rowOff>94473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79250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116305</xdr:rowOff>
    </xdr:from>
    <xdr:to>
      <xdr:col>7</xdr:col>
      <xdr:colOff>31750</xdr:colOff>
      <xdr:row>82</xdr:row>
      <xdr:rowOff>46455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31232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34122</xdr:rowOff>
    </xdr:from>
    <xdr:to>
      <xdr:col>23</xdr:col>
      <xdr:colOff>184150</xdr:colOff>
      <xdr:row>81</xdr:row>
      <xdr:rowOff>135722</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392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50649</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76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169249</xdr:rowOff>
    </xdr:from>
    <xdr:to>
      <xdr:col>19</xdr:col>
      <xdr:colOff>184150</xdr:colOff>
      <xdr:row>81</xdr:row>
      <xdr:rowOff>99399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388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109576</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654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48507</xdr:rowOff>
    </xdr:from>
    <xdr:to>
      <xdr:col>15</xdr:col>
      <xdr:colOff>133350</xdr:colOff>
      <xdr:row>81</xdr:row>
      <xdr:rowOff>150107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9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160284</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70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6477</xdr:rowOff>
    </xdr:from>
    <xdr:to>
      <xdr:col>11</xdr:col>
      <xdr:colOff>82550</xdr:colOff>
      <xdr:row>81</xdr:row>
      <xdr:rowOff>108077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89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118254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66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28587</xdr:rowOff>
    </xdr:from>
    <xdr:to>
      <xdr:col>7</xdr:col>
      <xdr:colOff>31750</xdr:colOff>
      <xdr:row>81</xdr:row>
      <xdr:rowOff>130187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91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140364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684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全国平均、群馬県内平均、類似団体平均よりも高い状況にある。</a:t>
          </a:r>
        </a:p>
        <a:p>
          <a:r>
            <a:rPr kumimoji="1" lang="ja-JP" altLang="en-US" sz="1300">
              <a:latin typeface="ＭＳ Ｐゴシック" panose="020B0600070205080204" pitchFamily="50" charset="-128"/>
              <a:ea typeface="ＭＳ Ｐゴシック" panose="020B0600070205080204" pitchFamily="50" charset="-128"/>
            </a:rPr>
            <a:t>　今後もより一層の給与適正化に努めていきたい。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12398</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38552"/>
          <a:ext cx="0" cy="1332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155925</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4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12398</xdr:rowOff>
    </xdr:from>
    <xdr:to>
      <xdr:col>81</xdr:col>
      <xdr:colOff>133350</xdr:colOff>
      <xdr:row>89</xdr:row>
      <xdr:rowOff>12398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159959</xdr:rowOff>
    </xdr:from>
    <xdr:to>
      <xdr:col>81</xdr:col>
      <xdr:colOff>44450</xdr:colOff>
      <xdr:row>88</xdr:row>
      <xdr:rowOff>34471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5076109"/>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55638</xdr:rowOff>
    </xdr:from>
    <xdr:to>
      <xdr:col>77</xdr:col>
      <xdr:colOff>44450</xdr:colOff>
      <xdr:row>87</xdr:row>
      <xdr:rowOff>159959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800338"/>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39309</xdr:rowOff>
    </xdr:from>
    <xdr:to>
      <xdr:col>77</xdr:col>
      <xdr:colOff>95250</xdr:colOff>
      <xdr:row>86</xdr:row>
      <xdr:rowOff>140909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151086</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55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55638</xdr:rowOff>
    </xdr:from>
    <xdr:to>
      <xdr:col>72</xdr:col>
      <xdr:colOff>203200</xdr:colOff>
      <xdr:row>87</xdr:row>
      <xdr:rowOff>102507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800338"/>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114195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113091</xdr:rowOff>
    </xdr:from>
    <xdr:to>
      <xdr:col>68</xdr:col>
      <xdr:colOff>152400</xdr:colOff>
      <xdr:row>87</xdr:row>
      <xdr:rowOff>102507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857791"/>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155121</xdr:rowOff>
    </xdr:from>
    <xdr:to>
      <xdr:col>81</xdr:col>
      <xdr:colOff>95250</xdr:colOff>
      <xdr:row>88</xdr:row>
      <xdr:rowOff>85271</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127198</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50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109159</xdr:rowOff>
    </xdr:from>
    <xdr:to>
      <xdr:col>77</xdr:col>
      <xdr:colOff>95250</xdr:colOff>
      <xdr:row>88</xdr:row>
      <xdr:rowOff>39309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24086</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11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4838</xdr:rowOff>
    </xdr:from>
    <xdr:to>
      <xdr:col>73</xdr:col>
      <xdr:colOff>44450</xdr:colOff>
      <xdr:row>86</xdr:row>
      <xdr:rowOff>106438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116615</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51707</xdr:rowOff>
    </xdr:from>
    <xdr:to>
      <xdr:col>68</xdr:col>
      <xdr:colOff>203200</xdr:colOff>
      <xdr:row>87</xdr:row>
      <xdr:rowOff>153307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138084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148668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対前年度比で</a:t>
          </a:r>
          <a:r>
            <a:rPr kumimoji="1" lang="en-US" altLang="ja-JP" sz="1300">
              <a:latin typeface="ＭＳ Ｐゴシック" panose="020B0600070205080204" pitchFamily="50" charset="-128"/>
              <a:ea typeface="ＭＳ Ｐゴシック" panose="020B0600070205080204" pitchFamily="50" charset="-128"/>
            </a:rPr>
            <a:t>0.59</a:t>
          </a:r>
          <a:r>
            <a:rPr kumimoji="1" lang="ja-JP" altLang="en-US" sz="1300">
              <a:latin typeface="ＭＳ Ｐゴシック" panose="020B0600070205080204" pitchFamily="50" charset="-128"/>
              <a:ea typeface="ＭＳ Ｐゴシック" panose="020B0600070205080204" pitchFamily="50" charset="-128"/>
            </a:rPr>
            <a:t>ポイント増加し、全国平均、群馬県内平均を上回っているものの、類似団体平均は下回っている。</a:t>
          </a:r>
        </a:p>
        <a:p>
          <a:r>
            <a:rPr kumimoji="1" lang="ja-JP" altLang="en-US" sz="1300">
              <a:latin typeface="ＭＳ Ｐゴシック" panose="020B0600070205080204" pitchFamily="50" charset="-128"/>
              <a:ea typeface="ＭＳ Ｐゴシック" panose="020B0600070205080204" pitchFamily="50" charset="-128"/>
            </a:rPr>
            <a:t>　今度はより一層効果的・効率的な事務事業の実現と必要に応じた機構改革を行っていき、住民サービスの向上に努めながら、職員の削減に努める。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127805</xdr:rowOff>
    </xdr:from>
    <xdr:to>
      <xdr:col>81</xdr:col>
      <xdr:colOff>44450</xdr:colOff>
      <xdr:row>67</xdr:row>
      <xdr:rowOff>126661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1905"/>
          <a:ext cx="0" cy="1541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98738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8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126661</xdr:rowOff>
    </xdr:from>
    <xdr:to>
      <xdr:col>81</xdr:col>
      <xdr:colOff>133350</xdr:colOff>
      <xdr:row>67</xdr:row>
      <xdr:rowOff>126661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61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42732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1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127805</xdr:rowOff>
    </xdr:from>
    <xdr:to>
      <xdr:col>81</xdr:col>
      <xdr:colOff>133350</xdr:colOff>
      <xdr:row>58</xdr:row>
      <xdr:rowOff>127805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57573</xdr:rowOff>
    </xdr:from>
    <xdr:to>
      <xdr:col>81</xdr:col>
      <xdr:colOff>44450</xdr:colOff>
      <xdr:row>60</xdr:row>
      <xdr:rowOff>105029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344573"/>
          <a:ext cx="838200" cy="4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57675</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44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85598</xdr:rowOff>
    </xdr:from>
    <xdr:to>
      <xdr:col>81</xdr:col>
      <xdr:colOff>95250</xdr:colOff>
      <xdr:row>61</xdr:row>
      <xdr:rowOff>15748</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167894</xdr:rowOff>
    </xdr:from>
    <xdr:to>
      <xdr:col>77</xdr:col>
      <xdr:colOff>44450</xdr:colOff>
      <xdr:row>60</xdr:row>
      <xdr:rowOff>57573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283444"/>
          <a:ext cx="889000" cy="6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76750</xdr:rowOff>
    </xdr:from>
    <xdr:to>
      <xdr:col>77</xdr:col>
      <xdr:colOff>95250</xdr:colOff>
      <xdr:row>61</xdr:row>
      <xdr:rowOff>6900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163127</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5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141351</xdr:rowOff>
    </xdr:from>
    <xdr:to>
      <xdr:col>72</xdr:col>
      <xdr:colOff>203200</xdr:colOff>
      <xdr:row>59</xdr:row>
      <xdr:rowOff>167894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256901"/>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70316</xdr:rowOff>
    </xdr:from>
    <xdr:to>
      <xdr:col>73</xdr:col>
      <xdr:colOff>44450</xdr:colOff>
      <xdr:row>61</xdr:row>
      <xdr:rowOff>466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156693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4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109178</xdr:rowOff>
    </xdr:from>
    <xdr:to>
      <xdr:col>68</xdr:col>
      <xdr:colOff>152400</xdr:colOff>
      <xdr:row>59</xdr:row>
      <xdr:rowOff>141351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224728"/>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38946</xdr:rowOff>
    </xdr:from>
    <xdr:to>
      <xdr:col>68</xdr:col>
      <xdr:colOff>203200</xdr:colOff>
      <xdr:row>60</xdr:row>
      <xdr:rowOff>140546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125323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85598</xdr:rowOff>
    </xdr:from>
    <xdr:to>
      <xdr:col>64</xdr:col>
      <xdr:colOff>152400</xdr:colOff>
      <xdr:row>61</xdr:row>
      <xdr:rowOff>15748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525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5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54229</xdr:rowOff>
    </xdr:from>
    <xdr:to>
      <xdr:col>81</xdr:col>
      <xdr:colOff>95250</xdr:colOff>
      <xdr:row>60</xdr:row>
      <xdr:rowOff>155829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34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70756</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18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6773</xdr:rowOff>
    </xdr:from>
    <xdr:to>
      <xdr:col>77</xdr:col>
      <xdr:colOff>95250</xdr:colOff>
      <xdr:row>60</xdr:row>
      <xdr:rowOff>108373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118550</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062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117094</xdr:rowOff>
    </xdr:from>
    <xdr:to>
      <xdr:col>73</xdr:col>
      <xdr:colOff>44450</xdr:colOff>
      <xdr:row>60</xdr:row>
      <xdr:rowOff>47244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57421</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90551</xdr:rowOff>
    </xdr:from>
    <xdr:to>
      <xdr:col>68</xdr:col>
      <xdr:colOff>203200</xdr:colOff>
      <xdr:row>60</xdr:row>
      <xdr:rowOff>20701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0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30878</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97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58378</xdr:rowOff>
    </xdr:from>
    <xdr:to>
      <xdr:col>64</xdr:col>
      <xdr:colOff>152400</xdr:colOff>
      <xdr:row>59</xdr:row>
      <xdr:rowOff>159978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17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170155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94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対前年度比で</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ポイント改善し、全国平均、群馬県内平均を上回っているが、類似団体平均より下回った。</a:t>
          </a:r>
        </a:p>
        <a:p>
          <a:r>
            <a:rPr kumimoji="1" lang="ja-JP" altLang="en-US" sz="1300">
              <a:latin typeface="ＭＳ Ｐゴシック" panose="020B0600070205080204" pitchFamily="50" charset="-128"/>
              <a:ea typeface="ＭＳ Ｐゴシック" panose="020B0600070205080204" pitchFamily="50" charset="-128"/>
            </a:rPr>
            <a:t>　改善した要因としては、平成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年度に繰上償還を行い、返済元金が減少したことによる。今後は据え置きを行っていた駅整備事業債の償還も始まり、厳しい状況が見込まれるため、起債に大きく頼ることのない財政運営に努める。 </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44</xdr:row>
      <xdr:rowOff>165100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26628"/>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21772</xdr:rowOff>
    </xdr:from>
    <xdr:to>
      <xdr:col>81</xdr:col>
      <xdr:colOff>44450</xdr:colOff>
      <xdr:row>38</xdr:row>
      <xdr:rowOff>159657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6536872"/>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58860</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159657</xdr:rowOff>
    </xdr:from>
    <xdr:to>
      <xdr:col>77</xdr:col>
      <xdr:colOff>44450</xdr:colOff>
      <xdr:row>39</xdr:row>
      <xdr:rowOff>149074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667475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1710</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149074</xdr:rowOff>
    </xdr:from>
    <xdr:to>
      <xdr:col>72</xdr:col>
      <xdr:colOff>203200</xdr:colOff>
      <xdr:row>40</xdr:row>
      <xdr:rowOff>115509</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835624"/>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98274</xdr:rowOff>
    </xdr:from>
    <xdr:to>
      <xdr:col>73</xdr:col>
      <xdr:colOff>44450</xdr:colOff>
      <xdr:row>40</xdr:row>
      <xdr:rowOff>28424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38601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69548</xdr:rowOff>
    </xdr:from>
    <xdr:to>
      <xdr:col>68</xdr:col>
      <xdr:colOff>152400</xdr:colOff>
      <xdr:row>40</xdr:row>
      <xdr:rowOff>115509</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3512800" y="6927548"/>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109765</xdr:rowOff>
    </xdr:from>
    <xdr:to>
      <xdr:col>68</xdr:col>
      <xdr:colOff>203200</xdr:colOff>
      <xdr:row>40</xdr:row>
      <xdr:rowOff>39915</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50092</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27110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142422</xdr:rowOff>
    </xdr:from>
    <xdr:to>
      <xdr:col>81</xdr:col>
      <xdr:colOff>95250</xdr:colOff>
      <xdr:row>38</xdr:row>
      <xdr:rowOff>72572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158949</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33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108857</xdr:rowOff>
    </xdr:from>
    <xdr:to>
      <xdr:col>77</xdr:col>
      <xdr:colOff>95250</xdr:colOff>
      <xdr:row>39</xdr:row>
      <xdr:rowOff>39007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49184</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39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98274</xdr:rowOff>
    </xdr:from>
    <xdr:to>
      <xdr:col>73</xdr:col>
      <xdr:colOff>44450</xdr:colOff>
      <xdr:row>40</xdr:row>
      <xdr:rowOff>28424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13201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64709</xdr:rowOff>
    </xdr:from>
    <xdr:to>
      <xdr:col>68</xdr:col>
      <xdr:colOff>203200</xdr:colOff>
      <xdr:row>40</xdr:row>
      <xdr:rowOff>166309</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151086</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00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18748</xdr:rowOff>
    </xdr:from>
    <xdr:to>
      <xdr:col>64</xdr:col>
      <xdr:colOff>152400</xdr:colOff>
      <xdr:row>40</xdr:row>
      <xdr:rowOff>120348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105125</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96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対前年度比で</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ポイント減少したものの、類似団体、群馬県平均を上回っている。減少した要因は、退職手当の負担見込み額が約</a:t>
          </a:r>
          <a:r>
            <a:rPr kumimoji="1" lang="en-US" altLang="ja-JP" sz="1300">
              <a:latin typeface="ＭＳ Ｐゴシック" panose="020B0600070205080204" pitchFamily="50" charset="-128"/>
              <a:ea typeface="ＭＳ Ｐゴシック" panose="020B0600070205080204" pitchFamily="50" charset="-128"/>
            </a:rPr>
            <a:t>127</a:t>
          </a:r>
          <a:r>
            <a:rPr kumimoji="1" lang="ja-JP" altLang="en-US" sz="1300">
              <a:latin typeface="ＭＳ Ｐゴシック" panose="020B0600070205080204" pitchFamily="50" charset="-128"/>
              <a:ea typeface="ＭＳ Ｐゴシック" panose="020B0600070205080204" pitchFamily="50" charset="-128"/>
            </a:rPr>
            <a:t>百万円減少したことによるものである。今後も事業実施の適正化を図り、財政の健全化に努める。 </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166068</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6247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138145</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166068</xdr:rowOff>
    </xdr:from>
    <xdr:to>
      <xdr:col>81</xdr:col>
      <xdr:colOff>133350</xdr:colOff>
      <xdr:row>22</xdr:row>
      <xdr:rowOff>166068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3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41366</xdr:rowOff>
    </xdr:from>
    <xdr:to>
      <xdr:col>81</xdr:col>
      <xdr:colOff>44450</xdr:colOff>
      <xdr:row>15</xdr:row>
      <xdr:rowOff>102265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2613116"/>
          <a:ext cx="838200" cy="6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118792</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47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102265</xdr:rowOff>
    </xdr:from>
    <xdr:to>
      <xdr:col>81</xdr:col>
      <xdr:colOff>95250</xdr:colOff>
      <xdr:row>15</xdr:row>
      <xdr:rowOff>32415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156754</xdr:rowOff>
    </xdr:from>
    <xdr:to>
      <xdr:col>77</xdr:col>
      <xdr:colOff>44450</xdr:colOff>
      <xdr:row>15</xdr:row>
      <xdr:rowOff>102265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5290800" y="2385604"/>
          <a:ext cx="889000" cy="28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67552</xdr:rowOff>
    </xdr:from>
    <xdr:to>
      <xdr:col>77</xdr:col>
      <xdr:colOff>95250</xdr:colOff>
      <xdr:row>15</xdr:row>
      <xdr:rowOff>169152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153929</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725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124581</xdr:rowOff>
    </xdr:from>
    <xdr:to>
      <xdr:col>72</xdr:col>
      <xdr:colOff>203200</xdr:colOff>
      <xdr:row>13</xdr:row>
      <xdr:rowOff>156754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4401800" y="2353431"/>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133048</xdr:rowOff>
    </xdr:from>
    <xdr:to>
      <xdr:col>73</xdr:col>
      <xdr:colOff>44450</xdr:colOff>
      <xdr:row>16</xdr:row>
      <xdr:rowOff>63198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47975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79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94222</xdr:rowOff>
    </xdr:from>
    <xdr:to>
      <xdr:col>68</xdr:col>
      <xdr:colOff>203200</xdr:colOff>
      <xdr:row>15</xdr:row>
      <xdr:rowOff>24372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9149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58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150767</xdr:rowOff>
    </xdr:from>
    <xdr:to>
      <xdr:col>64</xdr:col>
      <xdr:colOff>152400</xdr:colOff>
      <xdr:row>14</xdr:row>
      <xdr:rowOff>80917</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91094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14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162016</xdr:rowOff>
    </xdr:from>
    <xdr:to>
      <xdr:col>81</xdr:col>
      <xdr:colOff>95250</xdr:colOff>
      <xdr:row>15</xdr:row>
      <xdr:rowOff>92166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56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134093</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534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51465</xdr:rowOff>
    </xdr:from>
    <xdr:to>
      <xdr:col>77</xdr:col>
      <xdr:colOff>95250</xdr:colOff>
      <xdr:row>15</xdr:row>
      <xdr:rowOff>153065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62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163242</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392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105954</xdr:rowOff>
    </xdr:from>
    <xdr:to>
      <xdr:col>73</xdr:col>
      <xdr:colOff>44450</xdr:colOff>
      <xdr:row>14</xdr:row>
      <xdr:rowOff>36104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33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46281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10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73781</xdr:rowOff>
    </xdr:from>
    <xdr:to>
      <xdr:col>68</xdr:col>
      <xdr:colOff>203200</xdr:colOff>
      <xdr:row>14</xdr:row>
      <xdr:rowOff>3931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30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14108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07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群馬県明和町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11,313
11,037
19.64
5,991,084
5,580,179
311,347
3,254,540
4,190,365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対前年度比で</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ポイント増加し、全国平均、群馬県内平均を下回っているものの、類似団体平均を上回っている。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今度はより一層効果的・効率的な事務事業の実現と必要に応じた機構改革を行っていき、住民サービスの向上に努めながら、職員の削減に努める。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88900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88900</xdr:rowOff>
    </xdr:from>
    <xdr:to>
      <xdr:col>24</xdr:col>
      <xdr:colOff>114300</xdr:colOff>
      <xdr:row>40</xdr:row>
      <xdr:rowOff>88900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37</xdr:row>
      <xdr:rowOff>46990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611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39387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36</xdr:row>
      <xdr:rowOff>104140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61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27940</xdr:rowOff>
    </xdr:from>
    <xdr:to>
      <xdr:col>15</xdr:col>
      <xdr:colOff>98425</xdr:colOff>
      <xdr:row>36</xdr:row>
      <xdr:rowOff>104140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001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148590</xdr:rowOff>
    </xdr:from>
    <xdr:to>
      <xdr:col>15</xdr:col>
      <xdr:colOff>149225</xdr:colOff>
      <xdr:row>36</xdr:row>
      <xdr:rowOff>78740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27940</xdr:rowOff>
    </xdr:from>
    <xdr:to>
      <xdr:col>11</xdr:col>
      <xdr:colOff>9525</xdr:colOff>
      <xdr:row>37</xdr:row>
      <xdr:rowOff>8890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001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148590</xdr:rowOff>
    </xdr:from>
    <xdr:to>
      <xdr:col>11</xdr:col>
      <xdr:colOff>60325</xdr:colOff>
      <xdr:row>36</xdr:row>
      <xdr:rowOff>78740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63517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ポイント増加し、類似団体、全国平均よりも数値において上回っている。</a:t>
          </a:r>
        </a:p>
        <a:p>
          <a:r>
            <a:rPr kumimoji="1" lang="ja-JP" altLang="en-US" sz="1300">
              <a:latin typeface="ＭＳ Ｐゴシック" panose="020B0600070205080204" pitchFamily="50" charset="-128"/>
              <a:ea typeface="ＭＳ Ｐゴシック" panose="020B0600070205080204" pitchFamily="50" charset="-128"/>
            </a:rPr>
            <a:t>　要因としては、平成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年度に建設した新規施設の保守等の施設管理費が増加したことによるものである。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167822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26307</xdr:rowOff>
    </xdr:from>
    <xdr:to>
      <xdr:col>82</xdr:col>
      <xdr:colOff>107950</xdr:colOff>
      <xdr:row>17</xdr:row>
      <xdr:rowOff>91621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4095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21970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9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26307</xdr:rowOff>
    </xdr:from>
    <xdr:to>
      <xdr:col>78</xdr:col>
      <xdr:colOff>69850</xdr:colOff>
      <xdr:row>18</xdr:row>
      <xdr:rowOff>127000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40957"/>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122464</xdr:rowOff>
    </xdr:from>
    <xdr:to>
      <xdr:col>78</xdr:col>
      <xdr:colOff>120650</xdr:colOff>
      <xdr:row>16</xdr:row>
      <xdr:rowOff>52614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62791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19</xdr:row>
      <xdr:rowOff>86178</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2131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100693</xdr:rowOff>
    </xdr:from>
    <xdr:to>
      <xdr:col>74</xdr:col>
      <xdr:colOff>31750</xdr:colOff>
      <xdr:row>16</xdr:row>
      <xdr:rowOff>30843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41020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86178</xdr:rowOff>
    </xdr:from>
    <xdr:to>
      <xdr:col>69</xdr:col>
      <xdr:colOff>92075</xdr:colOff>
      <xdr:row>19</xdr:row>
      <xdr:rowOff>162378</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3437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46264</xdr:rowOff>
    </xdr:from>
    <xdr:to>
      <xdr:col>69</xdr:col>
      <xdr:colOff>142875</xdr:colOff>
      <xdr:row>15</xdr:row>
      <xdr:rowOff>147864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158041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13607</xdr:rowOff>
    </xdr:from>
    <xdr:to>
      <xdr:col>65</xdr:col>
      <xdr:colOff>53975</xdr:colOff>
      <xdr:row>15</xdr:row>
      <xdr:rowOff>115207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58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125384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40821</xdr:rowOff>
    </xdr:from>
    <xdr:to>
      <xdr:col>82</xdr:col>
      <xdr:colOff>158750</xdr:colOff>
      <xdr:row>17</xdr:row>
      <xdr:rowOff>142421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12898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2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146957</xdr:rowOff>
    </xdr:from>
    <xdr:to>
      <xdr:col>78</xdr:col>
      <xdr:colOff>120650</xdr:colOff>
      <xdr:row>17</xdr:row>
      <xdr:rowOff>77107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61884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35378</xdr:rowOff>
    </xdr:from>
    <xdr:to>
      <xdr:col>69</xdr:col>
      <xdr:colOff>142875</xdr:colOff>
      <xdr:row>19</xdr:row>
      <xdr:rowOff>136978</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121755</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111578</xdr:rowOff>
    </xdr:from>
    <xdr:to>
      <xdr:col>65</xdr:col>
      <xdr:colOff>53975</xdr:colOff>
      <xdr:row>20</xdr:row>
      <xdr:rowOff>41728</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36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26505</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4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ポイント減少している。数値においては全国平均、群馬県平均よりも低いが、類似団体平均よりも高い状況である。</a:t>
          </a:r>
        </a:p>
        <a:p>
          <a:r>
            <a:rPr kumimoji="1" lang="ja-JP" altLang="en-US" sz="1300">
              <a:latin typeface="ＭＳ Ｐゴシック" panose="020B0600070205080204" pitchFamily="50" charset="-128"/>
              <a:ea typeface="ＭＳ Ｐゴシック" panose="020B0600070205080204" pitchFamily="50" charset="-128"/>
            </a:rPr>
            <a:t>　社会保障費は増加の一途にあるが、全国的なことでもあり、今後の推移を見守りたい。</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a:extLst>
            <a:ext uri="{FF2B5EF4-FFF2-40B4-BE49-F238E27FC236}">
              <a16:creationId xmlns:a16="http://schemas.microsoft.com/office/drawing/2014/main" id="{00000000-0008-0000-0400-0000B7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61</xdr:row>
      <xdr:rowOff>158750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4826000" y="9334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5" name="扶助費最小値テキスト">
          <a:extLst>
            <a:ext uri="{FF2B5EF4-FFF2-40B4-BE49-F238E27FC236}">
              <a16:creationId xmlns:a16="http://schemas.microsoft.com/office/drawing/2014/main" id="{00000000-0008-0000-0400-0000B9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7" name="扶助費最大値テキスト">
          <a:extLst>
            <a:ext uri="{FF2B5EF4-FFF2-40B4-BE49-F238E27FC236}">
              <a16:creationId xmlns:a16="http://schemas.microsoft.com/office/drawing/2014/main" id="{00000000-0008-0000-0400-0000BB000000}"/>
            </a:ext>
          </a:extLst>
        </xdr:cNvPr>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158750</xdr:rowOff>
    </xdr:from>
    <xdr:to>
      <xdr:col>24</xdr:col>
      <xdr:colOff>25400</xdr:colOff>
      <xdr:row>58</xdr:row>
      <xdr:rowOff>25400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987800" y="9931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0" name="扶助費平均値テキスト">
          <a:extLst>
            <a:ext uri="{FF2B5EF4-FFF2-40B4-BE49-F238E27FC236}">
              <a16:creationId xmlns:a16="http://schemas.microsoft.com/office/drawing/2014/main" id="{00000000-0008-0000-0400-0000BE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133350</xdr:rowOff>
    </xdr:from>
    <xdr:to>
      <xdr:col>19</xdr:col>
      <xdr:colOff>187325</xdr:colOff>
      <xdr:row>58</xdr:row>
      <xdr:rowOff>25400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098800" y="9906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127000</xdr:rowOff>
    </xdr:from>
    <xdr:to>
      <xdr:col>20</xdr:col>
      <xdr:colOff>38100</xdr:colOff>
      <xdr:row>57</xdr:row>
      <xdr:rowOff>57150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937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133350</xdr:rowOff>
    </xdr:from>
    <xdr:to>
      <xdr:col>15</xdr:col>
      <xdr:colOff>98425</xdr:colOff>
      <xdr:row>57</xdr:row>
      <xdr:rowOff>146050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2209800" y="9906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101600</xdr:rowOff>
    </xdr:from>
    <xdr:to>
      <xdr:col>15</xdr:col>
      <xdr:colOff>149225</xdr:colOff>
      <xdr:row>57</xdr:row>
      <xdr:rowOff>31750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25400</xdr:rowOff>
    </xdr:from>
    <xdr:to>
      <xdr:col>11</xdr:col>
      <xdr:colOff>9525</xdr:colOff>
      <xdr:row>57</xdr:row>
      <xdr:rowOff>146050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1320800" y="96266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107950</xdr:rowOff>
    </xdr:from>
    <xdr:to>
      <xdr:col>24</xdr:col>
      <xdr:colOff>76200</xdr:colOff>
      <xdr:row>58</xdr:row>
      <xdr:rowOff>38100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47752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80027</xdr:rowOff>
    </xdr:from>
    <xdr:ext cx="762000" cy="259045"/>
    <xdr:sp macro="" textlink="">
      <xdr:nvSpPr>
        <xdr:cNvPr id="209" name="扶助費該当値テキスト">
          <a:extLst>
            <a:ext uri="{FF2B5EF4-FFF2-40B4-BE49-F238E27FC236}">
              <a16:creationId xmlns:a16="http://schemas.microsoft.com/office/drawing/2014/main" id="{00000000-0008-0000-0400-0000D1000000}"/>
            </a:ext>
          </a:extLst>
        </xdr:cNvPr>
        <xdr:cNvSpPr txBox="1"/>
      </xdr:nvSpPr>
      <xdr:spPr>
        <a:xfrm>
          <a:off x="49149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146050</xdr:rowOff>
    </xdr:from>
    <xdr:to>
      <xdr:col>20</xdr:col>
      <xdr:colOff>38100</xdr:colOff>
      <xdr:row>58</xdr:row>
      <xdr:rowOff>76200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937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60977</xdr:rowOff>
    </xdr:from>
    <xdr:ext cx="7366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3606800" y="1000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82550</xdr:rowOff>
    </xdr:from>
    <xdr:to>
      <xdr:col>15</xdr:col>
      <xdr:colOff>149225</xdr:colOff>
      <xdr:row>58</xdr:row>
      <xdr:rowOff>12700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3048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1270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ポイント改善したものの、依然として類似団体、全国平均及び県平均よりも数値において上回っている。</a:t>
          </a:r>
        </a:p>
        <a:p>
          <a:r>
            <a:rPr kumimoji="1" lang="ja-JP" altLang="en-US" sz="1300">
              <a:latin typeface="ＭＳ Ｐゴシック" panose="020B0600070205080204" pitchFamily="50" charset="-128"/>
              <a:ea typeface="ＭＳ Ｐゴシック" panose="020B0600070205080204" pitchFamily="50" charset="-128"/>
            </a:rPr>
            <a:t>　今後も適切な繰出しによる経費削減に努め、普通会計の負担額を減らすことにより抑制に努めていく。</a:t>
          </a:r>
        </a:p>
      </xdr:txBody>
    </xdr:sp>
    <xdr:clientData/>
  </xdr:twoCellAnchor>
  <xdr:oneCellAnchor>
    <xdr:from>
      <xdr:col>62</xdr:col>
      <xdr:colOff>6350</xdr:colOff>
      <xdr:row>49</xdr:row>
      <xdr:rowOff>107950</xdr:rowOff>
    </xdr:from>
    <xdr:ext cx="298543" cy="225703"/>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a:extLst>
            <a:ext uri="{FF2B5EF4-FFF2-40B4-BE49-F238E27FC236}">
              <a16:creationId xmlns:a16="http://schemas.microsoft.com/office/drawing/2014/main" id="{00000000-0008-0000-0400-0000F6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61</xdr:row>
      <xdr:rowOff>43724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6510000" y="9228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15801</xdr:rowOff>
    </xdr:from>
    <xdr:ext cx="762000" cy="259045"/>
    <xdr:sp macro="" textlink="">
      <xdr:nvSpPr>
        <xdr:cNvPr id="248" name="その他最小値テキスト">
          <a:extLst>
            <a:ext uri="{FF2B5EF4-FFF2-40B4-BE49-F238E27FC236}">
              <a16:creationId xmlns:a16="http://schemas.microsoft.com/office/drawing/2014/main" id="{00000000-0008-0000-0400-0000F8000000}"/>
            </a:ext>
          </a:extLst>
        </xdr:cNvPr>
        <xdr:cNvSpPr txBox="1"/>
      </xdr:nvSpPr>
      <xdr:spPr>
        <a:xfrm>
          <a:off x="16598900" y="1047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43724</xdr:rowOff>
    </xdr:from>
    <xdr:to>
      <xdr:col>82</xdr:col>
      <xdr:colOff>196850</xdr:colOff>
      <xdr:row>61</xdr:row>
      <xdr:rowOff>43724</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6421100" y="1050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0" name="その他最大値テキスト">
          <a:extLst>
            <a:ext uri="{FF2B5EF4-FFF2-40B4-BE49-F238E27FC236}">
              <a16:creationId xmlns:a16="http://schemas.microsoft.com/office/drawing/2014/main" id="{00000000-0008-0000-0400-0000FA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123734</xdr:rowOff>
    </xdr:from>
    <xdr:to>
      <xdr:col>82</xdr:col>
      <xdr:colOff>107950</xdr:colOff>
      <xdr:row>56</xdr:row>
      <xdr:rowOff>130266</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5671800" y="972493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3" name="その他平均値テキスト">
          <a:extLst>
            <a:ext uri="{FF2B5EF4-FFF2-40B4-BE49-F238E27FC236}">
              <a16:creationId xmlns:a16="http://schemas.microsoft.com/office/drawing/2014/main" id="{00000000-0008-0000-0400-0000FD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130266</xdr:rowOff>
    </xdr:from>
    <xdr:to>
      <xdr:col>78</xdr:col>
      <xdr:colOff>69850</xdr:colOff>
      <xdr:row>57</xdr:row>
      <xdr:rowOff>50256</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4782800" y="973146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50256</xdr:rowOff>
    </xdr:from>
    <xdr:to>
      <xdr:col>73</xdr:col>
      <xdr:colOff>180975</xdr:colOff>
      <xdr:row>57</xdr:row>
      <xdr:rowOff>82913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893800" y="98229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27215</xdr:rowOff>
    </xdr:from>
    <xdr:to>
      <xdr:col>74</xdr:col>
      <xdr:colOff>31750</xdr:colOff>
      <xdr:row>56</xdr:row>
      <xdr:rowOff>128815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138992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401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162923</xdr:rowOff>
    </xdr:from>
    <xdr:to>
      <xdr:col>69</xdr:col>
      <xdr:colOff>92075</xdr:colOff>
      <xdr:row>57</xdr:row>
      <xdr:rowOff>82913</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004800" y="976412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1088</xdr:rowOff>
    </xdr:from>
    <xdr:to>
      <xdr:col>69</xdr:col>
      <xdr:colOff>142875</xdr:colOff>
      <xdr:row>56</xdr:row>
      <xdr:rowOff>102688</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38430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112865</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512800" y="93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72934</xdr:rowOff>
    </xdr:from>
    <xdr:to>
      <xdr:col>82</xdr:col>
      <xdr:colOff>158750</xdr:colOff>
      <xdr:row>57</xdr:row>
      <xdr:rowOff>3084</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6459200" y="96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45011</xdr:rowOff>
    </xdr:from>
    <xdr:ext cx="762000" cy="259045"/>
    <xdr:sp macro="" textlink="">
      <xdr:nvSpPr>
        <xdr:cNvPr id="272" name="その他該当値テキスト">
          <a:extLst>
            <a:ext uri="{FF2B5EF4-FFF2-40B4-BE49-F238E27FC236}">
              <a16:creationId xmlns:a16="http://schemas.microsoft.com/office/drawing/2014/main" id="{00000000-0008-0000-0400-000010010000}"/>
            </a:ext>
          </a:extLst>
        </xdr:cNvPr>
        <xdr:cNvSpPr txBox="1"/>
      </xdr:nvSpPr>
      <xdr:spPr>
        <a:xfrm>
          <a:off x="16598900" y="964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79466</xdr:rowOff>
    </xdr:from>
    <xdr:to>
      <xdr:col>78</xdr:col>
      <xdr:colOff>120650</xdr:colOff>
      <xdr:row>57</xdr:row>
      <xdr:rowOff>9616</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5621000" y="968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165843</xdr:rowOff>
    </xdr:from>
    <xdr:ext cx="7366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5290800" y="9767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170906</xdr:rowOff>
    </xdr:from>
    <xdr:to>
      <xdr:col>74</xdr:col>
      <xdr:colOff>31750</xdr:colOff>
      <xdr:row>57</xdr:row>
      <xdr:rowOff>101056</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4732000" y="977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85833</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4401800" y="985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32113</xdr:rowOff>
    </xdr:from>
    <xdr:to>
      <xdr:col>69</xdr:col>
      <xdr:colOff>142875</xdr:colOff>
      <xdr:row>57</xdr:row>
      <xdr:rowOff>133713</xdr:rowOff>
    </xdr:to>
    <xdr:sp macro="" textlink="">
      <xdr:nvSpPr>
        <xdr:cNvPr id="277" name="楕円 276">
          <a:extLst>
            <a:ext uri="{FF2B5EF4-FFF2-40B4-BE49-F238E27FC236}">
              <a16:creationId xmlns:a16="http://schemas.microsoft.com/office/drawing/2014/main" id="{00000000-0008-0000-0400-000015010000}"/>
            </a:ext>
          </a:extLst>
        </xdr:cNvPr>
        <xdr:cNvSpPr/>
      </xdr:nvSpPr>
      <xdr:spPr>
        <a:xfrm>
          <a:off x="13843000" y="98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118490</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3512800" y="989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112123</xdr:rowOff>
    </xdr:from>
    <xdr:to>
      <xdr:col>65</xdr:col>
      <xdr:colOff>53975</xdr:colOff>
      <xdr:row>57</xdr:row>
      <xdr:rowOff>42273</xdr:rowOff>
    </xdr:to>
    <xdr:sp macro="" textlink="">
      <xdr:nvSpPr>
        <xdr:cNvPr id="279" name="楕円 278">
          <a:extLst>
            <a:ext uri="{FF2B5EF4-FFF2-40B4-BE49-F238E27FC236}">
              <a16:creationId xmlns:a16="http://schemas.microsoft.com/office/drawing/2014/main" id="{00000000-0008-0000-0400-000017010000}"/>
            </a:ext>
          </a:extLst>
        </xdr:cNvPr>
        <xdr:cNvSpPr/>
      </xdr:nvSpPr>
      <xdr:spPr>
        <a:xfrm>
          <a:off x="12954000" y="971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27050</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623800" y="9799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対前年度比で</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ポイント改善したが、依然として類似団体、全国及び群馬県平均よりも数値において上回っている。</a:t>
          </a:r>
        </a:p>
        <a:p>
          <a:r>
            <a:rPr kumimoji="1" lang="ja-JP" altLang="en-US" sz="1100">
              <a:latin typeface="ＭＳ Ｐゴシック" panose="020B0600070205080204" pitchFamily="50" charset="-128"/>
              <a:ea typeface="ＭＳ Ｐゴシック" panose="020B0600070205080204" pitchFamily="50" charset="-128"/>
            </a:rPr>
            <a:t>　条例により、工業団地進出企業への固定資産税相当額の補助を行ったため、数値が高くなっている。工業団地進出企業への固定資産税相当額の補助は令和元年で完了するため、その後は改善すると見込まれる。今後も町が事務局を持っている協議会などへの補助を見直し、必要なものへの補助の傾向をさらにすすめていく。</a:t>
          </a:r>
        </a:p>
      </xdr:txBody>
    </xdr:sp>
    <xdr:clientData/>
  </xdr:twoCellAnchor>
  <xdr:oneCellAnchor>
    <xdr:from>
      <xdr:col>62</xdr:col>
      <xdr:colOff>6350</xdr:colOff>
      <xdr:row>29</xdr:row>
      <xdr:rowOff>107950</xdr:rowOff>
    </xdr:from>
    <xdr:ext cx="298543" cy="225703"/>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44704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84200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104140</xdr:rowOff>
    </xdr:from>
    <xdr:to>
      <xdr:col>82</xdr:col>
      <xdr:colOff>107950</xdr:colOff>
      <xdr:row>38</xdr:row>
      <xdr:rowOff>122428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6192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122428</xdr:rowOff>
    </xdr:from>
    <xdr:to>
      <xdr:col>78</xdr:col>
      <xdr:colOff>69850</xdr:colOff>
      <xdr:row>38</xdr:row>
      <xdr:rowOff>127000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6375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26416</xdr:rowOff>
    </xdr:from>
    <xdr:to>
      <xdr:col>73</xdr:col>
      <xdr:colOff>180975</xdr:colOff>
      <xdr:row>38</xdr:row>
      <xdr:rowOff>127000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54151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38</xdr:row>
      <xdr:rowOff>26416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239764"/>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53340</xdr:rowOff>
    </xdr:from>
    <xdr:to>
      <xdr:col>82</xdr:col>
      <xdr:colOff>158750</xdr:colOff>
      <xdr:row>38</xdr:row>
      <xdr:rowOff>154940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25417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71628</xdr:rowOff>
    </xdr:from>
    <xdr:to>
      <xdr:col>78</xdr:col>
      <xdr:colOff>120650</xdr:colOff>
      <xdr:row>39</xdr:row>
      <xdr:rowOff>1778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158005</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67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76200</xdr:rowOff>
    </xdr:from>
    <xdr:to>
      <xdr:col>74</xdr:col>
      <xdr:colOff>31750</xdr:colOff>
      <xdr:row>39</xdr:row>
      <xdr:rowOff>6350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162577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147066</xdr:rowOff>
    </xdr:from>
    <xdr:to>
      <xdr:col>69</xdr:col>
      <xdr:colOff>142875</xdr:colOff>
      <xdr:row>38</xdr:row>
      <xdr:rowOff>77215</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61993</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ポイント増加し、全国平均、群馬県平均、類似団体平均よりも数値が良い状況である。</a:t>
          </a:r>
        </a:p>
        <a:p>
          <a:r>
            <a:rPr kumimoji="1" lang="ja-JP" altLang="en-US" sz="1300">
              <a:latin typeface="ＭＳ Ｐゴシック" panose="020B0600070205080204" pitchFamily="50" charset="-128"/>
              <a:ea typeface="ＭＳ Ｐゴシック" panose="020B0600070205080204" pitchFamily="50" charset="-128"/>
            </a:rPr>
            <a:t>　各種平均よりも良い要因としては、平成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年度に繰上償還を行い、返済元金が減少したことによる。今後は据え置きを行っていた駅整備事業債の償還も始まり、厳しい状況が見込まれるため、起債に大きく頼ることのない財政運営に努める。 </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5842</xdr:rowOff>
    </xdr:from>
    <xdr:to>
      <xdr:col>24</xdr:col>
      <xdr:colOff>25400</xdr:colOff>
      <xdr:row>80</xdr:row>
      <xdr:rowOff>67563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864592"/>
          <a:ext cx="0" cy="91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92219</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5842</xdr:rowOff>
    </xdr:from>
    <xdr:to>
      <xdr:col>24</xdr:col>
      <xdr:colOff>114300</xdr:colOff>
      <xdr:row>75</xdr:row>
      <xdr:rowOff>5842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49276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065761"/>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49276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0657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60198</xdr:rowOff>
    </xdr:from>
    <xdr:to>
      <xdr:col>20</xdr:col>
      <xdr:colOff>38100</xdr:colOff>
      <xdr:row>77</xdr:row>
      <xdr:rowOff>161798</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146575</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49276</xdr:rowOff>
    </xdr:from>
    <xdr:to>
      <xdr:col>15</xdr:col>
      <xdr:colOff>98425</xdr:colOff>
      <xdr:row>76</xdr:row>
      <xdr:rowOff>145287</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079476"/>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145287</xdr:rowOff>
    </xdr:from>
    <xdr:to>
      <xdr:col>11</xdr:col>
      <xdr:colOff>9525</xdr:colOff>
      <xdr:row>77</xdr:row>
      <xdr:rowOff>5842</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1754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169926</xdr:rowOff>
    </xdr:from>
    <xdr:to>
      <xdr:col>24</xdr:col>
      <xdr:colOff>76200</xdr:colOff>
      <xdr:row>76</xdr:row>
      <xdr:rowOff>100076</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15003</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169926</xdr:rowOff>
    </xdr:from>
    <xdr:to>
      <xdr:col>15</xdr:col>
      <xdr:colOff>149225</xdr:colOff>
      <xdr:row>76</xdr:row>
      <xdr:rowOff>100076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110253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94487</xdr:rowOff>
    </xdr:from>
    <xdr:to>
      <xdr:col>11</xdr:col>
      <xdr:colOff>60325</xdr:colOff>
      <xdr:row>77</xdr:row>
      <xdr:rowOff>24637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34815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126492</xdr:rowOff>
    </xdr:from>
    <xdr:to>
      <xdr:col>6</xdr:col>
      <xdr:colOff>171450</xdr:colOff>
      <xdr:row>77</xdr:row>
      <xdr:rowOff>56642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66819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対前年度比で</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ポイント上昇し、類似団体、全国及び群馬県平均よりも数値において上回っている。</a:t>
          </a:r>
        </a:p>
        <a:p>
          <a:r>
            <a:rPr kumimoji="1" lang="ja-JP" altLang="en-US" sz="1300">
              <a:latin typeface="ＭＳ Ｐゴシック" panose="020B0600070205080204" pitchFamily="50" charset="-128"/>
              <a:ea typeface="ＭＳ Ｐゴシック" panose="020B0600070205080204" pitchFamily="50" charset="-128"/>
            </a:rPr>
            <a:t>　主に補助費の改善が要因であるが、後も財政状況が厳しい状況が続くと思われる。そのため、さらに工業団地の造成と企業誘致に努めるとともに、景気に左右されることなく平準的な住民サービスが行えるよう事務事業の見直しと効率化を図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131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37846</xdr:rowOff>
    </xdr:from>
    <xdr:to>
      <xdr:col>82</xdr:col>
      <xdr:colOff>107950</xdr:colOff>
      <xdr:row>79</xdr:row>
      <xdr:rowOff>106426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58239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115588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37846</xdr:rowOff>
    </xdr:from>
    <xdr:to>
      <xdr:col>78</xdr:col>
      <xdr:colOff>69850</xdr:colOff>
      <xdr:row>80</xdr:row>
      <xdr:rowOff>35561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582396"/>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143002</xdr:rowOff>
    </xdr:from>
    <xdr:to>
      <xdr:col>73</xdr:col>
      <xdr:colOff>180975</xdr:colOff>
      <xdr:row>80</xdr:row>
      <xdr:rowOff>35561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687552"/>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147065</xdr:rowOff>
    </xdr:from>
    <xdr:to>
      <xdr:col>74</xdr:col>
      <xdr:colOff>31750</xdr:colOff>
      <xdr:row>76</xdr:row>
      <xdr:rowOff>77215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87393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138430</xdr:rowOff>
    </xdr:from>
    <xdr:to>
      <xdr:col>69</xdr:col>
      <xdr:colOff>92075</xdr:colOff>
      <xdr:row>79</xdr:row>
      <xdr:rowOff>143002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340080"/>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41673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55626</xdr:rowOff>
    </xdr:from>
    <xdr:to>
      <xdr:col>82</xdr:col>
      <xdr:colOff>158750</xdr:colOff>
      <xdr:row>79</xdr:row>
      <xdr:rowOff>157226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135653</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50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158496</xdr:rowOff>
    </xdr:from>
    <xdr:to>
      <xdr:col>78</xdr:col>
      <xdr:colOff>120650</xdr:colOff>
      <xdr:row>79</xdr:row>
      <xdr:rowOff>88646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73423</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617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156211</xdr:rowOff>
    </xdr:from>
    <xdr:to>
      <xdr:col>74</xdr:col>
      <xdr:colOff>31750</xdr:colOff>
      <xdr:row>80</xdr:row>
      <xdr:rowOff>86361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71138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92202</xdr:rowOff>
    </xdr:from>
    <xdr:to>
      <xdr:col>69</xdr:col>
      <xdr:colOff>142875</xdr:colOff>
      <xdr:row>80</xdr:row>
      <xdr:rowOff>22352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7129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群馬県明和町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31460</xdr:rowOff>
    </xdr:from>
    <xdr:to>
      <xdr:col>29</xdr:col>
      <xdr:colOff>127000</xdr:colOff>
      <xdr:row>20</xdr:row>
      <xdr:rowOff>34996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36485"/>
          <a:ext cx="0" cy="13751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7073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8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34996</xdr:rowOff>
    </xdr:from>
    <xdr:to>
      <xdr:col>30</xdr:col>
      <xdr:colOff>25400</xdr:colOff>
      <xdr:row>20</xdr:row>
      <xdr:rowOff>34996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11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117837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7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31460</xdr:rowOff>
    </xdr:from>
    <xdr:to>
      <xdr:col>30</xdr:col>
      <xdr:colOff>25400</xdr:colOff>
      <xdr:row>12</xdr:row>
      <xdr:rowOff>31460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364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19779</xdr:rowOff>
    </xdr:from>
    <xdr:to>
      <xdr:col>29</xdr:col>
      <xdr:colOff>127000</xdr:colOff>
      <xdr:row>18</xdr:row>
      <xdr:rowOff>66627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53504"/>
          <a:ext cx="647700" cy="46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101543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92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85016</xdr:rowOff>
    </xdr:from>
    <xdr:to>
      <xdr:col>29</xdr:col>
      <xdr:colOff>177800</xdr:colOff>
      <xdr:row>18</xdr:row>
      <xdr:rowOff>15166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66627</xdr:rowOff>
    </xdr:from>
    <xdr:to>
      <xdr:col>26</xdr:col>
      <xdr:colOff>50800</xdr:colOff>
      <xdr:row>18</xdr:row>
      <xdr:rowOff>82987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00352"/>
          <a:ext cx="698500" cy="16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100119</xdr:rowOff>
    </xdr:from>
    <xdr:to>
      <xdr:col>26</xdr:col>
      <xdr:colOff>101600</xdr:colOff>
      <xdr:row>18</xdr:row>
      <xdr:rowOff>30269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40446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82987</xdr:rowOff>
    </xdr:from>
    <xdr:to>
      <xdr:col>22</xdr:col>
      <xdr:colOff>114300</xdr:colOff>
      <xdr:row>18</xdr:row>
      <xdr:rowOff>114023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16712"/>
          <a:ext cx="698500" cy="31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114894</xdr:rowOff>
    </xdr:from>
    <xdr:to>
      <xdr:col>22</xdr:col>
      <xdr:colOff>165100</xdr:colOff>
      <xdr:row>18</xdr:row>
      <xdr:rowOff>45044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55221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80411</xdr:rowOff>
    </xdr:from>
    <xdr:to>
      <xdr:col>18</xdr:col>
      <xdr:colOff>177800</xdr:colOff>
      <xdr:row>18</xdr:row>
      <xdr:rowOff>114023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214136"/>
          <a:ext cx="698500" cy="33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130218</xdr:rowOff>
    </xdr:from>
    <xdr:to>
      <xdr:col>19</xdr:col>
      <xdr:colOff>38100</xdr:colOff>
      <xdr:row>18</xdr:row>
      <xdr:rowOff>60368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70545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92461</xdr:rowOff>
    </xdr:from>
    <xdr:to>
      <xdr:col>15</xdr:col>
      <xdr:colOff>101600</xdr:colOff>
      <xdr:row>18</xdr:row>
      <xdr:rowOff>22611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32788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140429</xdr:rowOff>
    </xdr:from>
    <xdr:to>
      <xdr:col>29</xdr:col>
      <xdr:colOff>177800</xdr:colOff>
      <xdr:row>18</xdr:row>
      <xdr:rowOff>70579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02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112506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15827</xdr:rowOff>
    </xdr:from>
    <xdr:to>
      <xdr:col>26</xdr:col>
      <xdr:colOff>101600</xdr:colOff>
      <xdr:row>18</xdr:row>
      <xdr:rowOff>117427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49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102204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3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32187</xdr:rowOff>
    </xdr:from>
    <xdr:to>
      <xdr:col>22</xdr:col>
      <xdr:colOff>165100</xdr:colOff>
      <xdr:row>18</xdr:row>
      <xdr:rowOff>133787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65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118564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5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63223</xdr:rowOff>
    </xdr:from>
    <xdr:to>
      <xdr:col>19</xdr:col>
      <xdr:colOff>38100</xdr:colOff>
      <xdr:row>18</xdr:row>
      <xdr:rowOff>164823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96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149600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83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29611</xdr:rowOff>
    </xdr:from>
    <xdr:to>
      <xdr:col>15</xdr:col>
      <xdr:colOff>101600</xdr:colOff>
      <xdr:row>18</xdr:row>
      <xdr:rowOff>131211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63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115988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4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330854</xdr:rowOff>
    </xdr:from>
    <xdr:to>
      <xdr:col>29</xdr:col>
      <xdr:colOff>127000</xdr:colOff>
      <xdr:row>37</xdr:row>
      <xdr:rowOff>198571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55404"/>
          <a:ext cx="0" cy="10678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170648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9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198571</xdr:rowOff>
    </xdr:from>
    <xdr:to>
      <xdr:col>30</xdr:col>
      <xdr:colOff>25400</xdr:colOff>
      <xdr:row>37</xdr:row>
      <xdr:rowOff>198571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323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74331</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9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330854</xdr:rowOff>
    </xdr:from>
    <xdr:to>
      <xdr:col>30</xdr:col>
      <xdr:colOff>25400</xdr:colOff>
      <xdr:row>33</xdr:row>
      <xdr:rowOff>330854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55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127343</xdr:rowOff>
    </xdr:from>
    <xdr:to>
      <xdr:col>29</xdr:col>
      <xdr:colOff>127000</xdr:colOff>
      <xdr:row>37</xdr:row>
      <xdr:rowOff>140221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252043"/>
          <a:ext cx="647700" cy="12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239450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49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51473</xdr:rowOff>
    </xdr:from>
    <xdr:to>
      <xdr:col>29</xdr:col>
      <xdr:colOff>177800</xdr:colOff>
      <xdr:row>36</xdr:row>
      <xdr:rowOff>153073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95701</xdr:rowOff>
    </xdr:from>
    <xdr:to>
      <xdr:col>26</xdr:col>
      <xdr:colOff>50800</xdr:colOff>
      <xdr:row>37</xdr:row>
      <xdr:rowOff>140221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220401"/>
          <a:ext cx="698500" cy="44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42348</xdr:rowOff>
    </xdr:from>
    <xdr:to>
      <xdr:col>26</xdr:col>
      <xdr:colOff>101600</xdr:colOff>
      <xdr:row>36</xdr:row>
      <xdr:rowOff>143948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154125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64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147307</xdr:rowOff>
    </xdr:from>
    <xdr:to>
      <xdr:col>22</xdr:col>
      <xdr:colOff>114300</xdr:colOff>
      <xdr:row>37</xdr:row>
      <xdr:rowOff>95701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100557"/>
          <a:ext cx="698500" cy="119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47054</xdr:rowOff>
    </xdr:from>
    <xdr:to>
      <xdr:col>22</xdr:col>
      <xdr:colOff>165100</xdr:colOff>
      <xdr:row>36</xdr:row>
      <xdr:rowOff>148654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158831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142793</xdr:rowOff>
    </xdr:from>
    <xdr:to>
      <xdr:col>18</xdr:col>
      <xdr:colOff>177800</xdr:colOff>
      <xdr:row>36</xdr:row>
      <xdr:rowOff>147307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96043"/>
          <a:ext cx="698500" cy="4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84944</xdr:rowOff>
    </xdr:from>
    <xdr:to>
      <xdr:col>19</xdr:col>
      <xdr:colOff>38100</xdr:colOff>
      <xdr:row>37</xdr:row>
      <xdr:rowOff>15094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196721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80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107823</xdr:rowOff>
    </xdr:from>
    <xdr:to>
      <xdr:col>15</xdr:col>
      <xdr:colOff>101600</xdr:colOff>
      <xdr:row>37</xdr:row>
      <xdr:rowOff>37973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61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22750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47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76543</xdr:rowOff>
    </xdr:from>
    <xdr:to>
      <xdr:col>29</xdr:col>
      <xdr:colOff>177800</xdr:colOff>
      <xdr:row>37</xdr:row>
      <xdr:rowOff>178143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01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156570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0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89421</xdr:rowOff>
    </xdr:from>
    <xdr:to>
      <xdr:col>26</xdr:col>
      <xdr:colOff>101600</xdr:colOff>
      <xdr:row>37</xdr:row>
      <xdr:rowOff>191021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14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175798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00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44901</xdr:rowOff>
    </xdr:from>
    <xdr:to>
      <xdr:col>22</xdr:col>
      <xdr:colOff>165100</xdr:colOff>
      <xdr:row>37</xdr:row>
      <xdr:rowOff>146501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69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131278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5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96507</xdr:rowOff>
    </xdr:from>
    <xdr:to>
      <xdr:col>19</xdr:col>
      <xdr:colOff>38100</xdr:colOff>
      <xdr:row>37</xdr:row>
      <xdr:rowOff>26657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49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11434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3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91993</xdr:rowOff>
    </xdr:from>
    <xdr:to>
      <xdr:col>15</xdr:col>
      <xdr:colOff>101600</xdr:colOff>
      <xdr:row>37</xdr:row>
      <xdr:rowOff>22143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45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203770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81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群馬県明和町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11,313
11,037
19.64
5,991,084
5,580,179
311,347
3,254,540
4,190,365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145516</xdr:rowOff>
    </xdr:from>
    <xdr:to>
      <xdr:col>24</xdr:col>
      <xdr:colOff>62865</xdr:colOff>
      <xdr:row>39</xdr:row>
      <xdr:rowOff>10513</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89016"/>
          <a:ext cx="1270" cy="140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14340</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0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10513</xdr:rowOff>
    </xdr:from>
    <xdr:to>
      <xdr:col>24</xdr:col>
      <xdr:colOff>152400</xdr:colOff>
      <xdr:row>39</xdr:row>
      <xdr:rowOff>10513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97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92193</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6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145516</xdr:rowOff>
    </xdr:from>
    <xdr:to>
      <xdr:col>24</xdr:col>
      <xdr:colOff>152400</xdr:colOff>
      <xdr:row>30</xdr:row>
      <xdr:rowOff>145516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8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45608</xdr:rowOff>
    </xdr:from>
    <xdr:to>
      <xdr:col>24</xdr:col>
      <xdr:colOff>63500</xdr:colOff>
      <xdr:row>37</xdr:row>
      <xdr:rowOff>97775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389258"/>
          <a:ext cx="838200" cy="5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110579</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11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87702</xdr:rowOff>
    </xdr:from>
    <xdr:to>
      <xdr:col>24</xdr:col>
      <xdr:colOff>114300</xdr:colOff>
      <xdr:row>37</xdr:row>
      <xdr:rowOff>17852</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97775</xdr:rowOff>
    </xdr:from>
    <xdr:to>
      <xdr:col>19</xdr:col>
      <xdr:colOff>177800</xdr:colOff>
      <xdr:row>37</xdr:row>
      <xdr:rowOff>117672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441425"/>
          <a:ext cx="889000" cy="1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94057</xdr:rowOff>
    </xdr:from>
    <xdr:to>
      <xdr:col>20</xdr:col>
      <xdr:colOff>38100</xdr:colOff>
      <xdr:row>37</xdr:row>
      <xdr:rowOff>24207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40734</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04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117672</xdr:rowOff>
    </xdr:from>
    <xdr:to>
      <xdr:col>15</xdr:col>
      <xdr:colOff>50800</xdr:colOff>
      <xdr:row>37</xdr:row>
      <xdr:rowOff>160749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461322"/>
          <a:ext cx="889000" cy="4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110388</xdr:rowOff>
    </xdr:from>
    <xdr:to>
      <xdr:col>15</xdr:col>
      <xdr:colOff>101600</xdr:colOff>
      <xdr:row>37</xdr:row>
      <xdr:rowOff>40538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57065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137002</xdr:rowOff>
    </xdr:from>
    <xdr:to>
      <xdr:col>10</xdr:col>
      <xdr:colOff>114300</xdr:colOff>
      <xdr:row>37</xdr:row>
      <xdr:rowOff>160749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480652"/>
          <a:ext cx="889000" cy="2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121462</xdr:rowOff>
    </xdr:from>
    <xdr:to>
      <xdr:col>10</xdr:col>
      <xdr:colOff>165100</xdr:colOff>
      <xdr:row>37</xdr:row>
      <xdr:rowOff>51612</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68139</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0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69743</xdr:rowOff>
    </xdr:from>
    <xdr:to>
      <xdr:col>6</xdr:col>
      <xdr:colOff>38100</xdr:colOff>
      <xdr:row>36</xdr:row>
      <xdr:rowOff>171343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4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16420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01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166258</xdr:rowOff>
    </xdr:from>
    <xdr:to>
      <xdr:col>24</xdr:col>
      <xdr:colOff>114300</xdr:colOff>
      <xdr:row>37</xdr:row>
      <xdr:rowOff>96408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33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144685</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31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46975</xdr:rowOff>
    </xdr:from>
    <xdr:to>
      <xdr:col>20</xdr:col>
      <xdr:colOff>38100</xdr:colOff>
      <xdr:row>37</xdr:row>
      <xdr:rowOff>148575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39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139702</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48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66872</xdr:rowOff>
    </xdr:from>
    <xdr:to>
      <xdr:col>15</xdr:col>
      <xdr:colOff>101600</xdr:colOff>
      <xdr:row>37</xdr:row>
      <xdr:rowOff>168472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41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159599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50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109949</xdr:rowOff>
    </xdr:from>
    <xdr:to>
      <xdr:col>10</xdr:col>
      <xdr:colOff>165100</xdr:colOff>
      <xdr:row>38</xdr:row>
      <xdr:rowOff>40100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4535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31226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5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86202</xdr:rowOff>
    </xdr:from>
    <xdr:to>
      <xdr:col>6</xdr:col>
      <xdr:colOff>38100</xdr:colOff>
      <xdr:row>38</xdr:row>
      <xdr:rowOff>16352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42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7479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52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162222</xdr:rowOff>
    </xdr:from>
    <xdr:to>
      <xdr:col>24</xdr:col>
      <xdr:colOff>62865</xdr:colOff>
      <xdr:row>57</xdr:row>
      <xdr:rowOff>114257</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906172"/>
          <a:ext cx="1270" cy="98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118084</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98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114257</xdr:rowOff>
    </xdr:from>
    <xdr:to>
      <xdr:col>24</xdr:col>
      <xdr:colOff>152400</xdr:colOff>
      <xdr:row>57</xdr:row>
      <xdr:rowOff>114257</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88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108899</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68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162222</xdr:rowOff>
    </xdr:from>
    <xdr:to>
      <xdr:col>24</xdr:col>
      <xdr:colOff>152400</xdr:colOff>
      <xdr:row>51</xdr:row>
      <xdr:rowOff>162222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90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7057</xdr:rowOff>
    </xdr:from>
    <xdr:to>
      <xdr:col>24</xdr:col>
      <xdr:colOff>63500</xdr:colOff>
      <xdr:row>57</xdr:row>
      <xdr:rowOff>25405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779707"/>
          <a:ext cx="838200" cy="1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62775</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492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39898</xdr:rowOff>
    </xdr:from>
    <xdr:to>
      <xdr:col>24</xdr:col>
      <xdr:colOff>114300</xdr:colOff>
      <xdr:row>56</xdr:row>
      <xdr:rowOff>141498</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151943</xdr:rowOff>
    </xdr:from>
    <xdr:to>
      <xdr:col>19</xdr:col>
      <xdr:colOff>177800</xdr:colOff>
      <xdr:row>57</xdr:row>
      <xdr:rowOff>25405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2908300" y="9753143"/>
          <a:ext cx="889000" cy="4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41671</xdr:rowOff>
    </xdr:from>
    <xdr:to>
      <xdr:col>20</xdr:col>
      <xdr:colOff>38100</xdr:colOff>
      <xdr:row>56</xdr:row>
      <xdr:rowOff>143271</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159798</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30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151943</xdr:rowOff>
    </xdr:from>
    <xdr:to>
      <xdr:col>15</xdr:col>
      <xdr:colOff>50800</xdr:colOff>
      <xdr:row>56</xdr:row>
      <xdr:rowOff>164883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753143"/>
          <a:ext cx="889000" cy="1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32052</xdr:rowOff>
    </xdr:from>
    <xdr:to>
      <xdr:col>15</xdr:col>
      <xdr:colOff>101600</xdr:colOff>
      <xdr:row>56</xdr:row>
      <xdr:rowOff>133652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150179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41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147239</xdr:rowOff>
    </xdr:from>
    <xdr:to>
      <xdr:col>10</xdr:col>
      <xdr:colOff>114300</xdr:colOff>
      <xdr:row>56</xdr:row>
      <xdr:rowOff>164883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1130300" y="9748439"/>
          <a:ext cx="889000" cy="1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10709</xdr:rowOff>
    </xdr:from>
    <xdr:to>
      <xdr:col>10</xdr:col>
      <xdr:colOff>165100</xdr:colOff>
      <xdr:row>56</xdr:row>
      <xdr:rowOff>112309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128836</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52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87570</xdr:rowOff>
    </xdr:from>
    <xdr:to>
      <xdr:col>6</xdr:col>
      <xdr:colOff>38100</xdr:colOff>
      <xdr:row>57</xdr:row>
      <xdr:rowOff>17720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34247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127707</xdr:rowOff>
    </xdr:from>
    <xdr:to>
      <xdr:col>24</xdr:col>
      <xdr:colOff>114300</xdr:colOff>
      <xdr:row>57</xdr:row>
      <xdr:rowOff>57857</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72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42634</xdr:rowOff>
    </xdr:from>
    <xdr:ext cx="534377"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64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146055</xdr:rowOff>
    </xdr:from>
    <xdr:to>
      <xdr:col>20</xdr:col>
      <xdr:colOff>38100</xdr:colOff>
      <xdr:row>57</xdr:row>
      <xdr:rowOff>76205</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74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67332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30111" y="983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101143</xdr:rowOff>
    </xdr:from>
    <xdr:to>
      <xdr:col>15</xdr:col>
      <xdr:colOff>101600</xdr:colOff>
      <xdr:row>57</xdr:row>
      <xdr:rowOff>31293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7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22420</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979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114083</xdr:rowOff>
    </xdr:from>
    <xdr:to>
      <xdr:col>10</xdr:col>
      <xdr:colOff>165100</xdr:colOff>
      <xdr:row>57</xdr:row>
      <xdr:rowOff>44233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71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35360</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980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96439</xdr:rowOff>
    </xdr:from>
    <xdr:to>
      <xdr:col>6</xdr:col>
      <xdr:colOff>38100</xdr:colOff>
      <xdr:row>57</xdr:row>
      <xdr:rowOff>26589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69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17716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979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32327</xdr:rowOff>
    </xdr:from>
    <xdr:to>
      <xdr:col>24</xdr:col>
      <xdr:colOff>62865</xdr:colOff>
      <xdr:row>78</xdr:row>
      <xdr:rowOff>123881</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205277"/>
          <a:ext cx="1270" cy="1291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127708</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00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123881</xdr:rowOff>
    </xdr:from>
    <xdr:to>
      <xdr:col>24</xdr:col>
      <xdr:colOff>152400</xdr:colOff>
      <xdr:row>78</xdr:row>
      <xdr:rowOff>123881</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496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150454</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98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32327</xdr:rowOff>
    </xdr:from>
    <xdr:to>
      <xdr:col>24</xdr:col>
      <xdr:colOff>152400</xdr:colOff>
      <xdr:row>71</xdr:row>
      <xdr:rowOff>32327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2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48078</xdr:rowOff>
    </xdr:from>
    <xdr:to>
      <xdr:col>24</xdr:col>
      <xdr:colOff>63500</xdr:colOff>
      <xdr:row>78</xdr:row>
      <xdr:rowOff>56581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3797300" y="13421178"/>
          <a:ext cx="838200" cy="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128762</xdr:rowOff>
    </xdr:from>
    <xdr:ext cx="469744"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3158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105885</xdr:rowOff>
    </xdr:from>
    <xdr:to>
      <xdr:col>24</xdr:col>
      <xdr:colOff>114300</xdr:colOff>
      <xdr:row>78</xdr:row>
      <xdr:rowOff>36035</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83944</xdr:rowOff>
    </xdr:from>
    <xdr:to>
      <xdr:col>19</xdr:col>
      <xdr:colOff>177800</xdr:colOff>
      <xdr:row>78</xdr:row>
      <xdr:rowOff>48078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2908300" y="13285594"/>
          <a:ext cx="889000" cy="13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61125</xdr:rowOff>
    </xdr:from>
    <xdr:to>
      <xdr:col>20</xdr:col>
      <xdr:colOff>38100</xdr:colOff>
      <xdr:row>77</xdr:row>
      <xdr:rowOff>162725</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7802</xdr:rowOff>
    </xdr:from>
    <xdr:ext cx="469744"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62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83944</xdr:rowOff>
    </xdr:from>
    <xdr:to>
      <xdr:col>15</xdr:col>
      <xdr:colOff>50800</xdr:colOff>
      <xdr:row>78</xdr:row>
      <xdr:rowOff>17467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019300" y="13285594"/>
          <a:ext cx="889000" cy="10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92557</xdr:rowOff>
    </xdr:from>
    <xdr:to>
      <xdr:col>15</xdr:col>
      <xdr:colOff>101600</xdr:colOff>
      <xdr:row>78</xdr:row>
      <xdr:rowOff>22707</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13834</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338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12072</xdr:rowOff>
    </xdr:from>
    <xdr:to>
      <xdr:col>10</xdr:col>
      <xdr:colOff>114300</xdr:colOff>
      <xdr:row>78</xdr:row>
      <xdr:rowOff>17467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1130300" y="13385172"/>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135054</xdr:rowOff>
    </xdr:from>
    <xdr:to>
      <xdr:col>10</xdr:col>
      <xdr:colOff>165100</xdr:colOff>
      <xdr:row>78</xdr:row>
      <xdr:rowOff>65204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81731</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428"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122572</xdr:rowOff>
    </xdr:from>
    <xdr:to>
      <xdr:col>6</xdr:col>
      <xdr:colOff>38100</xdr:colOff>
      <xdr:row>78</xdr:row>
      <xdr:rowOff>52722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32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69249</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428" y="1309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5781</xdr:rowOff>
    </xdr:from>
    <xdr:to>
      <xdr:col>24</xdr:col>
      <xdr:colOff>114300</xdr:colOff>
      <xdr:row>78</xdr:row>
      <xdr:rowOff>107381</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37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92158</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29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168728</xdr:rowOff>
    </xdr:from>
    <xdr:to>
      <xdr:col>20</xdr:col>
      <xdr:colOff>38100</xdr:colOff>
      <xdr:row>78</xdr:row>
      <xdr:rowOff>98878</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37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90005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62428" y="1346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33144</xdr:rowOff>
    </xdr:from>
    <xdr:to>
      <xdr:col>15</xdr:col>
      <xdr:colOff>101600</xdr:colOff>
      <xdr:row>77</xdr:row>
      <xdr:rowOff>134744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23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151271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301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138117</xdr:rowOff>
    </xdr:from>
    <xdr:to>
      <xdr:col>10</xdr:col>
      <xdr:colOff>165100</xdr:colOff>
      <xdr:row>78</xdr:row>
      <xdr:rowOff>68267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33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59394</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4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132722</xdr:rowOff>
    </xdr:from>
    <xdr:to>
      <xdr:col>6</xdr:col>
      <xdr:colOff>38100</xdr:colOff>
      <xdr:row>78</xdr:row>
      <xdr:rowOff>62872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33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53999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42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167608</xdr:rowOff>
    </xdr:from>
    <xdr:to>
      <xdr:col>24</xdr:col>
      <xdr:colOff>62865</xdr:colOff>
      <xdr:row>99</xdr:row>
      <xdr:rowOff>69235</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426658"/>
          <a:ext cx="1270" cy="16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73062</xdr:rowOff>
    </xdr:from>
    <xdr:ext cx="534377" cy="259045"/>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86300" y="1704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69235</xdr:rowOff>
    </xdr:from>
    <xdr:to>
      <xdr:col>24</xdr:col>
      <xdr:colOff>152400</xdr:colOff>
      <xdr:row>99</xdr:row>
      <xdr:rowOff>69235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114285</xdr:rowOff>
    </xdr:from>
    <xdr:ext cx="599010" cy="259045"/>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86300" y="1520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167608</xdr:rowOff>
    </xdr:from>
    <xdr:to>
      <xdr:col>24</xdr:col>
      <xdr:colOff>152400</xdr:colOff>
      <xdr:row>89</xdr:row>
      <xdr:rowOff>167608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42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160959</xdr:rowOff>
    </xdr:from>
    <xdr:to>
      <xdr:col>24</xdr:col>
      <xdr:colOff>63500</xdr:colOff>
      <xdr:row>97</xdr:row>
      <xdr:rowOff>161265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3797300" y="16791609"/>
          <a:ext cx="8382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125113</xdr:rowOff>
    </xdr:from>
    <xdr:ext cx="534377" cy="259045"/>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86300" y="1641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102236</xdr:rowOff>
    </xdr:from>
    <xdr:to>
      <xdr:col>24</xdr:col>
      <xdr:colOff>114300</xdr:colOff>
      <xdr:row>97</xdr:row>
      <xdr:rowOff>32386</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45847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101905</xdr:rowOff>
    </xdr:from>
    <xdr:to>
      <xdr:col>19</xdr:col>
      <xdr:colOff>177800</xdr:colOff>
      <xdr:row>97</xdr:row>
      <xdr:rowOff>160959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2908300" y="16732555"/>
          <a:ext cx="889000" cy="5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104102</xdr:rowOff>
    </xdr:from>
    <xdr:to>
      <xdr:col>20</xdr:col>
      <xdr:colOff>38100</xdr:colOff>
      <xdr:row>97</xdr:row>
      <xdr:rowOff>34252</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3746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50779</xdr:rowOff>
    </xdr:from>
    <xdr:ext cx="534377"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30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101905</xdr:rowOff>
    </xdr:from>
    <xdr:to>
      <xdr:col>15</xdr:col>
      <xdr:colOff>50800</xdr:colOff>
      <xdr:row>98</xdr:row>
      <xdr:rowOff>40830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019300" y="16732555"/>
          <a:ext cx="889000" cy="11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123856</xdr:rowOff>
    </xdr:from>
    <xdr:to>
      <xdr:col>15</xdr:col>
      <xdr:colOff>101600</xdr:colOff>
      <xdr:row>97</xdr:row>
      <xdr:rowOff>54006</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2857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70533</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1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40830</xdr:rowOff>
    </xdr:from>
    <xdr:to>
      <xdr:col>10</xdr:col>
      <xdr:colOff>114300</xdr:colOff>
      <xdr:row>98</xdr:row>
      <xdr:rowOff>159646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1130300" y="16842930"/>
          <a:ext cx="889000" cy="11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4127</xdr:rowOff>
    </xdr:from>
    <xdr:to>
      <xdr:col>10</xdr:col>
      <xdr:colOff>165100</xdr:colOff>
      <xdr:row>97</xdr:row>
      <xdr:rowOff>105727</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968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122254</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52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116503</xdr:rowOff>
    </xdr:from>
    <xdr:to>
      <xdr:col>6</xdr:col>
      <xdr:colOff>38100</xdr:colOff>
      <xdr:row>97</xdr:row>
      <xdr:rowOff>46653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079500" y="1657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63180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63111" y="1635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110465</xdr:rowOff>
    </xdr:from>
    <xdr:to>
      <xdr:col>24</xdr:col>
      <xdr:colOff>114300</xdr:colOff>
      <xdr:row>98</xdr:row>
      <xdr:rowOff>40615</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4584700" y="1674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88892</xdr:rowOff>
    </xdr:from>
    <xdr:ext cx="534377" cy="259045"/>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86300" y="1671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110159</xdr:rowOff>
    </xdr:from>
    <xdr:to>
      <xdr:col>20</xdr:col>
      <xdr:colOff>38100</xdr:colOff>
      <xdr:row>98</xdr:row>
      <xdr:rowOff>40309</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3746500" y="1674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31436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30111" y="1683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51105</xdr:rowOff>
    </xdr:from>
    <xdr:to>
      <xdr:col>15</xdr:col>
      <xdr:colOff>101600</xdr:colOff>
      <xdr:row>97</xdr:row>
      <xdr:rowOff>152705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2857500" y="1668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143832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41111" y="1677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161480</xdr:rowOff>
    </xdr:from>
    <xdr:to>
      <xdr:col>10</xdr:col>
      <xdr:colOff>165100</xdr:colOff>
      <xdr:row>98</xdr:row>
      <xdr:rowOff>91630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968500" y="1679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82757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88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108846</xdr:rowOff>
    </xdr:from>
    <xdr:to>
      <xdr:col>6</xdr:col>
      <xdr:colOff>38100</xdr:colOff>
      <xdr:row>99</xdr:row>
      <xdr:rowOff>38996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079500" y="1691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30123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700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15884</xdr:rowOff>
    </xdr:from>
    <xdr:to>
      <xdr:col>54</xdr:col>
      <xdr:colOff>189865</xdr:colOff>
      <xdr:row>38</xdr:row>
      <xdr:rowOff>143472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159384"/>
          <a:ext cx="1270" cy="1499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147299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143472</xdr:rowOff>
    </xdr:from>
    <xdr:to>
      <xdr:col>55</xdr:col>
      <xdr:colOff>88900</xdr:colOff>
      <xdr:row>38</xdr:row>
      <xdr:rowOff>143472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58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9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15884</xdr:rowOff>
    </xdr:from>
    <xdr:to>
      <xdr:col>55</xdr:col>
      <xdr:colOff>88900</xdr:colOff>
      <xdr:row>30</xdr:row>
      <xdr:rowOff>15884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159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37046</xdr:rowOff>
    </xdr:from>
    <xdr:to>
      <xdr:col>55</xdr:col>
      <xdr:colOff>0</xdr:colOff>
      <xdr:row>38</xdr:row>
      <xdr:rowOff>48397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552146"/>
          <a:ext cx="838200" cy="1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123393</xdr:rowOff>
    </xdr:from>
    <xdr:ext cx="534377"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95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100516</xdr:rowOff>
    </xdr:from>
    <xdr:to>
      <xdr:col>55</xdr:col>
      <xdr:colOff>50800</xdr:colOff>
      <xdr:row>38</xdr:row>
      <xdr:rowOff>30666</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13931</xdr:rowOff>
    </xdr:from>
    <xdr:to>
      <xdr:col>50</xdr:col>
      <xdr:colOff>114300</xdr:colOff>
      <xdr:row>38</xdr:row>
      <xdr:rowOff>48397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529031"/>
          <a:ext cx="889000" cy="3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135495</xdr:rowOff>
    </xdr:from>
    <xdr:to>
      <xdr:col>50</xdr:col>
      <xdr:colOff>165100</xdr:colOff>
      <xdr:row>38</xdr:row>
      <xdr:rowOff>65646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82172</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72111" y="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13931</xdr:rowOff>
    </xdr:from>
    <xdr:to>
      <xdr:col>45</xdr:col>
      <xdr:colOff>177800</xdr:colOff>
      <xdr:row>38</xdr:row>
      <xdr:rowOff>58720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529031"/>
          <a:ext cx="889000" cy="4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130584</xdr:rowOff>
    </xdr:from>
    <xdr:to>
      <xdr:col>46</xdr:col>
      <xdr:colOff>38100</xdr:colOff>
      <xdr:row>38</xdr:row>
      <xdr:rowOff>60734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77261</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83111" y="624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58720</xdr:rowOff>
    </xdr:from>
    <xdr:to>
      <xdr:col>41</xdr:col>
      <xdr:colOff>50800</xdr:colOff>
      <xdr:row>38</xdr:row>
      <xdr:rowOff>142460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573820"/>
          <a:ext cx="889000" cy="8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135534</xdr:rowOff>
    </xdr:from>
    <xdr:to>
      <xdr:col>41</xdr:col>
      <xdr:colOff>101600</xdr:colOff>
      <xdr:row>38</xdr:row>
      <xdr:rowOff>65684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82211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4111" y="62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158786</xdr:rowOff>
    </xdr:from>
    <xdr:to>
      <xdr:col>36</xdr:col>
      <xdr:colOff>165100</xdr:colOff>
      <xdr:row>38</xdr:row>
      <xdr:rowOff>88936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5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105463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27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157695</xdr:rowOff>
    </xdr:from>
    <xdr:to>
      <xdr:col>55</xdr:col>
      <xdr:colOff>50800</xdr:colOff>
      <xdr:row>38</xdr:row>
      <xdr:rowOff>87846</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5013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78943</xdr:rowOff>
    </xdr:from>
    <xdr:ext cx="534377"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42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169047</xdr:rowOff>
    </xdr:from>
    <xdr:to>
      <xdr:col>50</xdr:col>
      <xdr:colOff>165100</xdr:colOff>
      <xdr:row>38</xdr:row>
      <xdr:rowOff>99197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51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90324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72111" y="660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134581</xdr:rowOff>
    </xdr:from>
    <xdr:to>
      <xdr:col>46</xdr:col>
      <xdr:colOff>38100</xdr:colOff>
      <xdr:row>38</xdr:row>
      <xdr:rowOff>64731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47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55858</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57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7920</xdr:rowOff>
    </xdr:from>
    <xdr:to>
      <xdr:col>41</xdr:col>
      <xdr:colOff>101600</xdr:colOff>
      <xdr:row>38</xdr:row>
      <xdr:rowOff>109520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52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100647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61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91660</xdr:rowOff>
    </xdr:from>
    <xdr:to>
      <xdr:col>36</xdr:col>
      <xdr:colOff>165100</xdr:colOff>
      <xdr:row>39</xdr:row>
      <xdr:rowOff>21810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6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12937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69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119421</xdr:rowOff>
    </xdr:from>
    <xdr:to>
      <xdr:col>54</xdr:col>
      <xdr:colOff>189865</xdr:colOff>
      <xdr:row>58</xdr:row>
      <xdr:rowOff>129027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691921"/>
          <a:ext cx="1270" cy="1381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132854</xdr:rowOff>
    </xdr:from>
    <xdr:ext cx="534377"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100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129027</xdr:rowOff>
    </xdr:from>
    <xdr:to>
      <xdr:col>55</xdr:col>
      <xdr:colOff>88900</xdr:colOff>
      <xdr:row>58</xdr:row>
      <xdr:rowOff>129027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1007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66098</xdr:rowOff>
    </xdr:from>
    <xdr:ext cx="690189"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4671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119421</xdr:rowOff>
    </xdr:from>
    <xdr:to>
      <xdr:col>55</xdr:col>
      <xdr:colOff>88900</xdr:colOff>
      <xdr:row>50</xdr:row>
      <xdr:rowOff>119421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69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68513</xdr:rowOff>
    </xdr:from>
    <xdr:to>
      <xdr:col>55</xdr:col>
      <xdr:colOff>0</xdr:colOff>
      <xdr:row>58</xdr:row>
      <xdr:rowOff>82987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9639300" y="10012613"/>
          <a:ext cx="838200" cy="1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12792</xdr:rowOff>
    </xdr:from>
    <xdr:ext cx="599010"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785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161365</xdr:rowOff>
    </xdr:from>
    <xdr:to>
      <xdr:col>55</xdr:col>
      <xdr:colOff>50800</xdr:colOff>
      <xdr:row>58</xdr:row>
      <xdr:rowOff>91515</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993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63917</xdr:rowOff>
    </xdr:from>
    <xdr:to>
      <xdr:col>50</xdr:col>
      <xdr:colOff>114300</xdr:colOff>
      <xdr:row>58</xdr:row>
      <xdr:rowOff>68513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8750300" y="10008017"/>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13011</xdr:rowOff>
    </xdr:from>
    <xdr:to>
      <xdr:col>50</xdr:col>
      <xdr:colOff>165100</xdr:colOff>
      <xdr:row>58</xdr:row>
      <xdr:rowOff>114611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995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131138</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72111" y="973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40115</xdr:rowOff>
    </xdr:from>
    <xdr:to>
      <xdr:col>45</xdr:col>
      <xdr:colOff>177800</xdr:colOff>
      <xdr:row>58</xdr:row>
      <xdr:rowOff>63917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7861300" y="9984215"/>
          <a:ext cx="889000" cy="2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16751</xdr:rowOff>
    </xdr:from>
    <xdr:to>
      <xdr:col>46</xdr:col>
      <xdr:colOff>38100</xdr:colOff>
      <xdr:row>58</xdr:row>
      <xdr:rowOff>118351</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996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109478</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83111" y="1005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40115</xdr:rowOff>
    </xdr:from>
    <xdr:to>
      <xdr:col>41</xdr:col>
      <xdr:colOff>50800</xdr:colOff>
      <xdr:row>58</xdr:row>
      <xdr:rowOff>96813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6972300" y="9984215"/>
          <a:ext cx="889000" cy="5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163340</xdr:rowOff>
    </xdr:from>
    <xdr:to>
      <xdr:col>41</xdr:col>
      <xdr:colOff>101600</xdr:colOff>
      <xdr:row>58</xdr:row>
      <xdr:rowOff>93490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84617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61795" y="1002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4925</xdr:rowOff>
    </xdr:from>
    <xdr:to>
      <xdr:col>36</xdr:col>
      <xdr:colOff>165100</xdr:colOff>
      <xdr:row>58</xdr:row>
      <xdr:rowOff>106525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94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123052</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705111" y="972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32187</xdr:rowOff>
    </xdr:from>
    <xdr:to>
      <xdr:col>55</xdr:col>
      <xdr:colOff>50800</xdr:colOff>
      <xdr:row>58</xdr:row>
      <xdr:rowOff>133787</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997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139791</xdr:rowOff>
    </xdr:from>
    <xdr:ext cx="534377"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91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17713</xdr:rowOff>
    </xdr:from>
    <xdr:to>
      <xdr:col>50</xdr:col>
      <xdr:colOff>165100</xdr:colOff>
      <xdr:row>58</xdr:row>
      <xdr:rowOff>119313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996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110440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1005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13117</xdr:rowOff>
    </xdr:from>
    <xdr:to>
      <xdr:col>46</xdr:col>
      <xdr:colOff>38100</xdr:colOff>
      <xdr:row>58</xdr:row>
      <xdr:rowOff>114717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95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131244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73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160765</xdr:rowOff>
    </xdr:from>
    <xdr:to>
      <xdr:col>41</xdr:col>
      <xdr:colOff>101600</xdr:colOff>
      <xdr:row>58</xdr:row>
      <xdr:rowOff>90915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99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107442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61795" y="9708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46013</xdr:rowOff>
    </xdr:from>
    <xdr:to>
      <xdr:col>36</xdr:col>
      <xdr:colOff>165100</xdr:colOff>
      <xdr:row>58</xdr:row>
      <xdr:rowOff>147613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999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138740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1008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116695</xdr:rowOff>
    </xdr:from>
    <xdr:to>
      <xdr:col>54</xdr:col>
      <xdr:colOff>189865</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18195"/>
          <a:ext cx="1270" cy="1470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63372</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9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116695</xdr:rowOff>
    </xdr:from>
    <xdr:to>
      <xdr:col>55</xdr:col>
      <xdr:colOff>88900</xdr:colOff>
      <xdr:row>70</xdr:row>
      <xdr:rowOff>116695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1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148783</xdr:rowOff>
    </xdr:from>
    <xdr:to>
      <xdr:col>55</xdr:col>
      <xdr:colOff>0</xdr:colOff>
      <xdr:row>78</xdr:row>
      <xdr:rowOff>54932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350433"/>
          <a:ext cx="838200" cy="7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19370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392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40943</xdr:rowOff>
    </xdr:from>
    <xdr:to>
      <xdr:col>55</xdr:col>
      <xdr:colOff>50800</xdr:colOff>
      <xdr:row>78</xdr:row>
      <xdr:rowOff>142543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126076</xdr:rowOff>
    </xdr:from>
    <xdr:to>
      <xdr:col>50</xdr:col>
      <xdr:colOff>114300</xdr:colOff>
      <xdr:row>77</xdr:row>
      <xdr:rowOff>148783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327726"/>
          <a:ext cx="8890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76392</xdr:rowOff>
    </xdr:from>
    <xdr:to>
      <xdr:col>50</xdr:col>
      <xdr:colOff>165100</xdr:colOff>
      <xdr:row>79</xdr:row>
      <xdr:rowOff>6542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169119</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54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44552</xdr:rowOff>
    </xdr:from>
    <xdr:to>
      <xdr:col>45</xdr:col>
      <xdr:colOff>177800</xdr:colOff>
      <xdr:row>77</xdr:row>
      <xdr:rowOff>126076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246202"/>
          <a:ext cx="889000" cy="8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68452</xdr:rowOff>
    </xdr:from>
    <xdr:to>
      <xdr:col>46</xdr:col>
      <xdr:colOff>38100</xdr:colOff>
      <xdr:row>78</xdr:row>
      <xdr:rowOff>170052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161179</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53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44552</xdr:rowOff>
    </xdr:from>
    <xdr:to>
      <xdr:col>41</xdr:col>
      <xdr:colOff>50800</xdr:colOff>
      <xdr:row>78</xdr:row>
      <xdr:rowOff>92760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246202"/>
          <a:ext cx="889000" cy="21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104891</xdr:rowOff>
    </xdr:from>
    <xdr:to>
      <xdr:col>41</xdr:col>
      <xdr:colOff>101600</xdr:colOff>
      <xdr:row>78</xdr:row>
      <xdr:rowOff>35041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26168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39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19413</xdr:rowOff>
    </xdr:from>
    <xdr:to>
      <xdr:col>36</xdr:col>
      <xdr:colOff>165100</xdr:colOff>
      <xdr:row>78</xdr:row>
      <xdr:rowOff>121013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137540</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1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4132</xdr:rowOff>
    </xdr:from>
    <xdr:to>
      <xdr:col>55</xdr:col>
      <xdr:colOff>50800</xdr:colOff>
      <xdr:row>78</xdr:row>
      <xdr:rowOff>105732</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37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27009</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2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97983</xdr:rowOff>
    </xdr:from>
    <xdr:to>
      <xdr:col>50</xdr:col>
      <xdr:colOff>165100</xdr:colOff>
      <xdr:row>78</xdr:row>
      <xdr:rowOff>28133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29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44660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07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75276</xdr:rowOff>
    </xdr:from>
    <xdr:to>
      <xdr:col>46</xdr:col>
      <xdr:colOff>38100</xdr:colOff>
      <xdr:row>78</xdr:row>
      <xdr:rowOff>5426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27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21953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05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165202</xdr:rowOff>
    </xdr:from>
    <xdr:to>
      <xdr:col>41</xdr:col>
      <xdr:colOff>101600</xdr:colOff>
      <xdr:row>77</xdr:row>
      <xdr:rowOff>95352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19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111879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297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41960</xdr:rowOff>
    </xdr:from>
    <xdr:to>
      <xdr:col>36</xdr:col>
      <xdr:colOff>165100</xdr:colOff>
      <xdr:row>78</xdr:row>
      <xdr:rowOff>143560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1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134687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50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47410</xdr:rowOff>
    </xdr:from>
    <xdr:to>
      <xdr:col>54</xdr:col>
      <xdr:colOff>189865</xdr:colOff>
      <xdr:row>99</xdr:row>
      <xdr:rowOff>94224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77910"/>
          <a:ext cx="1270" cy="1589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98051</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707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94224</xdr:rowOff>
    </xdr:from>
    <xdr:to>
      <xdr:col>55</xdr:col>
      <xdr:colOff>88900</xdr:colOff>
      <xdr:row>99</xdr:row>
      <xdr:rowOff>94224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7067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165537</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5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47410</xdr:rowOff>
    </xdr:from>
    <xdr:to>
      <xdr:col>55</xdr:col>
      <xdr:colOff>88900</xdr:colOff>
      <xdr:row>90</xdr:row>
      <xdr:rowOff>47410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77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88142</xdr:rowOff>
    </xdr:from>
    <xdr:to>
      <xdr:col>55</xdr:col>
      <xdr:colOff>0</xdr:colOff>
      <xdr:row>99</xdr:row>
      <xdr:rowOff>95983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7061692"/>
          <a:ext cx="838200" cy="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138315</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76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115438</xdr:rowOff>
    </xdr:from>
    <xdr:to>
      <xdr:col>55</xdr:col>
      <xdr:colOff>50800</xdr:colOff>
      <xdr:row>99</xdr:row>
      <xdr:rowOff>45588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9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87075</xdr:rowOff>
    </xdr:from>
    <xdr:to>
      <xdr:col>50</xdr:col>
      <xdr:colOff>114300</xdr:colOff>
      <xdr:row>99</xdr:row>
      <xdr:rowOff>95983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7060625"/>
          <a:ext cx="889000" cy="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139840</xdr:rowOff>
    </xdr:from>
    <xdr:to>
      <xdr:col>50</xdr:col>
      <xdr:colOff>165100</xdr:colOff>
      <xdr:row>99</xdr:row>
      <xdr:rowOff>69990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9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86517</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7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77115</xdr:rowOff>
    </xdr:from>
    <xdr:to>
      <xdr:col>45</xdr:col>
      <xdr:colOff>177800</xdr:colOff>
      <xdr:row>99</xdr:row>
      <xdr:rowOff>87075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7050665"/>
          <a:ext cx="889000" cy="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147603</xdr:rowOff>
    </xdr:from>
    <xdr:to>
      <xdr:col>46</xdr:col>
      <xdr:colOff>38100</xdr:colOff>
      <xdr:row>99</xdr:row>
      <xdr:rowOff>77753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94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94280</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72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77115</xdr:rowOff>
    </xdr:from>
    <xdr:to>
      <xdr:col>41</xdr:col>
      <xdr:colOff>50800</xdr:colOff>
      <xdr:row>99</xdr:row>
      <xdr:rowOff>93273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7050665"/>
          <a:ext cx="889000" cy="1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166545</xdr:rowOff>
    </xdr:from>
    <xdr:to>
      <xdr:col>41</xdr:col>
      <xdr:colOff>101600</xdr:colOff>
      <xdr:row>99</xdr:row>
      <xdr:rowOff>96695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9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113222</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74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153274</xdr:rowOff>
    </xdr:from>
    <xdr:to>
      <xdr:col>36</xdr:col>
      <xdr:colOff>165100</xdr:colOff>
      <xdr:row>99</xdr:row>
      <xdr:rowOff>83424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95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99951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73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37342</xdr:rowOff>
    </xdr:from>
    <xdr:to>
      <xdr:col>55</xdr:col>
      <xdr:colOff>50800</xdr:colOff>
      <xdr:row>99</xdr:row>
      <xdr:rowOff>138942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701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123719</xdr:rowOff>
    </xdr:from>
    <xdr:ext cx="469744"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92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45183</xdr:rowOff>
    </xdr:from>
    <xdr:to>
      <xdr:col>50</xdr:col>
      <xdr:colOff>165100</xdr:colOff>
      <xdr:row>99</xdr:row>
      <xdr:rowOff>146783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701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137910</xdr:rowOff>
    </xdr:from>
    <xdr:ext cx="469744"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04428" y="1711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36275</xdr:rowOff>
    </xdr:from>
    <xdr:to>
      <xdr:col>46</xdr:col>
      <xdr:colOff>38100</xdr:colOff>
      <xdr:row>99</xdr:row>
      <xdr:rowOff>137875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700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129002</xdr:rowOff>
    </xdr:from>
    <xdr:ext cx="469744"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15428" y="1710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26315</xdr:rowOff>
    </xdr:from>
    <xdr:to>
      <xdr:col>41</xdr:col>
      <xdr:colOff>101600</xdr:colOff>
      <xdr:row>99</xdr:row>
      <xdr:rowOff>127915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99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119042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709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42473</xdr:rowOff>
    </xdr:from>
    <xdr:to>
      <xdr:col>36</xdr:col>
      <xdr:colOff>165100</xdr:colOff>
      <xdr:row>99</xdr:row>
      <xdr:rowOff>144073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701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135200</xdr:rowOff>
    </xdr:from>
    <xdr:ext cx="469744"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37428" y="171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52462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195962"/>
          <a:ext cx="1269" cy="158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170589</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497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52462</xdr:rowOff>
    </xdr:from>
    <xdr:to>
      <xdr:col>86</xdr:col>
      <xdr:colOff>25400</xdr:colOff>
      <xdr:row>30</xdr:row>
      <xdr:rowOff>52462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19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141691</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85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118814</xdr:rowOff>
    </xdr:from>
    <xdr:to>
      <xdr:col>85</xdr:col>
      <xdr:colOff>177800</xdr:colOff>
      <xdr:row>39</xdr:row>
      <xdr:rowOff>48964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167103</xdr:rowOff>
    </xdr:from>
    <xdr:to>
      <xdr:col>81</xdr:col>
      <xdr:colOff>101600</xdr:colOff>
      <xdr:row>39</xdr:row>
      <xdr:rowOff>97253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113780</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45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157252</xdr:rowOff>
    </xdr:from>
    <xdr:to>
      <xdr:col>76</xdr:col>
      <xdr:colOff>165100</xdr:colOff>
      <xdr:row>39</xdr:row>
      <xdr:rowOff>87402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103928</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137701</xdr:rowOff>
    </xdr:from>
    <xdr:to>
      <xdr:col>72</xdr:col>
      <xdr:colOff>38100</xdr:colOff>
      <xdr:row>39</xdr:row>
      <xdr:rowOff>67851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84378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168453</xdr:rowOff>
    </xdr:from>
    <xdr:to>
      <xdr:col>67</xdr:col>
      <xdr:colOff>101600</xdr:colOff>
      <xdr:row>39</xdr:row>
      <xdr:rowOff>98603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115130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5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86169</xdr:rowOff>
    </xdr:from>
    <xdr:to>
      <xdr:col>85</xdr:col>
      <xdr:colOff>126364</xdr:colOff>
      <xdr:row>78</xdr:row>
      <xdr:rowOff>24752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087669"/>
          <a:ext cx="1269" cy="131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28579</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24752</xdr:rowOff>
    </xdr:from>
    <xdr:to>
      <xdr:col>86</xdr:col>
      <xdr:colOff>25400</xdr:colOff>
      <xdr:row>78</xdr:row>
      <xdr:rowOff>24752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39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32846</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86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86169</xdr:rowOff>
    </xdr:from>
    <xdr:to>
      <xdr:col>86</xdr:col>
      <xdr:colOff>25400</xdr:colOff>
      <xdr:row>70</xdr:row>
      <xdr:rowOff>86169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08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143997</xdr:rowOff>
    </xdr:from>
    <xdr:to>
      <xdr:col>85</xdr:col>
      <xdr:colOff>127000</xdr:colOff>
      <xdr:row>77</xdr:row>
      <xdr:rowOff>150330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345647"/>
          <a:ext cx="838200" cy="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100431</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77553</xdr:rowOff>
    </xdr:from>
    <xdr:to>
      <xdr:col>85</xdr:col>
      <xdr:colOff>177800</xdr:colOff>
      <xdr:row>77</xdr:row>
      <xdr:rowOff>7703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148501</xdr:rowOff>
    </xdr:from>
    <xdr:to>
      <xdr:col>81</xdr:col>
      <xdr:colOff>50800</xdr:colOff>
      <xdr:row>77</xdr:row>
      <xdr:rowOff>150330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35015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65027</xdr:rowOff>
    </xdr:from>
    <xdr:to>
      <xdr:col>81</xdr:col>
      <xdr:colOff>101600</xdr:colOff>
      <xdr:row>76</xdr:row>
      <xdr:rowOff>166627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11703</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161478</xdr:rowOff>
    </xdr:from>
    <xdr:to>
      <xdr:col>76</xdr:col>
      <xdr:colOff>114300</xdr:colOff>
      <xdr:row>77</xdr:row>
      <xdr:rowOff>148501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2848778"/>
          <a:ext cx="889000" cy="50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46357</xdr:rowOff>
    </xdr:from>
    <xdr:to>
      <xdr:col>76</xdr:col>
      <xdr:colOff>165100</xdr:colOff>
      <xdr:row>76</xdr:row>
      <xdr:rowOff>147957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164485</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161478</xdr:rowOff>
    </xdr:from>
    <xdr:to>
      <xdr:col>71</xdr:col>
      <xdr:colOff>177800</xdr:colOff>
      <xdr:row>77</xdr:row>
      <xdr:rowOff>95107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2848778"/>
          <a:ext cx="889000" cy="44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76288</xdr:rowOff>
    </xdr:from>
    <xdr:to>
      <xdr:col>72</xdr:col>
      <xdr:colOff>38100</xdr:colOff>
      <xdr:row>77</xdr:row>
      <xdr:rowOff>6438</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169015</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44376</xdr:rowOff>
    </xdr:from>
    <xdr:to>
      <xdr:col>67</xdr:col>
      <xdr:colOff>101600</xdr:colOff>
      <xdr:row>76</xdr:row>
      <xdr:rowOff>145976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162503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93197</xdr:rowOff>
    </xdr:from>
    <xdr:to>
      <xdr:col>85</xdr:col>
      <xdr:colOff>177800</xdr:colOff>
      <xdr:row>78</xdr:row>
      <xdr:rowOff>23347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9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8124</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0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99530</xdr:rowOff>
    </xdr:from>
    <xdr:to>
      <xdr:col>81</xdr:col>
      <xdr:colOff>101600</xdr:colOff>
      <xdr:row>78</xdr:row>
      <xdr:rowOff>29680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30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20807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39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97701</xdr:rowOff>
    </xdr:from>
    <xdr:to>
      <xdr:col>76</xdr:col>
      <xdr:colOff>165100</xdr:colOff>
      <xdr:row>78</xdr:row>
      <xdr:rowOff>27851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9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18978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39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110678</xdr:rowOff>
    </xdr:from>
    <xdr:to>
      <xdr:col>72</xdr:col>
      <xdr:colOff>38100</xdr:colOff>
      <xdr:row>75</xdr:row>
      <xdr:rowOff>40828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279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57355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57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44307</xdr:rowOff>
    </xdr:from>
    <xdr:to>
      <xdr:col>67</xdr:col>
      <xdr:colOff>101600</xdr:colOff>
      <xdr:row>77</xdr:row>
      <xdr:rowOff>145907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4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137034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3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140272</xdr:rowOff>
    </xdr:from>
    <xdr:to>
      <xdr:col>85</xdr:col>
      <xdr:colOff>126364</xdr:colOff>
      <xdr:row>99</xdr:row>
      <xdr:rowOff>44405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742222"/>
          <a:ext cx="1269"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48232</xdr:rowOff>
    </xdr:from>
    <xdr:ext cx="249299"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21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44405</xdr:rowOff>
    </xdr:from>
    <xdr:to>
      <xdr:col>86</xdr:col>
      <xdr:colOff>25400</xdr:colOff>
      <xdr:row>99</xdr:row>
      <xdr:rowOff>44405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86949</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51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140272</xdr:rowOff>
    </xdr:from>
    <xdr:to>
      <xdr:col>86</xdr:col>
      <xdr:colOff>25400</xdr:colOff>
      <xdr:row>91</xdr:row>
      <xdr:rowOff>140272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74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69993</xdr:rowOff>
    </xdr:from>
    <xdr:to>
      <xdr:col>85</xdr:col>
      <xdr:colOff>127000</xdr:colOff>
      <xdr:row>97</xdr:row>
      <xdr:rowOff>156998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700643"/>
          <a:ext cx="838200" cy="8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121620</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752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143193</xdr:rowOff>
    </xdr:from>
    <xdr:to>
      <xdr:col>85</xdr:col>
      <xdr:colOff>177800</xdr:colOff>
      <xdr:row>98</xdr:row>
      <xdr:rowOff>73343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156998</xdr:rowOff>
    </xdr:from>
    <xdr:to>
      <xdr:col>81</xdr:col>
      <xdr:colOff>50800</xdr:colOff>
      <xdr:row>98</xdr:row>
      <xdr:rowOff>74321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787648"/>
          <a:ext cx="8890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152268</xdr:rowOff>
    </xdr:from>
    <xdr:to>
      <xdr:col>81</xdr:col>
      <xdr:colOff>101600</xdr:colOff>
      <xdr:row>98</xdr:row>
      <xdr:rowOff>82418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78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73545</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87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74321</xdr:rowOff>
    </xdr:from>
    <xdr:to>
      <xdr:col>76</xdr:col>
      <xdr:colOff>114300</xdr:colOff>
      <xdr:row>99</xdr:row>
      <xdr:rowOff>21918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876421"/>
          <a:ext cx="889000" cy="11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160474</xdr:rowOff>
    </xdr:from>
    <xdr:to>
      <xdr:col>76</xdr:col>
      <xdr:colOff>165100</xdr:colOff>
      <xdr:row>98</xdr:row>
      <xdr:rowOff>90624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79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107151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56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126212</xdr:rowOff>
    </xdr:from>
    <xdr:to>
      <xdr:col>71</xdr:col>
      <xdr:colOff>177800</xdr:colOff>
      <xdr:row>99</xdr:row>
      <xdr:rowOff>21918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756862"/>
          <a:ext cx="889000" cy="23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87415</xdr:rowOff>
    </xdr:from>
    <xdr:to>
      <xdr:col>72</xdr:col>
      <xdr:colOff>38100</xdr:colOff>
      <xdr:row>97</xdr:row>
      <xdr:rowOff>17565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5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34092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3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46380</xdr:rowOff>
    </xdr:from>
    <xdr:to>
      <xdr:col>67</xdr:col>
      <xdr:colOff>101600</xdr:colOff>
      <xdr:row>95</xdr:row>
      <xdr:rowOff>147980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3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164507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10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19193</xdr:rowOff>
    </xdr:from>
    <xdr:to>
      <xdr:col>85</xdr:col>
      <xdr:colOff>177800</xdr:colOff>
      <xdr:row>97</xdr:row>
      <xdr:rowOff>120793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64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42070</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50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106198</xdr:rowOff>
    </xdr:from>
    <xdr:to>
      <xdr:col>81</xdr:col>
      <xdr:colOff>101600</xdr:colOff>
      <xdr:row>98</xdr:row>
      <xdr:rowOff>36348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73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52875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51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23521</xdr:rowOff>
    </xdr:from>
    <xdr:to>
      <xdr:col>76</xdr:col>
      <xdr:colOff>165100</xdr:colOff>
      <xdr:row>98</xdr:row>
      <xdr:rowOff>125121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8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116248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9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142568</xdr:rowOff>
    </xdr:from>
    <xdr:to>
      <xdr:col>72</xdr:col>
      <xdr:colOff>38100</xdr:colOff>
      <xdr:row>99</xdr:row>
      <xdr:rowOff>72718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94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63845</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68428" y="1703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75412</xdr:rowOff>
    </xdr:from>
    <xdr:to>
      <xdr:col>67</xdr:col>
      <xdr:colOff>101600</xdr:colOff>
      <xdr:row>98</xdr:row>
      <xdr:rowOff>5562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70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168139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79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132804</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76304"/>
          <a:ext cx="1269" cy="1454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53167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79481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5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132804</xdr:rowOff>
    </xdr:from>
    <xdr:to>
      <xdr:col>116</xdr:col>
      <xdr:colOff>152400</xdr:colOff>
      <xdr:row>30</xdr:row>
      <xdr:rowOff>132804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7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24390</xdr:rowOff>
    </xdr:from>
    <xdr:to>
      <xdr:col>116</xdr:col>
      <xdr:colOff>63500</xdr:colOff>
      <xdr:row>39</xdr:row>
      <xdr:rowOff>21952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6539490"/>
          <a:ext cx="838200" cy="16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97617</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612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119190</xdr:rowOff>
    </xdr:from>
    <xdr:to>
      <xdr:col>116</xdr:col>
      <xdr:colOff>114300</xdr:colOff>
      <xdr:row>39</xdr:row>
      <xdr:rowOff>49340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21875</xdr:rowOff>
    </xdr:from>
    <xdr:to>
      <xdr:col>111</xdr:col>
      <xdr:colOff>177800</xdr:colOff>
      <xdr:row>39</xdr:row>
      <xdr:rowOff>21952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08425"/>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123590</xdr:rowOff>
    </xdr:from>
    <xdr:to>
      <xdr:col>112</xdr:col>
      <xdr:colOff>38100</xdr:colOff>
      <xdr:row>39</xdr:row>
      <xdr:rowOff>53740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70267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1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21685</xdr:rowOff>
    </xdr:from>
    <xdr:to>
      <xdr:col>107</xdr:col>
      <xdr:colOff>50800</xdr:colOff>
      <xdr:row>39</xdr:row>
      <xdr:rowOff>21875</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08235"/>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112293</xdr:rowOff>
    </xdr:from>
    <xdr:to>
      <xdr:col>107</xdr:col>
      <xdr:colOff>101600</xdr:colOff>
      <xdr:row>39</xdr:row>
      <xdr:rowOff>42443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2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58971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0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17266</xdr:rowOff>
    </xdr:from>
    <xdr:to>
      <xdr:col>102</xdr:col>
      <xdr:colOff>114300</xdr:colOff>
      <xdr:row>39</xdr:row>
      <xdr:rowOff>21685</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03816"/>
          <a:ext cx="8890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125190</xdr:rowOff>
    </xdr:from>
    <xdr:to>
      <xdr:col>102</xdr:col>
      <xdr:colOff>165100</xdr:colOff>
      <xdr:row>39</xdr:row>
      <xdr:rowOff>55340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71867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1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141974</xdr:rowOff>
    </xdr:from>
    <xdr:to>
      <xdr:col>98</xdr:col>
      <xdr:colOff>38100</xdr:colOff>
      <xdr:row>39</xdr:row>
      <xdr:rowOff>72124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5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63251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74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145040</xdr:rowOff>
    </xdr:from>
    <xdr:to>
      <xdr:col>116</xdr:col>
      <xdr:colOff>114300</xdr:colOff>
      <xdr:row>38</xdr:row>
      <xdr:rowOff>75191</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4886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167917</xdr:rowOff>
    </xdr:from>
    <xdr:ext cx="534377"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34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142602</xdr:rowOff>
    </xdr:from>
    <xdr:to>
      <xdr:col>112</xdr:col>
      <xdr:colOff>38100</xdr:colOff>
      <xdr:row>39</xdr:row>
      <xdr:rowOff>72752</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5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63879</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750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142525</xdr:rowOff>
    </xdr:from>
    <xdr:to>
      <xdr:col>107</xdr:col>
      <xdr:colOff>101600</xdr:colOff>
      <xdr:row>39</xdr:row>
      <xdr:rowOff>72675</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5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63802</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75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142335</xdr:rowOff>
    </xdr:from>
    <xdr:to>
      <xdr:col>102</xdr:col>
      <xdr:colOff>165100</xdr:colOff>
      <xdr:row>39</xdr:row>
      <xdr:rowOff>72485</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63612</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75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137916</xdr:rowOff>
    </xdr:from>
    <xdr:to>
      <xdr:col>98</xdr:col>
      <xdr:colOff>38100</xdr:colOff>
      <xdr:row>39</xdr:row>
      <xdr:rowOff>68066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5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84593</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428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17650</xdr:rowOff>
    </xdr:from>
    <xdr:to>
      <xdr:col>116</xdr:col>
      <xdr:colOff>62864</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933050"/>
          <a:ext cx="1269" cy="1150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135777</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7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17650</xdr:rowOff>
    </xdr:from>
    <xdr:to>
      <xdr:col>116</xdr:col>
      <xdr:colOff>152400</xdr:colOff>
      <xdr:row>52</xdr:row>
      <xdr:rowOff>17650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9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111147</xdr:rowOff>
    </xdr:from>
    <xdr:to>
      <xdr:col>116</xdr:col>
      <xdr:colOff>63500</xdr:colOff>
      <xdr:row>55</xdr:row>
      <xdr:rowOff>146535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8855097"/>
          <a:ext cx="838200" cy="72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133415</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906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154988</xdr:rowOff>
    </xdr:from>
    <xdr:to>
      <xdr:col>116</xdr:col>
      <xdr:colOff>114300</xdr:colOff>
      <xdr:row>58</xdr:row>
      <xdr:rowOff>85138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111147</xdr:rowOff>
    </xdr:from>
    <xdr:to>
      <xdr:col>111</xdr:col>
      <xdr:colOff>177800</xdr:colOff>
      <xdr:row>58</xdr:row>
      <xdr:rowOff>113365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8855097"/>
          <a:ext cx="889000" cy="120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136106</xdr:rowOff>
    </xdr:from>
    <xdr:to>
      <xdr:col>112</xdr:col>
      <xdr:colOff>38100</xdr:colOff>
      <xdr:row>58</xdr:row>
      <xdr:rowOff>66256</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57383</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1000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103147</xdr:rowOff>
    </xdr:from>
    <xdr:to>
      <xdr:col>107</xdr:col>
      <xdr:colOff>50800</xdr:colOff>
      <xdr:row>58</xdr:row>
      <xdr:rowOff>113365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047247"/>
          <a:ext cx="889000" cy="1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123853</xdr:rowOff>
    </xdr:from>
    <xdr:to>
      <xdr:col>107</xdr:col>
      <xdr:colOff>101600</xdr:colOff>
      <xdr:row>58</xdr:row>
      <xdr:rowOff>54003</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70530</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102667</xdr:rowOff>
    </xdr:from>
    <xdr:to>
      <xdr:col>102</xdr:col>
      <xdr:colOff>114300</xdr:colOff>
      <xdr:row>58</xdr:row>
      <xdr:rowOff>103147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046767"/>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152336</xdr:rowOff>
    </xdr:from>
    <xdr:to>
      <xdr:col>102</xdr:col>
      <xdr:colOff>165100</xdr:colOff>
      <xdr:row>58</xdr:row>
      <xdr:rowOff>82486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99013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10696</xdr:rowOff>
    </xdr:from>
    <xdr:to>
      <xdr:col>98</xdr:col>
      <xdr:colOff>38100</xdr:colOff>
      <xdr:row>58</xdr:row>
      <xdr:rowOff>112296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5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128823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73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95735</xdr:rowOff>
    </xdr:from>
    <xdr:to>
      <xdr:col>116</xdr:col>
      <xdr:colOff>114300</xdr:colOff>
      <xdr:row>56</xdr:row>
      <xdr:rowOff>25885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952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118612</xdr:rowOff>
    </xdr:from>
    <xdr:ext cx="534377"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37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60347</xdr:rowOff>
    </xdr:from>
    <xdr:to>
      <xdr:col>112</xdr:col>
      <xdr:colOff>38100</xdr:colOff>
      <xdr:row>51</xdr:row>
      <xdr:rowOff>161947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880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7024</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56111" y="857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62565</xdr:rowOff>
    </xdr:from>
    <xdr:to>
      <xdr:col>107</xdr:col>
      <xdr:colOff>101600</xdr:colOff>
      <xdr:row>58</xdr:row>
      <xdr:rowOff>164165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00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155292</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1009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52347</xdr:rowOff>
    </xdr:from>
    <xdr:to>
      <xdr:col>102</xdr:col>
      <xdr:colOff>165100</xdr:colOff>
      <xdr:row>58</xdr:row>
      <xdr:rowOff>153947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999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145074</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100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51867</xdr:rowOff>
    </xdr:from>
    <xdr:to>
      <xdr:col>98</xdr:col>
      <xdr:colOff>38100</xdr:colOff>
      <xdr:row>58</xdr:row>
      <xdr:rowOff>153467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9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144594</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08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136868</xdr:rowOff>
    </xdr:from>
    <xdr:to>
      <xdr:col>116</xdr:col>
      <xdr:colOff>62864</xdr:colOff>
      <xdr:row>79</xdr:row>
      <xdr:rowOff>34455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1966918"/>
          <a:ext cx="1269" cy="1612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38282</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5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34455</xdr:rowOff>
    </xdr:from>
    <xdr:to>
      <xdr:col>116</xdr:col>
      <xdr:colOff>152400</xdr:colOff>
      <xdr:row>79</xdr:row>
      <xdr:rowOff>34455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57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83545</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7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136868</xdr:rowOff>
    </xdr:from>
    <xdr:to>
      <xdr:col>116</xdr:col>
      <xdr:colOff>152400</xdr:colOff>
      <xdr:row>69</xdr:row>
      <xdr:rowOff>136868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19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96495</xdr:rowOff>
    </xdr:from>
    <xdr:to>
      <xdr:col>116</xdr:col>
      <xdr:colOff>63500</xdr:colOff>
      <xdr:row>77</xdr:row>
      <xdr:rowOff>137288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298145"/>
          <a:ext cx="838200" cy="4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117315</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976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94438</xdr:rowOff>
    </xdr:from>
    <xdr:to>
      <xdr:col>116</xdr:col>
      <xdr:colOff>114300</xdr:colOff>
      <xdr:row>77</xdr:row>
      <xdr:rowOff>24588</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1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123126</xdr:rowOff>
    </xdr:from>
    <xdr:to>
      <xdr:col>111</xdr:col>
      <xdr:colOff>177800</xdr:colOff>
      <xdr:row>77</xdr:row>
      <xdr:rowOff>137288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0434300" y="13324776"/>
          <a:ext cx="889000" cy="1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109538</xdr:rowOff>
    </xdr:from>
    <xdr:to>
      <xdr:col>112</xdr:col>
      <xdr:colOff>38100</xdr:colOff>
      <xdr:row>77</xdr:row>
      <xdr:rowOff>39688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56215</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9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123126</xdr:rowOff>
    </xdr:from>
    <xdr:to>
      <xdr:col>107</xdr:col>
      <xdr:colOff>50800</xdr:colOff>
      <xdr:row>77</xdr:row>
      <xdr:rowOff>134289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3324776"/>
          <a:ext cx="889000" cy="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96825</xdr:rowOff>
    </xdr:from>
    <xdr:to>
      <xdr:col>107</xdr:col>
      <xdr:colOff>101600</xdr:colOff>
      <xdr:row>77</xdr:row>
      <xdr:rowOff>26975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43502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134289</xdr:rowOff>
    </xdr:from>
    <xdr:to>
      <xdr:col>102</xdr:col>
      <xdr:colOff>114300</xdr:colOff>
      <xdr:row>78</xdr:row>
      <xdr:rowOff>6452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335939"/>
          <a:ext cx="889000" cy="4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50355</xdr:rowOff>
    </xdr:from>
    <xdr:to>
      <xdr:col>102</xdr:col>
      <xdr:colOff>165100</xdr:colOff>
      <xdr:row>76</xdr:row>
      <xdr:rowOff>151955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168483</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111227</xdr:rowOff>
    </xdr:from>
    <xdr:to>
      <xdr:col>98</xdr:col>
      <xdr:colOff>38100</xdr:colOff>
      <xdr:row>77</xdr:row>
      <xdr:rowOff>41377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57904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91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45695</xdr:rowOff>
    </xdr:from>
    <xdr:to>
      <xdr:col>116</xdr:col>
      <xdr:colOff>114300</xdr:colOff>
      <xdr:row>77</xdr:row>
      <xdr:rowOff>147295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24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24122</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22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86488</xdr:rowOff>
    </xdr:from>
    <xdr:to>
      <xdr:col>112</xdr:col>
      <xdr:colOff>38100</xdr:colOff>
      <xdr:row>78</xdr:row>
      <xdr:rowOff>16638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28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7765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38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72326</xdr:rowOff>
    </xdr:from>
    <xdr:to>
      <xdr:col>107</xdr:col>
      <xdr:colOff>101600</xdr:colOff>
      <xdr:row>78</xdr:row>
      <xdr:rowOff>2476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27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165053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36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83489</xdr:rowOff>
    </xdr:from>
    <xdr:to>
      <xdr:col>102</xdr:col>
      <xdr:colOff>165100</xdr:colOff>
      <xdr:row>78</xdr:row>
      <xdr:rowOff>13639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28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4766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37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127102</xdr:rowOff>
    </xdr:from>
    <xdr:to>
      <xdr:col>98</xdr:col>
      <xdr:colOff>38100</xdr:colOff>
      <xdr:row>78</xdr:row>
      <xdr:rowOff>57252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32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48379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4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住民一人あたりのコストとしては多くの項目において類似団体平均よりも数値において下回っている。</a:t>
          </a:r>
        </a:p>
        <a:p>
          <a:r>
            <a:rPr kumimoji="1" lang="ja-JP" altLang="en-US" sz="1300">
              <a:latin typeface="ＭＳ Ｐゴシック" panose="020B0600070205080204" pitchFamily="50" charset="-128"/>
              <a:ea typeface="ＭＳ Ｐゴシック" panose="020B0600070205080204" pitchFamily="50" charset="-128"/>
            </a:rPr>
            <a:t>類似団体平均を上回っているもののうち積立金は住民一人当たり４１，６４８円となっている。これは、土地開発公社からの貸付金の返還があったことにより、それを基金に積み立てたことによるもの。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今後も新たな施設の建設や道路整備事業にも多額の費用がかかるため、事業の取捨選択を徹底していくことで、事業費の減少を目指すこととしている。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群馬県明和町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11,313
11,037
19.64
5,991,084
5,580,179
311,347
3,254,540
4,190,365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58710</xdr:rowOff>
    </xdr:from>
    <xdr:to>
      <xdr:col>24</xdr:col>
      <xdr:colOff>62865</xdr:colOff>
      <xdr:row>39</xdr:row>
      <xdr:rowOff>4663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73660"/>
          <a:ext cx="1270" cy="131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8490</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9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4663</xdr:rowOff>
    </xdr:from>
    <xdr:to>
      <xdr:col>24</xdr:col>
      <xdr:colOff>152400</xdr:colOff>
      <xdr:row>39</xdr:row>
      <xdr:rowOff>4663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9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5387</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58710</xdr:rowOff>
    </xdr:from>
    <xdr:to>
      <xdr:col>24</xdr:col>
      <xdr:colOff>152400</xdr:colOff>
      <xdr:row>31</xdr:row>
      <xdr:rowOff>58710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7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15929</xdr:rowOff>
    </xdr:from>
    <xdr:to>
      <xdr:col>24</xdr:col>
      <xdr:colOff>63500</xdr:colOff>
      <xdr:row>36</xdr:row>
      <xdr:rowOff>68507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188129"/>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100637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27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122210</xdr:rowOff>
    </xdr:from>
    <xdr:to>
      <xdr:col>24</xdr:col>
      <xdr:colOff>114300</xdr:colOff>
      <xdr:row>37</xdr:row>
      <xdr:rowOff>52360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15929</xdr:rowOff>
    </xdr:from>
    <xdr:to>
      <xdr:col>19</xdr:col>
      <xdr:colOff>177800</xdr:colOff>
      <xdr:row>36</xdr:row>
      <xdr:rowOff>99695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188129"/>
          <a:ext cx="889000" cy="8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137233</xdr:rowOff>
    </xdr:from>
    <xdr:to>
      <xdr:col>20</xdr:col>
      <xdr:colOff>38100</xdr:colOff>
      <xdr:row>37</xdr:row>
      <xdr:rowOff>67383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58510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40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86142</xdr:rowOff>
    </xdr:from>
    <xdr:to>
      <xdr:col>15</xdr:col>
      <xdr:colOff>50800</xdr:colOff>
      <xdr:row>36</xdr:row>
      <xdr:rowOff>99695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258342"/>
          <a:ext cx="8890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133967</xdr:rowOff>
    </xdr:from>
    <xdr:to>
      <xdr:col>15</xdr:col>
      <xdr:colOff>101600</xdr:colOff>
      <xdr:row>37</xdr:row>
      <xdr:rowOff>64117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55244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39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155539</xdr:rowOff>
    </xdr:from>
    <xdr:to>
      <xdr:col>10</xdr:col>
      <xdr:colOff>114300</xdr:colOff>
      <xdr:row>36</xdr:row>
      <xdr:rowOff>86142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156289"/>
          <a:ext cx="889000" cy="10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58529</xdr:rowOff>
    </xdr:from>
    <xdr:to>
      <xdr:col>10</xdr:col>
      <xdr:colOff>165100</xdr:colOff>
      <xdr:row>36</xdr:row>
      <xdr:rowOff>160129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151256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33710</xdr:rowOff>
    </xdr:from>
    <xdr:to>
      <xdr:col>6</xdr:col>
      <xdr:colOff>38100</xdr:colOff>
      <xdr:row>36</xdr:row>
      <xdr:rowOff>135310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2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126437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9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17707</xdr:rowOff>
    </xdr:from>
    <xdr:to>
      <xdr:col>24</xdr:col>
      <xdr:colOff>114300</xdr:colOff>
      <xdr:row>36</xdr:row>
      <xdr:rowOff>119307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40584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4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136579</xdr:rowOff>
    </xdr:from>
    <xdr:to>
      <xdr:col>20</xdr:col>
      <xdr:colOff>38100</xdr:colOff>
      <xdr:row>36</xdr:row>
      <xdr:rowOff>66729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3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83256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91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48895</xdr:rowOff>
    </xdr:from>
    <xdr:to>
      <xdr:col>15</xdr:col>
      <xdr:colOff>101600</xdr:colOff>
      <xdr:row>36</xdr:row>
      <xdr:rowOff>150495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167022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99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35342</xdr:rowOff>
    </xdr:from>
    <xdr:to>
      <xdr:col>10</xdr:col>
      <xdr:colOff>165100</xdr:colOff>
      <xdr:row>36</xdr:row>
      <xdr:rowOff>136942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0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153469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98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104739</xdr:rowOff>
    </xdr:from>
    <xdr:to>
      <xdr:col>6</xdr:col>
      <xdr:colOff>38100</xdr:colOff>
      <xdr:row>36</xdr:row>
      <xdr:rowOff>34889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0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51416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88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6454</xdr:rowOff>
    </xdr:from>
    <xdr:to>
      <xdr:col>24</xdr:col>
      <xdr:colOff>62865</xdr:colOff>
      <xdr:row>58</xdr:row>
      <xdr:rowOff>34350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0404"/>
          <a:ext cx="1270" cy="122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38177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8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34350</xdr:rowOff>
    </xdr:from>
    <xdr:to>
      <xdr:col>24</xdr:col>
      <xdr:colOff>152400</xdr:colOff>
      <xdr:row>58</xdr:row>
      <xdr:rowOff>34350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124581</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583,288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6454</xdr:rowOff>
    </xdr:from>
    <xdr:to>
      <xdr:col>24</xdr:col>
      <xdr:colOff>152400</xdr:colOff>
      <xdr:row>51</xdr:row>
      <xdr:rowOff>6454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107235</xdr:rowOff>
    </xdr:from>
    <xdr:to>
      <xdr:col>24</xdr:col>
      <xdr:colOff>63500</xdr:colOff>
      <xdr:row>57</xdr:row>
      <xdr:rowOff>139394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79885"/>
          <a:ext cx="838200" cy="3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38815</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40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15938</xdr:rowOff>
    </xdr:from>
    <xdr:to>
      <xdr:col>24</xdr:col>
      <xdr:colOff>114300</xdr:colOff>
      <xdr:row>57</xdr:row>
      <xdr:rowOff>117538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8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139394</xdr:rowOff>
    </xdr:from>
    <xdr:to>
      <xdr:col>19</xdr:col>
      <xdr:colOff>177800</xdr:colOff>
      <xdr:row>57</xdr:row>
      <xdr:rowOff>158676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12044"/>
          <a:ext cx="889000" cy="1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41301</xdr:rowOff>
    </xdr:from>
    <xdr:to>
      <xdr:col>20</xdr:col>
      <xdr:colOff>38100</xdr:colOff>
      <xdr:row>57</xdr:row>
      <xdr:rowOff>142901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1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159428</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58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158676</xdr:rowOff>
    </xdr:from>
    <xdr:to>
      <xdr:col>15</xdr:col>
      <xdr:colOff>50800</xdr:colOff>
      <xdr:row>58</xdr:row>
      <xdr:rowOff>24776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31326"/>
          <a:ext cx="889000" cy="3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44563</xdr:rowOff>
    </xdr:from>
    <xdr:to>
      <xdr:col>15</xdr:col>
      <xdr:colOff>101600</xdr:colOff>
      <xdr:row>57</xdr:row>
      <xdr:rowOff>146163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1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162690</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5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135917</xdr:rowOff>
    </xdr:from>
    <xdr:to>
      <xdr:col>10</xdr:col>
      <xdr:colOff>114300</xdr:colOff>
      <xdr:row>58</xdr:row>
      <xdr:rowOff>24776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08567"/>
          <a:ext cx="889000" cy="6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152305</xdr:rowOff>
    </xdr:from>
    <xdr:to>
      <xdr:col>10</xdr:col>
      <xdr:colOff>165100</xdr:colOff>
      <xdr:row>57</xdr:row>
      <xdr:rowOff>82455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5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98982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52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69730</xdr:rowOff>
    </xdr:from>
    <xdr:to>
      <xdr:col>6</xdr:col>
      <xdr:colOff>38100</xdr:colOff>
      <xdr:row>56</xdr:row>
      <xdr:rowOff>171330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6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16407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44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56435</xdr:rowOff>
    </xdr:from>
    <xdr:to>
      <xdr:col>24</xdr:col>
      <xdr:colOff>114300</xdr:colOff>
      <xdr:row>57</xdr:row>
      <xdr:rowOff>158035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2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165816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6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88594</xdr:rowOff>
    </xdr:from>
    <xdr:to>
      <xdr:col>20</xdr:col>
      <xdr:colOff>38100</xdr:colOff>
      <xdr:row>58</xdr:row>
      <xdr:rowOff>18744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6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9871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5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107876</xdr:rowOff>
    </xdr:from>
    <xdr:to>
      <xdr:col>15</xdr:col>
      <xdr:colOff>101600</xdr:colOff>
      <xdr:row>58</xdr:row>
      <xdr:rowOff>38026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8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29153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97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145426</xdr:rowOff>
    </xdr:from>
    <xdr:to>
      <xdr:col>10</xdr:col>
      <xdr:colOff>165100</xdr:colOff>
      <xdr:row>58</xdr:row>
      <xdr:rowOff>75576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1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66703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1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85117</xdr:rowOff>
    </xdr:from>
    <xdr:to>
      <xdr:col>6</xdr:col>
      <xdr:colOff>38100</xdr:colOff>
      <xdr:row>58</xdr:row>
      <xdr:rowOff>15267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5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6394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5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156342</xdr:rowOff>
    </xdr:from>
    <xdr:to>
      <xdr:col>24</xdr:col>
      <xdr:colOff>62865</xdr:colOff>
      <xdr:row>78</xdr:row>
      <xdr:rowOff>39402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57842"/>
          <a:ext cx="1270" cy="125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43229</xdr:rowOff>
    </xdr:from>
    <xdr:ext cx="534377"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41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39402</xdr:rowOff>
    </xdr:from>
    <xdr:to>
      <xdr:col>24</xdr:col>
      <xdr:colOff>152400</xdr:colOff>
      <xdr:row>78</xdr:row>
      <xdr:rowOff>39402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4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103019</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3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156342</xdr:rowOff>
    </xdr:from>
    <xdr:to>
      <xdr:col>24</xdr:col>
      <xdr:colOff>152400</xdr:colOff>
      <xdr:row>70</xdr:row>
      <xdr:rowOff>156342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57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43848</xdr:rowOff>
    </xdr:from>
    <xdr:to>
      <xdr:col>24</xdr:col>
      <xdr:colOff>63500</xdr:colOff>
      <xdr:row>77</xdr:row>
      <xdr:rowOff>133076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3245498"/>
          <a:ext cx="838200" cy="8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77795</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365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54919</xdr:rowOff>
    </xdr:from>
    <xdr:to>
      <xdr:col>24</xdr:col>
      <xdr:colOff>114300</xdr:colOff>
      <xdr:row>76</xdr:row>
      <xdr:rowOff>156519</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43848</xdr:rowOff>
    </xdr:from>
    <xdr:to>
      <xdr:col>19</xdr:col>
      <xdr:colOff>177800</xdr:colOff>
      <xdr:row>77</xdr:row>
      <xdr:rowOff>65205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245498"/>
          <a:ext cx="889000" cy="2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49729</xdr:rowOff>
    </xdr:from>
    <xdr:to>
      <xdr:col>20</xdr:col>
      <xdr:colOff>38100</xdr:colOff>
      <xdr:row>76</xdr:row>
      <xdr:rowOff>151329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167857</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5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65205</xdr:rowOff>
    </xdr:from>
    <xdr:to>
      <xdr:col>15</xdr:col>
      <xdr:colOff>50800</xdr:colOff>
      <xdr:row>78</xdr:row>
      <xdr:rowOff>79950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266855"/>
          <a:ext cx="889000" cy="18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63086</xdr:rowOff>
    </xdr:from>
    <xdr:to>
      <xdr:col>15</xdr:col>
      <xdr:colOff>101600</xdr:colOff>
      <xdr:row>76</xdr:row>
      <xdr:rowOff>164686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9762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86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79950</xdr:rowOff>
    </xdr:from>
    <xdr:to>
      <xdr:col>10</xdr:col>
      <xdr:colOff>114300</xdr:colOff>
      <xdr:row>78</xdr:row>
      <xdr:rowOff>84562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453050"/>
          <a:ext cx="889000" cy="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29184</xdr:rowOff>
    </xdr:from>
    <xdr:to>
      <xdr:col>10</xdr:col>
      <xdr:colOff>165100</xdr:colOff>
      <xdr:row>76</xdr:row>
      <xdr:rowOff>130784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147311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89883</xdr:rowOff>
    </xdr:from>
    <xdr:to>
      <xdr:col>6</xdr:col>
      <xdr:colOff>38100</xdr:colOff>
      <xdr:row>77</xdr:row>
      <xdr:rowOff>20033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36560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89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82276</xdr:rowOff>
    </xdr:from>
    <xdr:to>
      <xdr:col>24</xdr:col>
      <xdr:colOff>114300</xdr:colOff>
      <xdr:row>78</xdr:row>
      <xdr:rowOff>12426</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28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168653</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98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164498</xdr:rowOff>
    </xdr:from>
    <xdr:to>
      <xdr:col>20</xdr:col>
      <xdr:colOff>38100</xdr:colOff>
      <xdr:row>77</xdr:row>
      <xdr:rowOff>94648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19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85775</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2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14405</xdr:rowOff>
    </xdr:from>
    <xdr:to>
      <xdr:col>15</xdr:col>
      <xdr:colOff>101600</xdr:colOff>
      <xdr:row>77</xdr:row>
      <xdr:rowOff>116005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21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107132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308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29150</xdr:rowOff>
    </xdr:from>
    <xdr:to>
      <xdr:col>10</xdr:col>
      <xdr:colOff>165100</xdr:colOff>
      <xdr:row>78</xdr:row>
      <xdr:rowOff>130750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40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121877</xdr:rowOff>
    </xdr:from>
    <xdr:ext cx="534377"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52111" y="1349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33762</xdr:rowOff>
    </xdr:from>
    <xdr:to>
      <xdr:col>6</xdr:col>
      <xdr:colOff>38100</xdr:colOff>
      <xdr:row>78</xdr:row>
      <xdr:rowOff>135362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40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126489</xdr:rowOff>
    </xdr:from>
    <xdr:ext cx="534377"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63111" y="1349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21710</xdr:rowOff>
    </xdr:from>
    <xdr:to>
      <xdr:col>24</xdr:col>
      <xdr:colOff>62865</xdr:colOff>
      <xdr:row>99</xdr:row>
      <xdr:rowOff>91481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52210"/>
          <a:ext cx="1270" cy="1612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95308</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706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91481</xdr:rowOff>
    </xdr:from>
    <xdr:to>
      <xdr:col>24</xdr:col>
      <xdr:colOff>152400</xdr:colOff>
      <xdr:row>99</xdr:row>
      <xdr:rowOff>91481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70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139837</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2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21710</xdr:rowOff>
    </xdr:from>
    <xdr:to>
      <xdr:col>24</xdr:col>
      <xdr:colOff>152400</xdr:colOff>
      <xdr:row>90</xdr:row>
      <xdr:rowOff>21710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5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101327</xdr:rowOff>
    </xdr:from>
    <xdr:to>
      <xdr:col>24</xdr:col>
      <xdr:colOff>63500</xdr:colOff>
      <xdr:row>98</xdr:row>
      <xdr:rowOff>147162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903427"/>
          <a:ext cx="838200" cy="4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147455</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35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124578</xdr:rowOff>
    </xdr:from>
    <xdr:to>
      <xdr:col>24</xdr:col>
      <xdr:colOff>114300</xdr:colOff>
      <xdr:row>97</xdr:row>
      <xdr:rowOff>54728</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8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121298</xdr:rowOff>
    </xdr:from>
    <xdr:to>
      <xdr:col>19</xdr:col>
      <xdr:colOff>177800</xdr:colOff>
      <xdr:row>98</xdr:row>
      <xdr:rowOff>147162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751948"/>
          <a:ext cx="889000" cy="19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127696</xdr:rowOff>
    </xdr:from>
    <xdr:to>
      <xdr:col>20</xdr:col>
      <xdr:colOff>38100</xdr:colOff>
      <xdr:row>97</xdr:row>
      <xdr:rowOff>57846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74373</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6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121298</xdr:rowOff>
    </xdr:from>
    <xdr:to>
      <xdr:col>15</xdr:col>
      <xdr:colOff>50800</xdr:colOff>
      <xdr:row>98</xdr:row>
      <xdr:rowOff>67445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51948"/>
          <a:ext cx="889000" cy="11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112316</xdr:rowOff>
    </xdr:from>
    <xdr:to>
      <xdr:col>15</xdr:col>
      <xdr:colOff>101600</xdr:colOff>
      <xdr:row>97</xdr:row>
      <xdr:rowOff>42466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58993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4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64066</xdr:rowOff>
    </xdr:from>
    <xdr:to>
      <xdr:col>10</xdr:col>
      <xdr:colOff>114300</xdr:colOff>
      <xdr:row>98</xdr:row>
      <xdr:rowOff>67445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866166"/>
          <a:ext cx="8890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143633</xdr:rowOff>
    </xdr:from>
    <xdr:to>
      <xdr:col>10</xdr:col>
      <xdr:colOff>165100</xdr:colOff>
      <xdr:row>97</xdr:row>
      <xdr:rowOff>73783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90310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7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27651</xdr:rowOff>
    </xdr:from>
    <xdr:to>
      <xdr:col>6</xdr:col>
      <xdr:colOff>38100</xdr:colOff>
      <xdr:row>96</xdr:row>
      <xdr:rowOff>129251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48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145778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26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50527</xdr:rowOff>
    </xdr:from>
    <xdr:to>
      <xdr:col>24</xdr:col>
      <xdr:colOff>114300</xdr:colOff>
      <xdr:row>98</xdr:row>
      <xdr:rowOff>152127</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85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28954</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83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96362</xdr:rowOff>
    </xdr:from>
    <xdr:to>
      <xdr:col>20</xdr:col>
      <xdr:colOff>38100</xdr:colOff>
      <xdr:row>99</xdr:row>
      <xdr:rowOff>26512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89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17639</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99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70498</xdr:rowOff>
    </xdr:from>
    <xdr:to>
      <xdr:col>15</xdr:col>
      <xdr:colOff>101600</xdr:colOff>
      <xdr:row>98</xdr:row>
      <xdr:rowOff>648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0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163225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9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16645</xdr:rowOff>
    </xdr:from>
    <xdr:to>
      <xdr:col>10</xdr:col>
      <xdr:colOff>165100</xdr:colOff>
      <xdr:row>98</xdr:row>
      <xdr:rowOff>118245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109372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1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13266</xdr:rowOff>
    </xdr:from>
    <xdr:to>
      <xdr:col>6</xdr:col>
      <xdr:colOff>38100</xdr:colOff>
      <xdr:row>98</xdr:row>
      <xdr:rowOff>114866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1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105993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0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115316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258816"/>
          <a:ext cx="127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61993</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03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115316</xdr:rowOff>
    </xdr:from>
    <xdr:to>
      <xdr:col>55</xdr:col>
      <xdr:colOff>88900</xdr:colOff>
      <xdr:row>30</xdr:row>
      <xdr:rowOff>115316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258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104648</xdr:rowOff>
    </xdr:from>
    <xdr:to>
      <xdr:col>55</xdr:col>
      <xdr:colOff>0</xdr:colOff>
      <xdr:row>38</xdr:row>
      <xdr:rowOff>119888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19748"/>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52912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965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30035</xdr:rowOff>
    </xdr:from>
    <xdr:to>
      <xdr:col>55</xdr:col>
      <xdr:colOff>50800</xdr:colOff>
      <xdr:row>38</xdr:row>
      <xdr:rowOff>131635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78931</xdr:rowOff>
    </xdr:from>
    <xdr:to>
      <xdr:col>50</xdr:col>
      <xdr:colOff>114300</xdr:colOff>
      <xdr:row>38</xdr:row>
      <xdr:rowOff>104648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594031"/>
          <a:ext cx="8890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61278</xdr:rowOff>
    </xdr:from>
    <xdr:to>
      <xdr:col>50</xdr:col>
      <xdr:colOff>165100</xdr:colOff>
      <xdr:row>38</xdr:row>
      <xdr:rowOff>162878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154005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66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3302</xdr:rowOff>
    </xdr:from>
    <xdr:to>
      <xdr:col>45</xdr:col>
      <xdr:colOff>177800</xdr:colOff>
      <xdr:row>38</xdr:row>
      <xdr:rowOff>78931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518402"/>
          <a:ext cx="889000" cy="7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12509</xdr:rowOff>
    </xdr:from>
    <xdr:to>
      <xdr:col>46</xdr:col>
      <xdr:colOff>38100</xdr:colOff>
      <xdr:row>38</xdr:row>
      <xdr:rowOff>114109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130636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0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3302</xdr:rowOff>
    </xdr:from>
    <xdr:to>
      <xdr:col>41</xdr:col>
      <xdr:colOff>50800</xdr:colOff>
      <xdr:row>38</xdr:row>
      <xdr:rowOff>4826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51840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158623</xdr:rowOff>
    </xdr:from>
    <xdr:to>
      <xdr:col>41</xdr:col>
      <xdr:colOff>101600</xdr:colOff>
      <xdr:row>38</xdr:row>
      <xdr:rowOff>88773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79900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595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2604</xdr:rowOff>
    </xdr:from>
    <xdr:to>
      <xdr:col>36</xdr:col>
      <xdr:colOff>165100</xdr:colOff>
      <xdr:row>38</xdr:row>
      <xdr:rowOff>104204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1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95331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610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69088</xdr:rowOff>
    </xdr:from>
    <xdr:to>
      <xdr:col>55</xdr:col>
      <xdr:colOff>50800</xdr:colOff>
      <xdr:row>38</xdr:row>
      <xdr:rowOff>170688</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8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8463</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23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53848</xdr:rowOff>
    </xdr:from>
    <xdr:to>
      <xdr:col>50</xdr:col>
      <xdr:colOff>165100</xdr:colOff>
      <xdr:row>38</xdr:row>
      <xdr:rowOff>155448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6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525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28131</xdr:rowOff>
    </xdr:from>
    <xdr:to>
      <xdr:col>46</xdr:col>
      <xdr:colOff>38100</xdr:colOff>
      <xdr:row>38</xdr:row>
      <xdr:rowOff>129731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4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120858</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6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123952</xdr:rowOff>
    </xdr:from>
    <xdr:to>
      <xdr:col>41</xdr:col>
      <xdr:colOff>101600</xdr:colOff>
      <xdr:row>38</xdr:row>
      <xdr:rowOff>54102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46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70629</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624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125476</xdr:rowOff>
    </xdr:from>
    <xdr:to>
      <xdr:col>36</xdr:col>
      <xdr:colOff>165100</xdr:colOff>
      <xdr:row>38</xdr:row>
      <xdr:rowOff>55626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72153</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6244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125108</xdr:rowOff>
    </xdr:from>
    <xdr:to>
      <xdr:col>54</xdr:col>
      <xdr:colOff>189865</xdr:colOff>
      <xdr:row>58</xdr:row>
      <xdr:rowOff>152174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97608"/>
          <a:ext cx="1270" cy="1398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156001</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0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152174</xdr:rowOff>
    </xdr:from>
    <xdr:to>
      <xdr:col>55</xdr:col>
      <xdr:colOff>88900</xdr:colOff>
      <xdr:row>58</xdr:row>
      <xdr:rowOff>152174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9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71785</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7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191,915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125108</xdr:rowOff>
    </xdr:from>
    <xdr:to>
      <xdr:col>55</xdr:col>
      <xdr:colOff>88900</xdr:colOff>
      <xdr:row>50</xdr:row>
      <xdr:rowOff>125108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9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62068</xdr:rowOff>
    </xdr:from>
    <xdr:to>
      <xdr:col>55</xdr:col>
      <xdr:colOff>0</xdr:colOff>
      <xdr:row>58</xdr:row>
      <xdr:rowOff>63538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10006168"/>
          <a:ext cx="8382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67856</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69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44979</xdr:rowOff>
    </xdr:from>
    <xdr:to>
      <xdr:col>55</xdr:col>
      <xdr:colOff>50800</xdr:colOff>
      <xdr:row>57</xdr:row>
      <xdr:rowOff>146579</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62068</xdr:rowOff>
    </xdr:from>
    <xdr:to>
      <xdr:col>50</xdr:col>
      <xdr:colOff>114300</xdr:colOff>
      <xdr:row>58</xdr:row>
      <xdr:rowOff>95451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006168"/>
          <a:ext cx="889000" cy="3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74368</xdr:rowOff>
    </xdr:from>
    <xdr:to>
      <xdr:col>50</xdr:col>
      <xdr:colOff>165100</xdr:colOff>
      <xdr:row>58</xdr:row>
      <xdr:rowOff>4518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21045</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62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95451</xdr:rowOff>
    </xdr:from>
    <xdr:to>
      <xdr:col>45</xdr:col>
      <xdr:colOff>177800</xdr:colOff>
      <xdr:row>58</xdr:row>
      <xdr:rowOff>127782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039551"/>
          <a:ext cx="889000" cy="3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77188</xdr:rowOff>
    </xdr:from>
    <xdr:to>
      <xdr:col>46</xdr:col>
      <xdr:colOff>38100</xdr:colOff>
      <xdr:row>58</xdr:row>
      <xdr:rowOff>7338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4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23865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62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127782</xdr:rowOff>
    </xdr:from>
    <xdr:to>
      <xdr:col>41</xdr:col>
      <xdr:colOff>50800</xdr:colOff>
      <xdr:row>58</xdr:row>
      <xdr:rowOff>138192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10071882"/>
          <a:ext cx="889000" cy="1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37869</xdr:rowOff>
    </xdr:from>
    <xdr:to>
      <xdr:col>41</xdr:col>
      <xdr:colOff>101600</xdr:colOff>
      <xdr:row>57</xdr:row>
      <xdr:rowOff>139469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1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155996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5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126871</xdr:rowOff>
    </xdr:from>
    <xdr:to>
      <xdr:col>36</xdr:col>
      <xdr:colOff>165100</xdr:colOff>
      <xdr:row>58</xdr:row>
      <xdr:rowOff>57021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73548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67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12738</xdr:rowOff>
    </xdr:from>
    <xdr:to>
      <xdr:col>55</xdr:col>
      <xdr:colOff>50800</xdr:colOff>
      <xdr:row>58</xdr:row>
      <xdr:rowOff>114338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99115</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7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11268</xdr:rowOff>
    </xdr:from>
    <xdr:to>
      <xdr:col>50</xdr:col>
      <xdr:colOff>165100</xdr:colOff>
      <xdr:row>58</xdr:row>
      <xdr:rowOff>112868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5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103995</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04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44651</xdr:rowOff>
    </xdr:from>
    <xdr:to>
      <xdr:col>46</xdr:col>
      <xdr:colOff>38100</xdr:colOff>
      <xdr:row>58</xdr:row>
      <xdr:rowOff>146251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8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137378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08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76982</xdr:rowOff>
    </xdr:from>
    <xdr:to>
      <xdr:col>41</xdr:col>
      <xdr:colOff>101600</xdr:colOff>
      <xdr:row>59</xdr:row>
      <xdr:rowOff>7132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2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169709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1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87392</xdr:rowOff>
    </xdr:from>
    <xdr:to>
      <xdr:col>36</xdr:col>
      <xdr:colOff>165100</xdr:colOff>
      <xdr:row>59</xdr:row>
      <xdr:rowOff>17542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3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8669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12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83807</xdr:rowOff>
    </xdr:from>
    <xdr:to>
      <xdr:col>54</xdr:col>
      <xdr:colOff>189865</xdr:colOff>
      <xdr:row>79</xdr:row>
      <xdr:rowOff>16351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428207"/>
          <a:ext cx="1270" cy="113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20178</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6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16351</xdr:rowOff>
    </xdr:from>
    <xdr:to>
      <xdr:col>55</xdr:col>
      <xdr:colOff>88900</xdr:colOff>
      <xdr:row>79</xdr:row>
      <xdr:rowOff>16351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6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30484</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20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83807</xdr:rowOff>
    </xdr:from>
    <xdr:to>
      <xdr:col>55</xdr:col>
      <xdr:colOff>88900</xdr:colOff>
      <xdr:row>72</xdr:row>
      <xdr:rowOff>83807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428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48298</xdr:rowOff>
    </xdr:from>
    <xdr:to>
      <xdr:col>55</xdr:col>
      <xdr:colOff>0</xdr:colOff>
      <xdr:row>72</xdr:row>
      <xdr:rowOff>86151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2049798"/>
          <a:ext cx="838200" cy="38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157509</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87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7632</xdr:rowOff>
    </xdr:from>
    <xdr:to>
      <xdr:col>55</xdr:col>
      <xdr:colOff>50800</xdr:colOff>
      <xdr:row>77</xdr:row>
      <xdr:rowOff>109232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0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48298</xdr:rowOff>
    </xdr:from>
    <xdr:to>
      <xdr:col>50</xdr:col>
      <xdr:colOff>114300</xdr:colOff>
      <xdr:row>76</xdr:row>
      <xdr:rowOff>8046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2049798"/>
          <a:ext cx="889000" cy="98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151442</xdr:rowOff>
    </xdr:from>
    <xdr:to>
      <xdr:col>50</xdr:col>
      <xdr:colOff>165100</xdr:colOff>
      <xdr:row>77</xdr:row>
      <xdr:rowOff>81592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181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72719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27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8046</xdr:rowOff>
    </xdr:from>
    <xdr:to>
      <xdr:col>45</xdr:col>
      <xdr:colOff>177800</xdr:colOff>
      <xdr:row>76</xdr:row>
      <xdr:rowOff>137985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038246"/>
          <a:ext cx="889000" cy="12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11348</xdr:rowOff>
    </xdr:from>
    <xdr:to>
      <xdr:col>46</xdr:col>
      <xdr:colOff>38100</xdr:colOff>
      <xdr:row>77</xdr:row>
      <xdr:rowOff>112948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1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104075</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30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137985</xdr:rowOff>
    </xdr:from>
    <xdr:to>
      <xdr:col>41</xdr:col>
      <xdr:colOff>50800</xdr:colOff>
      <xdr:row>79</xdr:row>
      <xdr:rowOff>16484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168185"/>
          <a:ext cx="889000" cy="39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132238</xdr:rowOff>
    </xdr:from>
    <xdr:to>
      <xdr:col>41</xdr:col>
      <xdr:colOff>101600</xdr:colOff>
      <xdr:row>77</xdr:row>
      <xdr:rowOff>62388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1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53515</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25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100901</xdr:rowOff>
    </xdr:from>
    <xdr:to>
      <xdr:col>36</xdr:col>
      <xdr:colOff>165100</xdr:colOff>
      <xdr:row>78</xdr:row>
      <xdr:rowOff>31051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47578</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07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35351</xdr:rowOff>
    </xdr:from>
    <xdr:to>
      <xdr:col>55</xdr:col>
      <xdr:colOff>50800</xdr:colOff>
      <xdr:row>72</xdr:row>
      <xdr:rowOff>136951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37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157485</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33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69</xdr:row>
      <xdr:rowOff>168948</xdr:rowOff>
    </xdr:from>
    <xdr:to>
      <xdr:col>50</xdr:col>
      <xdr:colOff>165100</xdr:colOff>
      <xdr:row>70</xdr:row>
      <xdr:rowOff>99098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199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68</xdr:row>
      <xdr:rowOff>115625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177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128695</xdr:rowOff>
    </xdr:from>
    <xdr:to>
      <xdr:col>46</xdr:col>
      <xdr:colOff>38100</xdr:colOff>
      <xdr:row>76</xdr:row>
      <xdr:rowOff>58846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29874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75372</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276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87185</xdr:rowOff>
    </xdr:from>
    <xdr:to>
      <xdr:col>41</xdr:col>
      <xdr:colOff>101600</xdr:colOff>
      <xdr:row>77</xdr:row>
      <xdr:rowOff>17335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11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33862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289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137134</xdr:rowOff>
    </xdr:from>
    <xdr:to>
      <xdr:col>36</xdr:col>
      <xdr:colOff>165100</xdr:colOff>
      <xdr:row>79</xdr:row>
      <xdr:rowOff>67284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51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58411</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60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145900</xdr:rowOff>
    </xdr:from>
    <xdr:to>
      <xdr:col>54</xdr:col>
      <xdr:colOff>189865</xdr:colOff>
      <xdr:row>99</xdr:row>
      <xdr:rowOff>16776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04950"/>
          <a:ext cx="1270" cy="1585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20603</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9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16776</xdr:rowOff>
    </xdr:from>
    <xdr:to>
      <xdr:col>55</xdr:col>
      <xdr:colOff>88900</xdr:colOff>
      <xdr:row>99</xdr:row>
      <xdr:rowOff>16776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90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92577</xdr:rowOff>
    </xdr:from>
    <xdr:ext cx="690189"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180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1,270,119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145900</xdr:rowOff>
    </xdr:from>
    <xdr:to>
      <xdr:col>55</xdr:col>
      <xdr:colOff>88900</xdr:colOff>
      <xdr:row>89</xdr:row>
      <xdr:rowOff>145900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0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122051</xdr:rowOff>
    </xdr:from>
    <xdr:to>
      <xdr:col>55</xdr:col>
      <xdr:colOff>0</xdr:colOff>
      <xdr:row>98</xdr:row>
      <xdr:rowOff>128632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924151"/>
          <a:ext cx="838200" cy="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80847</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711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57970</xdr:rowOff>
    </xdr:from>
    <xdr:to>
      <xdr:col>55</xdr:col>
      <xdr:colOff>50800</xdr:colOff>
      <xdr:row>98</xdr:row>
      <xdr:rowOff>159570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8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120162</xdr:rowOff>
    </xdr:from>
    <xdr:to>
      <xdr:col>50</xdr:col>
      <xdr:colOff>114300</xdr:colOff>
      <xdr:row>98</xdr:row>
      <xdr:rowOff>128632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922262"/>
          <a:ext cx="889000" cy="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84931</xdr:rowOff>
    </xdr:from>
    <xdr:to>
      <xdr:col>50</xdr:col>
      <xdr:colOff>165100</xdr:colOff>
      <xdr:row>99</xdr:row>
      <xdr:rowOff>15081</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88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6208</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97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53291</xdr:rowOff>
    </xdr:from>
    <xdr:to>
      <xdr:col>45</xdr:col>
      <xdr:colOff>177800</xdr:colOff>
      <xdr:row>98</xdr:row>
      <xdr:rowOff>120162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855391"/>
          <a:ext cx="889000" cy="6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87871</xdr:rowOff>
    </xdr:from>
    <xdr:to>
      <xdr:col>46</xdr:col>
      <xdr:colOff>38100</xdr:colOff>
      <xdr:row>99</xdr:row>
      <xdr:rowOff>18021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88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9148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98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53291</xdr:rowOff>
    </xdr:from>
    <xdr:to>
      <xdr:col>41</xdr:col>
      <xdr:colOff>50800</xdr:colOff>
      <xdr:row>98</xdr:row>
      <xdr:rowOff>134401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855391"/>
          <a:ext cx="889000" cy="8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67466</xdr:rowOff>
    </xdr:from>
    <xdr:to>
      <xdr:col>41</xdr:col>
      <xdr:colOff>101600</xdr:colOff>
      <xdr:row>98</xdr:row>
      <xdr:rowOff>169066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160193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96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96892</xdr:rowOff>
    </xdr:from>
    <xdr:to>
      <xdr:col>36</xdr:col>
      <xdr:colOff>165100</xdr:colOff>
      <xdr:row>99</xdr:row>
      <xdr:rowOff>27042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89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18169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99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71251</xdr:rowOff>
    </xdr:from>
    <xdr:to>
      <xdr:col>55</xdr:col>
      <xdr:colOff>50800</xdr:colOff>
      <xdr:row>99</xdr:row>
      <xdr:rowOff>1401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87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36398</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83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77832</xdr:rowOff>
    </xdr:from>
    <xdr:to>
      <xdr:col>50</xdr:col>
      <xdr:colOff>165100</xdr:colOff>
      <xdr:row>99</xdr:row>
      <xdr:rowOff>7982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87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24509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65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69362</xdr:rowOff>
    </xdr:from>
    <xdr:to>
      <xdr:col>46</xdr:col>
      <xdr:colOff>38100</xdr:colOff>
      <xdr:row>98</xdr:row>
      <xdr:rowOff>170962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8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16039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64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2491</xdr:rowOff>
    </xdr:from>
    <xdr:to>
      <xdr:col>41</xdr:col>
      <xdr:colOff>101600</xdr:colOff>
      <xdr:row>98</xdr:row>
      <xdr:rowOff>104091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80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120618</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61795" y="165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83601</xdr:rowOff>
    </xdr:from>
    <xdr:to>
      <xdr:col>36</xdr:col>
      <xdr:colOff>165100</xdr:colOff>
      <xdr:row>99</xdr:row>
      <xdr:rowOff>13751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88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30278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66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100724</xdr:rowOff>
    </xdr:from>
    <xdr:to>
      <xdr:col>85</xdr:col>
      <xdr:colOff>126364</xdr:colOff>
      <xdr:row>37</xdr:row>
      <xdr:rowOff>114268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44224"/>
          <a:ext cx="1269" cy="1213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118095</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4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114268</xdr:rowOff>
    </xdr:from>
    <xdr:to>
      <xdr:col>86</xdr:col>
      <xdr:colOff>25400</xdr:colOff>
      <xdr:row>37</xdr:row>
      <xdr:rowOff>114268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4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47401</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100724</xdr:rowOff>
    </xdr:from>
    <xdr:to>
      <xdr:col>86</xdr:col>
      <xdr:colOff>25400</xdr:colOff>
      <xdr:row>30</xdr:row>
      <xdr:rowOff>100724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19609</xdr:rowOff>
    </xdr:from>
    <xdr:to>
      <xdr:col>85</xdr:col>
      <xdr:colOff>127000</xdr:colOff>
      <xdr:row>37</xdr:row>
      <xdr:rowOff>35039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363259"/>
          <a:ext cx="8382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54875</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055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31998</xdr:rowOff>
    </xdr:from>
    <xdr:to>
      <xdr:col>85</xdr:col>
      <xdr:colOff>177800</xdr:colOff>
      <xdr:row>36</xdr:row>
      <xdr:rowOff>133598</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20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59842</xdr:rowOff>
    </xdr:from>
    <xdr:to>
      <xdr:col>81</xdr:col>
      <xdr:colOff>50800</xdr:colOff>
      <xdr:row>37</xdr:row>
      <xdr:rowOff>35039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060592"/>
          <a:ext cx="889000" cy="3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3118</xdr:rowOff>
    </xdr:from>
    <xdr:to>
      <xdr:col>81</xdr:col>
      <xdr:colOff>101600</xdr:colOff>
      <xdr:row>36</xdr:row>
      <xdr:rowOff>104718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17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121245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595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59842</xdr:rowOff>
    </xdr:from>
    <xdr:to>
      <xdr:col>76</xdr:col>
      <xdr:colOff>114300</xdr:colOff>
      <xdr:row>37</xdr:row>
      <xdr:rowOff>14389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060592"/>
          <a:ext cx="889000" cy="29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20853</xdr:rowOff>
    </xdr:from>
    <xdr:to>
      <xdr:col>76</xdr:col>
      <xdr:colOff>165100</xdr:colOff>
      <xdr:row>36</xdr:row>
      <xdr:rowOff>122453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19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113580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28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14389</xdr:rowOff>
    </xdr:from>
    <xdr:to>
      <xdr:col>71</xdr:col>
      <xdr:colOff>177800</xdr:colOff>
      <xdr:row>37</xdr:row>
      <xdr:rowOff>19323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358039"/>
          <a:ext cx="889000" cy="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43256</xdr:rowOff>
    </xdr:from>
    <xdr:to>
      <xdr:col>72</xdr:col>
      <xdr:colOff>38100</xdr:colOff>
      <xdr:row>36</xdr:row>
      <xdr:rowOff>144856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2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161383</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599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137668</xdr:rowOff>
    </xdr:from>
    <xdr:to>
      <xdr:col>67</xdr:col>
      <xdr:colOff>101600</xdr:colOff>
      <xdr:row>36</xdr:row>
      <xdr:rowOff>67818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13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84345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59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140259</xdr:rowOff>
    </xdr:from>
    <xdr:to>
      <xdr:col>85</xdr:col>
      <xdr:colOff>177800</xdr:colOff>
      <xdr:row>37</xdr:row>
      <xdr:rowOff>70409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31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55186</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22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155689</xdr:rowOff>
    </xdr:from>
    <xdr:to>
      <xdr:col>81</xdr:col>
      <xdr:colOff>101600</xdr:colOff>
      <xdr:row>37</xdr:row>
      <xdr:rowOff>85839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32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76966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4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9042</xdr:rowOff>
    </xdr:from>
    <xdr:to>
      <xdr:col>76</xdr:col>
      <xdr:colOff>165100</xdr:colOff>
      <xdr:row>35</xdr:row>
      <xdr:rowOff>110642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00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127169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78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135039</xdr:rowOff>
    </xdr:from>
    <xdr:to>
      <xdr:col>72</xdr:col>
      <xdr:colOff>38100</xdr:colOff>
      <xdr:row>37</xdr:row>
      <xdr:rowOff>65189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30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56316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39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139973</xdr:rowOff>
    </xdr:from>
    <xdr:to>
      <xdr:col>67</xdr:col>
      <xdr:colOff>101600</xdr:colOff>
      <xdr:row>37</xdr:row>
      <xdr:rowOff>70123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31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61250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40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110198</xdr:rowOff>
    </xdr:from>
    <xdr:to>
      <xdr:col>85</xdr:col>
      <xdr:colOff>126364</xdr:colOff>
      <xdr:row>58</xdr:row>
      <xdr:rowOff>165836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682698"/>
          <a:ext cx="1269" cy="142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169663</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11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165836</xdr:rowOff>
    </xdr:from>
    <xdr:to>
      <xdr:col>86</xdr:col>
      <xdr:colOff>25400</xdr:colOff>
      <xdr:row>58</xdr:row>
      <xdr:rowOff>165836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10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56875</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45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110198</xdr:rowOff>
    </xdr:from>
    <xdr:to>
      <xdr:col>86</xdr:col>
      <xdr:colOff>25400</xdr:colOff>
      <xdr:row>50</xdr:row>
      <xdr:rowOff>110198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682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149123</xdr:rowOff>
    </xdr:from>
    <xdr:to>
      <xdr:col>85</xdr:col>
      <xdr:colOff>127000</xdr:colOff>
      <xdr:row>58</xdr:row>
      <xdr:rowOff>6388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921773"/>
          <a:ext cx="838200" cy="2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129519</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559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106642</xdr:rowOff>
    </xdr:from>
    <xdr:to>
      <xdr:col>85</xdr:col>
      <xdr:colOff>177800</xdr:colOff>
      <xdr:row>57</xdr:row>
      <xdr:rowOff>36792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7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146101</xdr:rowOff>
    </xdr:from>
    <xdr:to>
      <xdr:col>81</xdr:col>
      <xdr:colOff>50800</xdr:colOff>
      <xdr:row>58</xdr:row>
      <xdr:rowOff>6388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918751"/>
          <a:ext cx="889000" cy="3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160300</xdr:rowOff>
    </xdr:from>
    <xdr:to>
      <xdr:col>81</xdr:col>
      <xdr:colOff>101600</xdr:colOff>
      <xdr:row>57</xdr:row>
      <xdr:rowOff>90450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106977</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53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80543</xdr:rowOff>
    </xdr:from>
    <xdr:to>
      <xdr:col>76</xdr:col>
      <xdr:colOff>114300</xdr:colOff>
      <xdr:row>57</xdr:row>
      <xdr:rowOff>146101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853193"/>
          <a:ext cx="889000" cy="6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109715</xdr:rowOff>
    </xdr:from>
    <xdr:to>
      <xdr:col>76</xdr:col>
      <xdr:colOff>165100</xdr:colOff>
      <xdr:row>57</xdr:row>
      <xdr:rowOff>39865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56392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4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35014</xdr:rowOff>
    </xdr:from>
    <xdr:to>
      <xdr:col>71</xdr:col>
      <xdr:colOff>177800</xdr:colOff>
      <xdr:row>57</xdr:row>
      <xdr:rowOff>80543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807664"/>
          <a:ext cx="889000" cy="4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68428</xdr:rowOff>
    </xdr:from>
    <xdr:to>
      <xdr:col>72</xdr:col>
      <xdr:colOff>38100</xdr:colOff>
      <xdr:row>56</xdr:row>
      <xdr:rowOff>170028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15105</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4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100609</xdr:rowOff>
    </xdr:from>
    <xdr:to>
      <xdr:col>67</xdr:col>
      <xdr:colOff>101600</xdr:colOff>
      <xdr:row>57</xdr:row>
      <xdr:rowOff>30759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0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47286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47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98323</xdr:rowOff>
    </xdr:from>
    <xdr:to>
      <xdr:col>85</xdr:col>
      <xdr:colOff>177800</xdr:colOff>
      <xdr:row>58</xdr:row>
      <xdr:rowOff>28473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7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76750</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84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127038</xdr:rowOff>
    </xdr:from>
    <xdr:to>
      <xdr:col>81</xdr:col>
      <xdr:colOff>101600</xdr:colOff>
      <xdr:row>58</xdr:row>
      <xdr:rowOff>57188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48315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99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95301</xdr:rowOff>
    </xdr:from>
    <xdr:to>
      <xdr:col>76</xdr:col>
      <xdr:colOff>165100</xdr:colOff>
      <xdr:row>58</xdr:row>
      <xdr:rowOff>25451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86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16578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96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29743</xdr:rowOff>
    </xdr:from>
    <xdr:to>
      <xdr:col>72</xdr:col>
      <xdr:colOff>38100</xdr:colOff>
      <xdr:row>57</xdr:row>
      <xdr:rowOff>131343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122470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8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155664</xdr:rowOff>
    </xdr:from>
    <xdr:to>
      <xdr:col>67</xdr:col>
      <xdr:colOff>101600</xdr:colOff>
      <xdr:row>57</xdr:row>
      <xdr:rowOff>85814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75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76941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84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32769</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034269"/>
          <a:ext cx="1269" cy="160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150896</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0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32769</xdr:rowOff>
    </xdr:from>
    <xdr:to>
      <xdr:col>86</xdr:col>
      <xdr:colOff>25400</xdr:colOff>
      <xdr:row>70</xdr:row>
      <xdr:rowOff>32769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03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141691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43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118814</xdr:rowOff>
    </xdr:from>
    <xdr:to>
      <xdr:col>85</xdr:col>
      <xdr:colOff>177800</xdr:colOff>
      <xdr:row>79</xdr:row>
      <xdr:rowOff>48964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9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167103</xdr:rowOff>
    </xdr:from>
    <xdr:to>
      <xdr:col>81</xdr:col>
      <xdr:colOff>101600</xdr:colOff>
      <xdr:row>79</xdr:row>
      <xdr:rowOff>97253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113780</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31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157251</xdr:rowOff>
    </xdr:from>
    <xdr:to>
      <xdr:col>76</xdr:col>
      <xdr:colOff>165100</xdr:colOff>
      <xdr:row>79</xdr:row>
      <xdr:rowOff>87401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103928</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137700</xdr:rowOff>
    </xdr:from>
    <xdr:to>
      <xdr:col>72</xdr:col>
      <xdr:colOff>38100</xdr:colOff>
      <xdr:row>79</xdr:row>
      <xdr:rowOff>67850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84377</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168453</xdr:rowOff>
    </xdr:from>
    <xdr:to>
      <xdr:col>67</xdr:col>
      <xdr:colOff>101600</xdr:colOff>
      <xdr:row>79</xdr:row>
      <xdr:rowOff>98603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115130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31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86170</xdr:rowOff>
    </xdr:from>
    <xdr:to>
      <xdr:col>85</xdr:col>
      <xdr:colOff>126364</xdr:colOff>
      <xdr:row>98</xdr:row>
      <xdr:rowOff>24752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516670"/>
          <a:ext cx="1269" cy="131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28579</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3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24752</xdr:rowOff>
    </xdr:from>
    <xdr:to>
      <xdr:col>86</xdr:col>
      <xdr:colOff>25400</xdr:colOff>
      <xdr:row>98</xdr:row>
      <xdr:rowOff>24752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2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32847</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9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86170</xdr:rowOff>
    </xdr:from>
    <xdr:to>
      <xdr:col>86</xdr:col>
      <xdr:colOff>25400</xdr:colOff>
      <xdr:row>90</xdr:row>
      <xdr:rowOff>86170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5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143997</xdr:rowOff>
    </xdr:from>
    <xdr:to>
      <xdr:col>85</xdr:col>
      <xdr:colOff>127000</xdr:colOff>
      <xdr:row>97</xdr:row>
      <xdr:rowOff>150330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774647"/>
          <a:ext cx="838200" cy="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100415</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388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77538</xdr:rowOff>
    </xdr:from>
    <xdr:to>
      <xdr:col>85</xdr:col>
      <xdr:colOff>177800</xdr:colOff>
      <xdr:row>97</xdr:row>
      <xdr:rowOff>7688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148501</xdr:rowOff>
    </xdr:from>
    <xdr:to>
      <xdr:col>81</xdr:col>
      <xdr:colOff>50800</xdr:colOff>
      <xdr:row>97</xdr:row>
      <xdr:rowOff>150330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77915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65019</xdr:rowOff>
    </xdr:from>
    <xdr:to>
      <xdr:col>81</xdr:col>
      <xdr:colOff>101600</xdr:colOff>
      <xdr:row>96</xdr:row>
      <xdr:rowOff>166619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11696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139128</xdr:rowOff>
    </xdr:from>
    <xdr:to>
      <xdr:col>76</xdr:col>
      <xdr:colOff>114300</xdr:colOff>
      <xdr:row>97</xdr:row>
      <xdr:rowOff>148501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255428"/>
          <a:ext cx="889000" cy="52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46351</xdr:rowOff>
    </xdr:from>
    <xdr:to>
      <xdr:col>76</xdr:col>
      <xdr:colOff>165100</xdr:colOff>
      <xdr:row>96</xdr:row>
      <xdr:rowOff>147951</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164478</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139128</xdr:rowOff>
    </xdr:from>
    <xdr:to>
      <xdr:col>71</xdr:col>
      <xdr:colOff>177800</xdr:colOff>
      <xdr:row>97</xdr:row>
      <xdr:rowOff>95107</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255428"/>
          <a:ext cx="889000" cy="47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75961</xdr:rowOff>
    </xdr:from>
    <xdr:to>
      <xdr:col>72</xdr:col>
      <xdr:colOff>38100</xdr:colOff>
      <xdr:row>97</xdr:row>
      <xdr:rowOff>6111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168688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44369</xdr:rowOff>
    </xdr:from>
    <xdr:to>
      <xdr:col>67</xdr:col>
      <xdr:colOff>101600</xdr:colOff>
      <xdr:row>96</xdr:row>
      <xdr:rowOff>145969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162496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93197</xdr:rowOff>
    </xdr:from>
    <xdr:to>
      <xdr:col>85</xdr:col>
      <xdr:colOff>177800</xdr:colOff>
      <xdr:row>98</xdr:row>
      <xdr:rowOff>23347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72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8124</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63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99530</xdr:rowOff>
    </xdr:from>
    <xdr:to>
      <xdr:col>81</xdr:col>
      <xdr:colOff>101600</xdr:colOff>
      <xdr:row>98</xdr:row>
      <xdr:rowOff>29680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73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20807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82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97701</xdr:rowOff>
    </xdr:from>
    <xdr:to>
      <xdr:col>76</xdr:col>
      <xdr:colOff>165100</xdr:colOff>
      <xdr:row>98</xdr:row>
      <xdr:rowOff>27851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72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18978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82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88328</xdr:rowOff>
    </xdr:from>
    <xdr:to>
      <xdr:col>72</xdr:col>
      <xdr:colOff>38100</xdr:colOff>
      <xdr:row>95</xdr:row>
      <xdr:rowOff>18478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20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35005</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03795" y="15979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44307</xdr:rowOff>
    </xdr:from>
    <xdr:to>
      <xdr:col>67</xdr:col>
      <xdr:colOff>101600</xdr:colOff>
      <xdr:row>97</xdr:row>
      <xdr:rowOff>145907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67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137034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76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71120</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6586220"/>
          <a:ext cx="1269" cy="144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17797</xdr:rowOff>
    </xdr:from>
    <xdr:ext cx="313932"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6361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71120</xdr:rowOff>
    </xdr:from>
    <xdr:to>
      <xdr:col>116</xdr:col>
      <xdr:colOff>152400</xdr:colOff>
      <xdr:row>38</xdr:row>
      <xdr:rowOff>71120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58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249299"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24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88917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98650" y="6432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27940</xdr:rowOff>
    </xdr:from>
    <xdr:to>
      <xdr:col>107</xdr:col>
      <xdr:colOff>101600</xdr:colOff>
      <xdr:row>30</xdr:row>
      <xdr:rowOff>129540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28</xdr:row>
      <xdr:rowOff>146067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494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73660</xdr:rowOff>
    </xdr:from>
    <xdr:to>
      <xdr:col>102</xdr:col>
      <xdr:colOff>165100</xdr:colOff>
      <xdr:row>35</xdr:row>
      <xdr:rowOff>3810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20337</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96520</xdr:rowOff>
    </xdr:from>
    <xdr:to>
      <xdr:col>98</xdr:col>
      <xdr:colOff>38100</xdr:colOff>
      <xdr:row>31</xdr:row>
      <xdr:rowOff>26670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52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43197</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5015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住民一人当たりのコストが類似団体と比較して、商工費が乖離している。</a:t>
          </a:r>
        </a:p>
        <a:p>
          <a:r>
            <a:rPr kumimoji="1" lang="ja-JP" altLang="en-US" sz="1300">
              <a:latin typeface="ＭＳ Ｐゴシック" panose="020B0600070205080204" pitchFamily="50" charset="-128"/>
              <a:ea typeface="ＭＳ Ｐゴシック" panose="020B0600070205080204" pitchFamily="50" charset="-128"/>
            </a:rPr>
            <a:t>商工費については、条例により、工業団地進出企業への固定資産税相当額の補助を行ったことによるものである。工業団地進出企業への固定資産税相当額の補助は今後数年続くため、今後も補助費は多額になると見込まれる。そのため、町が事務局を持っている協議会などへの補助を見直し、必要なものへの補助の傾向をさらにすす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群馬県明和町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３０年度の財政調整基金残高は、土地開発公社への貸付金の返済により、積み立てを行ったものの、それとほぼ同額の取り崩しを行ったため、ほぼ横ばいとなった。今後も道路整備事業等に多額の費用がかかるため、財政調整基金の取り崩しが見込まれる。そのため、今後はより一層、事務事業の見直し・統廃合など歳出の合理化等行財政改革を推進し、健全な行財政運営に努めていく。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群馬県明和町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特別会計については、国民健康保険特別会計において、基金の積み立てを行ったことにより、黒字額が減少している。今後は下水道特別会計の償還がはじまり、今後特別会計への支出が増える可能性が高い。そのため、独立採算の原点に返り、適正な財政運営を堅持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36.23\&#36001;&#25919;&#20418;\03&#12539;&#27770;&#31639;&#32113;&#35336;\R01\55_&#36001;&#25919;&#29366;&#27841;&#36039;&#26009;&#38598;\200813_&#36001;&#25919;&#29366;&#27841;&#36039;&#26009;&#38598;&#12398;&#20316;&#25104;&#65288;&#65298;&#22238;&#30446;&#65289;\05_&#20844;&#34920;\&#20844;&#34920;&#29992;\32_&#26126;&#21644;&#30010;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0">
          <cell r="BP50" t="str">
            <v>H26</v>
          </cell>
          <cell r="BX50" t="str">
            <v>H27</v>
          </cell>
          <cell r="CF50" t="str">
            <v>H28</v>
          </cell>
          <cell r="CN50" t="str">
            <v>H29</v>
          </cell>
          <cell r="CV50" t="str">
            <v>H30</v>
          </cell>
        </row>
        <row r="51">
          <cell r="AN51" t="str">
            <v>当該団体値</v>
          </cell>
          <cell r="BX51">
            <v>3.5</v>
          </cell>
          <cell r="CF51">
            <v>6.3</v>
          </cell>
        </row>
        <row r="53">
          <cell r="BX53">
            <v>63.7</v>
          </cell>
          <cell r="CF53">
            <v>63.3</v>
          </cell>
        </row>
        <row r="55">
          <cell r="AN55" t="str">
            <v>類似団体内平均値</v>
          </cell>
          <cell r="BX55">
            <v>20.2</v>
          </cell>
          <cell r="CF55">
            <v>38.5</v>
          </cell>
        </row>
        <row r="57">
          <cell r="BX57">
            <v>55.8</v>
          </cell>
          <cell r="CF57">
            <v>57.6</v>
          </cell>
        </row>
        <row r="72">
          <cell r="BP72" t="str">
            <v>H26</v>
          </cell>
          <cell r="BX72" t="str">
            <v>H27</v>
          </cell>
          <cell r="CF72" t="str">
            <v>H28</v>
          </cell>
          <cell r="CN72" t="str">
            <v>H29</v>
          </cell>
          <cell r="CV72" t="str">
            <v>H30</v>
          </cell>
        </row>
        <row r="73">
          <cell r="AN73" t="str">
            <v>当該団体値</v>
          </cell>
          <cell r="BX73">
            <v>3.5</v>
          </cell>
          <cell r="CF73">
            <v>6.3</v>
          </cell>
          <cell r="CN73">
            <v>31.4</v>
          </cell>
          <cell r="CV73">
            <v>26.1</v>
          </cell>
        </row>
        <row r="75">
          <cell r="BP75">
            <v>10</v>
          </cell>
          <cell r="BX75">
            <v>10.4</v>
          </cell>
          <cell r="CF75">
            <v>9.1999999999999993</v>
          </cell>
          <cell r="CN75">
            <v>7.8</v>
          </cell>
          <cell r="CV75">
            <v>6.6</v>
          </cell>
        </row>
        <row r="77">
          <cell r="AN77" t="str">
            <v>類似団体内平均値</v>
          </cell>
          <cell r="BP77">
            <v>10.199999999999999</v>
          </cell>
          <cell r="BX77">
            <v>20.2</v>
          </cell>
          <cell r="CF77">
            <v>38.5</v>
          </cell>
          <cell r="CN77">
            <v>32.799999999999997</v>
          </cell>
          <cell r="CV77">
            <v>20.9</v>
          </cell>
        </row>
        <row r="79">
          <cell r="BP79">
            <v>9.1</v>
          </cell>
          <cell r="BX79">
            <v>9.3000000000000007</v>
          </cell>
          <cell r="CF79">
            <v>9.1999999999999993</v>
          </cell>
          <cell r="CN79">
            <v>9.1</v>
          </cell>
          <cell r="CV79">
            <v>9.1</v>
          </cell>
        </row>
      </sheetData>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 thickBot="1" x14ac:dyDescent="0.25">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x14ac:dyDescent="0.2">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5991084</v>
      </c>
      <c r="BO4" s="423"/>
      <c r="BP4" s="423"/>
      <c r="BQ4" s="423"/>
      <c r="BR4" s="423"/>
      <c r="BS4" s="423"/>
      <c r="BT4" s="423"/>
      <c r="BU4" s="424"/>
      <c r="BV4" s="422">
        <v>6171451</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9.6</v>
      </c>
      <c r="CU4" s="604"/>
      <c r="CV4" s="604"/>
      <c r="CW4" s="604"/>
      <c r="CX4" s="604"/>
      <c r="CY4" s="604"/>
      <c r="CZ4" s="604"/>
      <c r="DA4" s="605"/>
      <c r="DB4" s="603">
        <v>9.6</v>
      </c>
      <c r="DC4" s="604"/>
      <c r="DD4" s="604"/>
      <c r="DE4" s="604"/>
      <c r="DF4" s="604"/>
      <c r="DG4" s="604"/>
      <c r="DH4" s="604"/>
      <c r="DI4" s="605"/>
      <c r="DJ4" s="185"/>
      <c r="DK4" s="185"/>
      <c r="DL4" s="185"/>
      <c r="DM4" s="185"/>
      <c r="DN4" s="185"/>
      <c r="DO4" s="185"/>
    </row>
    <row r="5" spans="1:119" ht="18.75" customHeight="1" x14ac:dyDescent="0.2">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5580179</v>
      </c>
      <c r="BO5" s="428"/>
      <c r="BP5" s="428"/>
      <c r="BQ5" s="428"/>
      <c r="BR5" s="428"/>
      <c r="BS5" s="428"/>
      <c r="BT5" s="428"/>
      <c r="BU5" s="429"/>
      <c r="BV5" s="427">
        <v>5733227</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94.1</v>
      </c>
      <c r="CU5" s="398"/>
      <c r="CV5" s="398"/>
      <c r="CW5" s="398"/>
      <c r="CX5" s="398"/>
      <c r="CY5" s="398"/>
      <c r="CZ5" s="398"/>
      <c r="DA5" s="399"/>
      <c r="DB5" s="397">
        <v>92.3</v>
      </c>
      <c r="DC5" s="398"/>
      <c r="DD5" s="398"/>
      <c r="DE5" s="398"/>
      <c r="DF5" s="398"/>
      <c r="DG5" s="398"/>
      <c r="DH5" s="398"/>
      <c r="DI5" s="399"/>
      <c r="DJ5" s="185"/>
      <c r="DK5" s="185"/>
      <c r="DL5" s="185"/>
      <c r="DM5" s="185"/>
      <c r="DN5" s="185"/>
      <c r="DO5" s="185"/>
    </row>
    <row r="6" spans="1:119" ht="18.75" customHeight="1" x14ac:dyDescent="0.2">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93</v>
      </c>
      <c r="AV6" s="485"/>
      <c r="AW6" s="485"/>
      <c r="AX6" s="485"/>
      <c r="AY6" s="407" t="s">
        <v>101</v>
      </c>
      <c r="AZ6" s="408"/>
      <c r="BA6" s="408"/>
      <c r="BB6" s="408"/>
      <c r="BC6" s="408"/>
      <c r="BD6" s="408"/>
      <c r="BE6" s="408"/>
      <c r="BF6" s="408"/>
      <c r="BG6" s="408"/>
      <c r="BH6" s="408"/>
      <c r="BI6" s="408"/>
      <c r="BJ6" s="408"/>
      <c r="BK6" s="408"/>
      <c r="BL6" s="408"/>
      <c r="BM6" s="409"/>
      <c r="BN6" s="427">
        <v>410905</v>
      </c>
      <c r="BO6" s="428"/>
      <c r="BP6" s="428"/>
      <c r="BQ6" s="428"/>
      <c r="BR6" s="428"/>
      <c r="BS6" s="428"/>
      <c r="BT6" s="428"/>
      <c r="BU6" s="429"/>
      <c r="BV6" s="427">
        <v>438224</v>
      </c>
      <c r="BW6" s="428"/>
      <c r="BX6" s="428"/>
      <c r="BY6" s="428"/>
      <c r="BZ6" s="428"/>
      <c r="CA6" s="428"/>
      <c r="CB6" s="428"/>
      <c r="CC6" s="429"/>
      <c r="CD6" s="436" t="s">
        <v>102</v>
      </c>
      <c r="CE6" s="437"/>
      <c r="CF6" s="437"/>
      <c r="CG6" s="437"/>
      <c r="CH6" s="437"/>
      <c r="CI6" s="437"/>
      <c r="CJ6" s="437"/>
      <c r="CK6" s="437"/>
      <c r="CL6" s="437"/>
      <c r="CM6" s="437"/>
      <c r="CN6" s="437"/>
      <c r="CO6" s="437"/>
      <c r="CP6" s="437"/>
      <c r="CQ6" s="437"/>
      <c r="CR6" s="437"/>
      <c r="CS6" s="438"/>
      <c r="CT6" s="577">
        <v>99.1</v>
      </c>
      <c r="CU6" s="578"/>
      <c r="CV6" s="578"/>
      <c r="CW6" s="578"/>
      <c r="CX6" s="578"/>
      <c r="CY6" s="578"/>
      <c r="CZ6" s="578"/>
      <c r="DA6" s="579"/>
      <c r="DB6" s="577">
        <v>97.5</v>
      </c>
      <c r="DC6" s="578"/>
      <c r="DD6" s="578"/>
      <c r="DE6" s="578"/>
      <c r="DF6" s="578"/>
      <c r="DG6" s="578"/>
      <c r="DH6" s="578"/>
      <c r="DI6" s="579"/>
      <c r="DJ6" s="185"/>
      <c r="DK6" s="185"/>
      <c r="DL6" s="185"/>
      <c r="DM6" s="185"/>
      <c r="DN6" s="185"/>
      <c r="DO6" s="185"/>
    </row>
    <row r="7" spans="1:119" ht="18.75" customHeight="1" x14ac:dyDescent="0.2">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103</v>
      </c>
      <c r="AN7" s="401"/>
      <c r="AO7" s="401"/>
      <c r="AP7" s="401"/>
      <c r="AQ7" s="401"/>
      <c r="AR7" s="401"/>
      <c r="AS7" s="401"/>
      <c r="AT7" s="402"/>
      <c r="AU7" s="484" t="s">
        <v>104</v>
      </c>
      <c r="AV7" s="485"/>
      <c r="AW7" s="485"/>
      <c r="AX7" s="485"/>
      <c r="AY7" s="407" t="s">
        <v>105</v>
      </c>
      <c r="AZ7" s="408"/>
      <c r="BA7" s="408"/>
      <c r="BB7" s="408"/>
      <c r="BC7" s="408"/>
      <c r="BD7" s="408"/>
      <c r="BE7" s="408"/>
      <c r="BF7" s="408"/>
      <c r="BG7" s="408"/>
      <c r="BH7" s="408"/>
      <c r="BI7" s="408"/>
      <c r="BJ7" s="408"/>
      <c r="BK7" s="408"/>
      <c r="BL7" s="408"/>
      <c r="BM7" s="409"/>
      <c r="BN7" s="427">
        <v>99558</v>
      </c>
      <c r="BO7" s="428"/>
      <c r="BP7" s="428"/>
      <c r="BQ7" s="428"/>
      <c r="BR7" s="428"/>
      <c r="BS7" s="428"/>
      <c r="BT7" s="428"/>
      <c r="BU7" s="429"/>
      <c r="BV7" s="427">
        <v>131355</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3254540</v>
      </c>
      <c r="CU7" s="428"/>
      <c r="CV7" s="428"/>
      <c r="CW7" s="428"/>
      <c r="CX7" s="428"/>
      <c r="CY7" s="428"/>
      <c r="CZ7" s="428"/>
      <c r="DA7" s="429"/>
      <c r="DB7" s="427">
        <v>3211542</v>
      </c>
      <c r="DC7" s="428"/>
      <c r="DD7" s="428"/>
      <c r="DE7" s="428"/>
      <c r="DF7" s="428"/>
      <c r="DG7" s="428"/>
      <c r="DH7" s="428"/>
      <c r="DI7" s="429"/>
      <c r="DJ7" s="185"/>
      <c r="DK7" s="185"/>
      <c r="DL7" s="185"/>
      <c r="DM7" s="185"/>
      <c r="DN7" s="185"/>
      <c r="DO7" s="185"/>
    </row>
    <row r="8" spans="1:119" ht="18.75" customHeight="1" thickBot="1" x14ac:dyDescent="0.25">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108</v>
      </c>
      <c r="AV8" s="485"/>
      <c r="AW8" s="485"/>
      <c r="AX8" s="485"/>
      <c r="AY8" s="407" t="s">
        <v>109</v>
      </c>
      <c r="AZ8" s="408"/>
      <c r="BA8" s="408"/>
      <c r="BB8" s="408"/>
      <c r="BC8" s="408"/>
      <c r="BD8" s="408"/>
      <c r="BE8" s="408"/>
      <c r="BF8" s="408"/>
      <c r="BG8" s="408"/>
      <c r="BH8" s="408"/>
      <c r="BI8" s="408"/>
      <c r="BJ8" s="408"/>
      <c r="BK8" s="408"/>
      <c r="BL8" s="408"/>
      <c r="BM8" s="409"/>
      <c r="BN8" s="427">
        <v>311347</v>
      </c>
      <c r="BO8" s="428"/>
      <c r="BP8" s="428"/>
      <c r="BQ8" s="428"/>
      <c r="BR8" s="428"/>
      <c r="BS8" s="428"/>
      <c r="BT8" s="428"/>
      <c r="BU8" s="429"/>
      <c r="BV8" s="427">
        <v>306869</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0.76</v>
      </c>
      <c r="CU8" s="541"/>
      <c r="CV8" s="541"/>
      <c r="CW8" s="541"/>
      <c r="CX8" s="541"/>
      <c r="CY8" s="541"/>
      <c r="CZ8" s="541"/>
      <c r="DA8" s="542"/>
      <c r="DB8" s="540">
        <v>0.74</v>
      </c>
      <c r="DC8" s="541"/>
      <c r="DD8" s="541"/>
      <c r="DE8" s="541"/>
      <c r="DF8" s="541"/>
      <c r="DG8" s="541"/>
      <c r="DH8" s="541"/>
      <c r="DI8" s="542"/>
      <c r="DJ8" s="185"/>
      <c r="DK8" s="185"/>
      <c r="DL8" s="185"/>
      <c r="DM8" s="185"/>
      <c r="DN8" s="185"/>
      <c r="DO8" s="185"/>
    </row>
    <row r="9" spans="1:119" ht="18.75" customHeight="1" thickBot="1" x14ac:dyDescent="0.25">
      <c r="A9" s="186"/>
      <c r="B9" s="566" t="s">
        <v>111</v>
      </c>
      <c r="C9" s="567"/>
      <c r="D9" s="567"/>
      <c r="E9" s="567"/>
      <c r="F9" s="567"/>
      <c r="G9" s="567"/>
      <c r="H9" s="567"/>
      <c r="I9" s="567"/>
      <c r="J9" s="567"/>
      <c r="K9" s="490"/>
      <c r="L9" s="568" t="s">
        <v>112</v>
      </c>
      <c r="M9" s="569"/>
      <c r="N9" s="569"/>
      <c r="O9" s="569"/>
      <c r="P9" s="569"/>
      <c r="Q9" s="570"/>
      <c r="R9" s="571">
        <v>11044</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93</v>
      </c>
      <c r="AV9" s="485"/>
      <c r="AW9" s="485"/>
      <c r="AX9" s="485"/>
      <c r="AY9" s="407" t="s">
        <v>115</v>
      </c>
      <c r="AZ9" s="408"/>
      <c r="BA9" s="408"/>
      <c r="BB9" s="408"/>
      <c r="BC9" s="408"/>
      <c r="BD9" s="408"/>
      <c r="BE9" s="408"/>
      <c r="BF9" s="408"/>
      <c r="BG9" s="408"/>
      <c r="BH9" s="408"/>
      <c r="BI9" s="408"/>
      <c r="BJ9" s="408"/>
      <c r="BK9" s="408"/>
      <c r="BL9" s="408"/>
      <c r="BM9" s="409"/>
      <c r="BN9" s="427">
        <v>4478</v>
      </c>
      <c r="BO9" s="428"/>
      <c r="BP9" s="428"/>
      <c r="BQ9" s="428"/>
      <c r="BR9" s="428"/>
      <c r="BS9" s="428"/>
      <c r="BT9" s="428"/>
      <c r="BU9" s="429"/>
      <c r="BV9" s="427">
        <v>102835</v>
      </c>
      <c r="BW9" s="428"/>
      <c r="BX9" s="428"/>
      <c r="BY9" s="428"/>
      <c r="BZ9" s="428"/>
      <c r="CA9" s="428"/>
      <c r="CB9" s="428"/>
      <c r="CC9" s="429"/>
      <c r="CD9" s="436" t="s">
        <v>116</v>
      </c>
      <c r="CE9" s="437"/>
      <c r="CF9" s="437"/>
      <c r="CG9" s="437"/>
      <c r="CH9" s="437"/>
      <c r="CI9" s="437"/>
      <c r="CJ9" s="437"/>
      <c r="CK9" s="437"/>
      <c r="CL9" s="437"/>
      <c r="CM9" s="437"/>
      <c r="CN9" s="437"/>
      <c r="CO9" s="437"/>
      <c r="CP9" s="437"/>
      <c r="CQ9" s="437"/>
      <c r="CR9" s="437"/>
      <c r="CS9" s="438"/>
      <c r="CT9" s="397">
        <v>7.7</v>
      </c>
      <c r="CU9" s="398"/>
      <c r="CV9" s="398"/>
      <c r="CW9" s="398"/>
      <c r="CX9" s="398"/>
      <c r="CY9" s="398"/>
      <c r="CZ9" s="398"/>
      <c r="DA9" s="399"/>
      <c r="DB9" s="397">
        <v>7.2</v>
      </c>
      <c r="DC9" s="398"/>
      <c r="DD9" s="398"/>
      <c r="DE9" s="398"/>
      <c r="DF9" s="398"/>
      <c r="DG9" s="398"/>
      <c r="DH9" s="398"/>
      <c r="DI9" s="399"/>
      <c r="DJ9" s="185"/>
      <c r="DK9" s="185"/>
      <c r="DL9" s="185"/>
      <c r="DM9" s="185"/>
      <c r="DN9" s="185"/>
      <c r="DO9" s="185"/>
    </row>
    <row r="10" spans="1:119" ht="18.75" customHeight="1" thickBot="1" x14ac:dyDescent="0.25">
      <c r="A10" s="186"/>
      <c r="B10" s="566"/>
      <c r="C10" s="567"/>
      <c r="D10" s="567"/>
      <c r="E10" s="567"/>
      <c r="F10" s="567"/>
      <c r="G10" s="567"/>
      <c r="H10" s="567"/>
      <c r="I10" s="567"/>
      <c r="J10" s="567"/>
      <c r="K10" s="490"/>
      <c r="L10" s="400" t="s">
        <v>117</v>
      </c>
      <c r="M10" s="401"/>
      <c r="N10" s="401"/>
      <c r="O10" s="401"/>
      <c r="P10" s="401"/>
      <c r="Q10" s="402"/>
      <c r="R10" s="403">
        <v>11209</v>
      </c>
      <c r="S10" s="404"/>
      <c r="T10" s="404"/>
      <c r="U10" s="404"/>
      <c r="V10" s="406"/>
      <c r="W10" s="575"/>
      <c r="X10" s="389"/>
      <c r="Y10" s="389"/>
      <c r="Z10" s="389"/>
      <c r="AA10" s="389"/>
      <c r="AB10" s="389"/>
      <c r="AC10" s="389"/>
      <c r="AD10" s="389"/>
      <c r="AE10" s="389"/>
      <c r="AF10" s="389"/>
      <c r="AG10" s="389"/>
      <c r="AH10" s="389"/>
      <c r="AI10" s="389"/>
      <c r="AJ10" s="389"/>
      <c r="AK10" s="389"/>
      <c r="AL10" s="576"/>
      <c r="AM10" s="496" t="s">
        <v>118</v>
      </c>
      <c r="AN10" s="401"/>
      <c r="AO10" s="401"/>
      <c r="AP10" s="401"/>
      <c r="AQ10" s="401"/>
      <c r="AR10" s="401"/>
      <c r="AS10" s="401"/>
      <c r="AT10" s="402"/>
      <c r="AU10" s="484" t="s">
        <v>93</v>
      </c>
      <c r="AV10" s="485"/>
      <c r="AW10" s="485"/>
      <c r="AX10" s="485"/>
      <c r="AY10" s="407" t="s">
        <v>119</v>
      </c>
      <c r="AZ10" s="408"/>
      <c r="BA10" s="408"/>
      <c r="BB10" s="408"/>
      <c r="BC10" s="408"/>
      <c r="BD10" s="408"/>
      <c r="BE10" s="408"/>
      <c r="BF10" s="408"/>
      <c r="BG10" s="408"/>
      <c r="BH10" s="408"/>
      <c r="BI10" s="408"/>
      <c r="BJ10" s="408"/>
      <c r="BK10" s="408"/>
      <c r="BL10" s="408"/>
      <c r="BM10" s="409"/>
      <c r="BN10" s="427">
        <v>441016</v>
      </c>
      <c r="BO10" s="428"/>
      <c r="BP10" s="428"/>
      <c r="BQ10" s="428"/>
      <c r="BR10" s="428"/>
      <c r="BS10" s="428"/>
      <c r="BT10" s="428"/>
      <c r="BU10" s="429"/>
      <c r="BV10" s="427">
        <v>64114</v>
      </c>
      <c r="BW10" s="428"/>
      <c r="BX10" s="428"/>
      <c r="BY10" s="428"/>
      <c r="BZ10" s="428"/>
      <c r="CA10" s="428"/>
      <c r="CB10" s="428"/>
      <c r="CC10" s="429"/>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566"/>
      <c r="C11" s="567"/>
      <c r="D11" s="567"/>
      <c r="E11" s="567"/>
      <c r="F11" s="567"/>
      <c r="G11" s="567"/>
      <c r="H11" s="567"/>
      <c r="I11" s="567"/>
      <c r="J11" s="567"/>
      <c r="K11" s="490"/>
      <c r="L11" s="473" t="s">
        <v>121</v>
      </c>
      <c r="M11" s="474"/>
      <c r="N11" s="474"/>
      <c r="O11" s="474"/>
      <c r="P11" s="474"/>
      <c r="Q11" s="475"/>
      <c r="R11" s="563" t="s">
        <v>122</v>
      </c>
      <c r="S11" s="564"/>
      <c r="T11" s="564"/>
      <c r="U11" s="564"/>
      <c r="V11" s="565"/>
      <c r="W11" s="575"/>
      <c r="X11" s="389"/>
      <c r="Y11" s="389"/>
      <c r="Z11" s="389"/>
      <c r="AA11" s="389"/>
      <c r="AB11" s="389"/>
      <c r="AC11" s="389"/>
      <c r="AD11" s="389"/>
      <c r="AE11" s="389"/>
      <c r="AF11" s="389"/>
      <c r="AG11" s="389"/>
      <c r="AH11" s="389"/>
      <c r="AI11" s="389"/>
      <c r="AJ11" s="389"/>
      <c r="AK11" s="389"/>
      <c r="AL11" s="576"/>
      <c r="AM11" s="496" t="s">
        <v>123</v>
      </c>
      <c r="AN11" s="401"/>
      <c r="AO11" s="401"/>
      <c r="AP11" s="401"/>
      <c r="AQ11" s="401"/>
      <c r="AR11" s="401"/>
      <c r="AS11" s="401"/>
      <c r="AT11" s="402"/>
      <c r="AU11" s="484" t="s">
        <v>93</v>
      </c>
      <c r="AV11" s="485"/>
      <c r="AW11" s="485"/>
      <c r="AX11" s="485"/>
      <c r="AY11" s="407" t="s">
        <v>124</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125</v>
      </c>
      <c r="CE11" s="437"/>
      <c r="CF11" s="437"/>
      <c r="CG11" s="437"/>
      <c r="CH11" s="437"/>
      <c r="CI11" s="437"/>
      <c r="CJ11" s="437"/>
      <c r="CK11" s="437"/>
      <c r="CL11" s="437"/>
      <c r="CM11" s="437"/>
      <c r="CN11" s="437"/>
      <c r="CO11" s="437"/>
      <c r="CP11" s="437"/>
      <c r="CQ11" s="437"/>
      <c r="CR11" s="437"/>
      <c r="CS11" s="438"/>
      <c r="CT11" s="540" t="s">
        <v>126</v>
      </c>
      <c r="CU11" s="541"/>
      <c r="CV11" s="541"/>
      <c r="CW11" s="541"/>
      <c r="CX11" s="541"/>
      <c r="CY11" s="541"/>
      <c r="CZ11" s="541"/>
      <c r="DA11" s="542"/>
      <c r="DB11" s="540" t="s">
        <v>127</v>
      </c>
      <c r="DC11" s="541"/>
      <c r="DD11" s="541"/>
      <c r="DE11" s="541"/>
      <c r="DF11" s="541"/>
      <c r="DG11" s="541"/>
      <c r="DH11" s="541"/>
      <c r="DI11" s="542"/>
      <c r="DJ11" s="185"/>
      <c r="DK11" s="185"/>
      <c r="DL11" s="185"/>
      <c r="DM11" s="185"/>
      <c r="DN11" s="185"/>
      <c r="DO11" s="185"/>
    </row>
    <row r="12" spans="1:119" ht="18.75" customHeight="1" x14ac:dyDescent="0.2">
      <c r="A12" s="186"/>
      <c r="B12" s="543" t="s">
        <v>128</v>
      </c>
      <c r="C12" s="544"/>
      <c r="D12" s="544"/>
      <c r="E12" s="544"/>
      <c r="F12" s="544"/>
      <c r="G12" s="544"/>
      <c r="H12" s="544"/>
      <c r="I12" s="544"/>
      <c r="J12" s="544"/>
      <c r="K12" s="545"/>
      <c r="L12" s="552" t="s">
        <v>129</v>
      </c>
      <c r="M12" s="553"/>
      <c r="N12" s="553"/>
      <c r="O12" s="553"/>
      <c r="P12" s="553"/>
      <c r="Q12" s="554"/>
      <c r="R12" s="555">
        <v>11313</v>
      </c>
      <c r="S12" s="556"/>
      <c r="T12" s="556"/>
      <c r="U12" s="556"/>
      <c r="V12" s="557"/>
      <c r="W12" s="558" t="s">
        <v>1</v>
      </c>
      <c r="X12" s="485"/>
      <c r="Y12" s="485"/>
      <c r="Z12" s="485"/>
      <c r="AA12" s="485"/>
      <c r="AB12" s="559"/>
      <c r="AC12" s="484" t="s">
        <v>130</v>
      </c>
      <c r="AD12" s="485"/>
      <c r="AE12" s="485"/>
      <c r="AF12" s="485"/>
      <c r="AG12" s="559"/>
      <c r="AH12" s="484" t="s">
        <v>131</v>
      </c>
      <c r="AI12" s="485"/>
      <c r="AJ12" s="485"/>
      <c r="AK12" s="485"/>
      <c r="AL12" s="560"/>
      <c r="AM12" s="496" t="s">
        <v>132</v>
      </c>
      <c r="AN12" s="401"/>
      <c r="AO12" s="401"/>
      <c r="AP12" s="401"/>
      <c r="AQ12" s="401"/>
      <c r="AR12" s="401"/>
      <c r="AS12" s="401"/>
      <c r="AT12" s="402"/>
      <c r="AU12" s="484" t="s">
        <v>133</v>
      </c>
      <c r="AV12" s="485"/>
      <c r="AW12" s="485"/>
      <c r="AX12" s="485"/>
      <c r="AY12" s="407" t="s">
        <v>134</v>
      </c>
      <c r="AZ12" s="408"/>
      <c r="BA12" s="408"/>
      <c r="BB12" s="408"/>
      <c r="BC12" s="408"/>
      <c r="BD12" s="408"/>
      <c r="BE12" s="408"/>
      <c r="BF12" s="408"/>
      <c r="BG12" s="408"/>
      <c r="BH12" s="408"/>
      <c r="BI12" s="408"/>
      <c r="BJ12" s="408"/>
      <c r="BK12" s="408"/>
      <c r="BL12" s="408"/>
      <c r="BM12" s="409"/>
      <c r="BN12" s="427">
        <v>430000</v>
      </c>
      <c r="BO12" s="428"/>
      <c r="BP12" s="428"/>
      <c r="BQ12" s="428"/>
      <c r="BR12" s="428"/>
      <c r="BS12" s="428"/>
      <c r="BT12" s="428"/>
      <c r="BU12" s="429"/>
      <c r="BV12" s="427">
        <v>880000</v>
      </c>
      <c r="BW12" s="428"/>
      <c r="BX12" s="428"/>
      <c r="BY12" s="428"/>
      <c r="BZ12" s="428"/>
      <c r="CA12" s="428"/>
      <c r="CB12" s="428"/>
      <c r="CC12" s="429"/>
      <c r="CD12" s="436" t="s">
        <v>135</v>
      </c>
      <c r="CE12" s="437"/>
      <c r="CF12" s="437"/>
      <c r="CG12" s="437"/>
      <c r="CH12" s="437"/>
      <c r="CI12" s="437"/>
      <c r="CJ12" s="437"/>
      <c r="CK12" s="437"/>
      <c r="CL12" s="437"/>
      <c r="CM12" s="437"/>
      <c r="CN12" s="437"/>
      <c r="CO12" s="437"/>
      <c r="CP12" s="437"/>
      <c r="CQ12" s="437"/>
      <c r="CR12" s="437"/>
      <c r="CS12" s="438"/>
      <c r="CT12" s="540" t="s">
        <v>127</v>
      </c>
      <c r="CU12" s="541"/>
      <c r="CV12" s="541"/>
      <c r="CW12" s="541"/>
      <c r="CX12" s="541"/>
      <c r="CY12" s="541"/>
      <c r="CZ12" s="541"/>
      <c r="DA12" s="542"/>
      <c r="DB12" s="540" t="s">
        <v>136</v>
      </c>
      <c r="DC12" s="541"/>
      <c r="DD12" s="541"/>
      <c r="DE12" s="541"/>
      <c r="DF12" s="541"/>
      <c r="DG12" s="541"/>
      <c r="DH12" s="541"/>
      <c r="DI12" s="542"/>
      <c r="DJ12" s="185"/>
      <c r="DK12" s="185"/>
      <c r="DL12" s="185"/>
      <c r="DM12" s="185"/>
      <c r="DN12" s="185"/>
      <c r="DO12" s="185"/>
    </row>
    <row r="13" spans="1:119" ht="18.75" customHeight="1" x14ac:dyDescent="0.2">
      <c r="A13" s="186"/>
      <c r="B13" s="546"/>
      <c r="C13" s="547"/>
      <c r="D13" s="547"/>
      <c r="E13" s="547"/>
      <c r="F13" s="547"/>
      <c r="G13" s="547"/>
      <c r="H13" s="547"/>
      <c r="I13" s="547"/>
      <c r="J13" s="547"/>
      <c r="K13" s="548"/>
      <c r="L13" s="196"/>
      <c r="M13" s="527" t="s">
        <v>137</v>
      </c>
      <c r="N13" s="528"/>
      <c r="O13" s="528"/>
      <c r="P13" s="528"/>
      <c r="Q13" s="529"/>
      <c r="R13" s="530">
        <v>11037</v>
      </c>
      <c r="S13" s="531"/>
      <c r="T13" s="531"/>
      <c r="U13" s="531"/>
      <c r="V13" s="532"/>
      <c r="W13" s="518" t="s">
        <v>138</v>
      </c>
      <c r="X13" s="440"/>
      <c r="Y13" s="440"/>
      <c r="Z13" s="440"/>
      <c r="AA13" s="440"/>
      <c r="AB13" s="441"/>
      <c r="AC13" s="403">
        <v>392</v>
      </c>
      <c r="AD13" s="404"/>
      <c r="AE13" s="404"/>
      <c r="AF13" s="404"/>
      <c r="AG13" s="405"/>
      <c r="AH13" s="403">
        <v>431</v>
      </c>
      <c r="AI13" s="404"/>
      <c r="AJ13" s="404"/>
      <c r="AK13" s="404"/>
      <c r="AL13" s="406"/>
      <c r="AM13" s="496" t="s">
        <v>139</v>
      </c>
      <c r="AN13" s="401"/>
      <c r="AO13" s="401"/>
      <c r="AP13" s="401"/>
      <c r="AQ13" s="401"/>
      <c r="AR13" s="401"/>
      <c r="AS13" s="401"/>
      <c r="AT13" s="402"/>
      <c r="AU13" s="484" t="s">
        <v>93</v>
      </c>
      <c r="AV13" s="485"/>
      <c r="AW13" s="485"/>
      <c r="AX13" s="485"/>
      <c r="AY13" s="407" t="s">
        <v>140</v>
      </c>
      <c r="AZ13" s="408"/>
      <c r="BA13" s="408"/>
      <c r="BB13" s="408"/>
      <c r="BC13" s="408"/>
      <c r="BD13" s="408"/>
      <c r="BE13" s="408"/>
      <c r="BF13" s="408"/>
      <c r="BG13" s="408"/>
      <c r="BH13" s="408"/>
      <c r="BI13" s="408"/>
      <c r="BJ13" s="408"/>
      <c r="BK13" s="408"/>
      <c r="BL13" s="408"/>
      <c r="BM13" s="409"/>
      <c r="BN13" s="427">
        <v>15494</v>
      </c>
      <c r="BO13" s="428"/>
      <c r="BP13" s="428"/>
      <c r="BQ13" s="428"/>
      <c r="BR13" s="428"/>
      <c r="BS13" s="428"/>
      <c r="BT13" s="428"/>
      <c r="BU13" s="429"/>
      <c r="BV13" s="427">
        <v>-713051</v>
      </c>
      <c r="BW13" s="428"/>
      <c r="BX13" s="428"/>
      <c r="BY13" s="428"/>
      <c r="BZ13" s="428"/>
      <c r="CA13" s="428"/>
      <c r="CB13" s="428"/>
      <c r="CC13" s="429"/>
      <c r="CD13" s="436" t="s">
        <v>141</v>
      </c>
      <c r="CE13" s="437"/>
      <c r="CF13" s="437"/>
      <c r="CG13" s="437"/>
      <c r="CH13" s="437"/>
      <c r="CI13" s="437"/>
      <c r="CJ13" s="437"/>
      <c r="CK13" s="437"/>
      <c r="CL13" s="437"/>
      <c r="CM13" s="437"/>
      <c r="CN13" s="437"/>
      <c r="CO13" s="437"/>
      <c r="CP13" s="437"/>
      <c r="CQ13" s="437"/>
      <c r="CR13" s="437"/>
      <c r="CS13" s="438"/>
      <c r="CT13" s="397">
        <v>6.6</v>
      </c>
      <c r="CU13" s="398"/>
      <c r="CV13" s="398"/>
      <c r="CW13" s="398"/>
      <c r="CX13" s="398"/>
      <c r="CY13" s="398"/>
      <c r="CZ13" s="398"/>
      <c r="DA13" s="399"/>
      <c r="DB13" s="397">
        <v>7.8</v>
      </c>
      <c r="DC13" s="398"/>
      <c r="DD13" s="398"/>
      <c r="DE13" s="398"/>
      <c r="DF13" s="398"/>
      <c r="DG13" s="398"/>
      <c r="DH13" s="398"/>
      <c r="DI13" s="399"/>
      <c r="DJ13" s="185"/>
      <c r="DK13" s="185"/>
      <c r="DL13" s="185"/>
      <c r="DM13" s="185"/>
      <c r="DN13" s="185"/>
      <c r="DO13" s="185"/>
    </row>
    <row r="14" spans="1:119" ht="18.75" customHeight="1" thickBot="1" x14ac:dyDescent="0.25">
      <c r="A14" s="186"/>
      <c r="B14" s="546"/>
      <c r="C14" s="547"/>
      <c r="D14" s="547"/>
      <c r="E14" s="547"/>
      <c r="F14" s="547"/>
      <c r="G14" s="547"/>
      <c r="H14" s="547"/>
      <c r="I14" s="547"/>
      <c r="J14" s="547"/>
      <c r="K14" s="548"/>
      <c r="L14" s="520" t="s">
        <v>142</v>
      </c>
      <c r="M14" s="561"/>
      <c r="N14" s="561"/>
      <c r="O14" s="561"/>
      <c r="P14" s="561"/>
      <c r="Q14" s="562"/>
      <c r="R14" s="530">
        <v>11387</v>
      </c>
      <c r="S14" s="531"/>
      <c r="T14" s="531"/>
      <c r="U14" s="531"/>
      <c r="V14" s="532"/>
      <c r="W14" s="533"/>
      <c r="X14" s="443"/>
      <c r="Y14" s="443"/>
      <c r="Z14" s="443"/>
      <c r="AA14" s="443"/>
      <c r="AB14" s="444"/>
      <c r="AC14" s="523">
        <v>7.1</v>
      </c>
      <c r="AD14" s="524"/>
      <c r="AE14" s="524"/>
      <c r="AF14" s="524"/>
      <c r="AG14" s="525"/>
      <c r="AH14" s="523">
        <v>7.6</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143</v>
      </c>
      <c r="CE14" s="434"/>
      <c r="CF14" s="434"/>
      <c r="CG14" s="434"/>
      <c r="CH14" s="434"/>
      <c r="CI14" s="434"/>
      <c r="CJ14" s="434"/>
      <c r="CK14" s="434"/>
      <c r="CL14" s="434"/>
      <c r="CM14" s="434"/>
      <c r="CN14" s="434"/>
      <c r="CO14" s="434"/>
      <c r="CP14" s="434"/>
      <c r="CQ14" s="434"/>
      <c r="CR14" s="434"/>
      <c r="CS14" s="435"/>
      <c r="CT14" s="534">
        <v>26.1</v>
      </c>
      <c r="CU14" s="535"/>
      <c r="CV14" s="535"/>
      <c r="CW14" s="535"/>
      <c r="CX14" s="535"/>
      <c r="CY14" s="535"/>
      <c r="CZ14" s="535"/>
      <c r="DA14" s="536"/>
      <c r="DB14" s="534">
        <v>31.4</v>
      </c>
      <c r="DC14" s="535"/>
      <c r="DD14" s="535"/>
      <c r="DE14" s="535"/>
      <c r="DF14" s="535"/>
      <c r="DG14" s="535"/>
      <c r="DH14" s="535"/>
      <c r="DI14" s="536"/>
      <c r="DJ14" s="185"/>
      <c r="DK14" s="185"/>
      <c r="DL14" s="185"/>
      <c r="DM14" s="185"/>
      <c r="DN14" s="185"/>
      <c r="DO14" s="185"/>
    </row>
    <row r="15" spans="1:119" ht="18.75" customHeight="1" x14ac:dyDescent="0.2">
      <c r="A15" s="186"/>
      <c r="B15" s="546"/>
      <c r="C15" s="547"/>
      <c r="D15" s="547"/>
      <c r="E15" s="547"/>
      <c r="F15" s="547"/>
      <c r="G15" s="547"/>
      <c r="H15" s="547"/>
      <c r="I15" s="547"/>
      <c r="J15" s="547"/>
      <c r="K15" s="548"/>
      <c r="L15" s="196"/>
      <c r="M15" s="527" t="s">
        <v>144</v>
      </c>
      <c r="N15" s="528"/>
      <c r="O15" s="528"/>
      <c r="P15" s="528"/>
      <c r="Q15" s="529"/>
      <c r="R15" s="530">
        <v>11155</v>
      </c>
      <c r="S15" s="531"/>
      <c r="T15" s="531"/>
      <c r="U15" s="531"/>
      <c r="V15" s="532"/>
      <c r="W15" s="518" t="s">
        <v>145</v>
      </c>
      <c r="X15" s="440"/>
      <c r="Y15" s="440"/>
      <c r="Z15" s="440"/>
      <c r="AA15" s="440"/>
      <c r="AB15" s="441"/>
      <c r="AC15" s="403">
        <v>2109</v>
      </c>
      <c r="AD15" s="404"/>
      <c r="AE15" s="404"/>
      <c r="AF15" s="404"/>
      <c r="AG15" s="405"/>
      <c r="AH15" s="403">
        <v>2046</v>
      </c>
      <c r="AI15" s="404"/>
      <c r="AJ15" s="404"/>
      <c r="AK15" s="404"/>
      <c r="AL15" s="406"/>
      <c r="AM15" s="496"/>
      <c r="AN15" s="401"/>
      <c r="AO15" s="401"/>
      <c r="AP15" s="401"/>
      <c r="AQ15" s="401"/>
      <c r="AR15" s="401"/>
      <c r="AS15" s="401"/>
      <c r="AT15" s="402"/>
      <c r="AU15" s="484"/>
      <c r="AV15" s="485"/>
      <c r="AW15" s="485"/>
      <c r="AX15" s="485"/>
      <c r="AY15" s="419" t="s">
        <v>146</v>
      </c>
      <c r="AZ15" s="420"/>
      <c r="BA15" s="420"/>
      <c r="BB15" s="420"/>
      <c r="BC15" s="420"/>
      <c r="BD15" s="420"/>
      <c r="BE15" s="420"/>
      <c r="BF15" s="420"/>
      <c r="BG15" s="420"/>
      <c r="BH15" s="420"/>
      <c r="BI15" s="420"/>
      <c r="BJ15" s="420"/>
      <c r="BK15" s="420"/>
      <c r="BL15" s="420"/>
      <c r="BM15" s="421"/>
      <c r="BN15" s="422">
        <v>1988382</v>
      </c>
      <c r="BO15" s="423"/>
      <c r="BP15" s="423"/>
      <c r="BQ15" s="423"/>
      <c r="BR15" s="423"/>
      <c r="BS15" s="423"/>
      <c r="BT15" s="423"/>
      <c r="BU15" s="424"/>
      <c r="BV15" s="422">
        <v>1896759</v>
      </c>
      <c r="BW15" s="423"/>
      <c r="BX15" s="423"/>
      <c r="BY15" s="423"/>
      <c r="BZ15" s="423"/>
      <c r="CA15" s="423"/>
      <c r="CB15" s="423"/>
      <c r="CC15" s="424"/>
      <c r="CD15" s="537" t="s">
        <v>147</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46"/>
      <c r="C16" s="547"/>
      <c r="D16" s="547"/>
      <c r="E16" s="547"/>
      <c r="F16" s="547"/>
      <c r="G16" s="547"/>
      <c r="H16" s="547"/>
      <c r="I16" s="547"/>
      <c r="J16" s="547"/>
      <c r="K16" s="548"/>
      <c r="L16" s="520" t="s">
        <v>148</v>
      </c>
      <c r="M16" s="521"/>
      <c r="N16" s="521"/>
      <c r="O16" s="521"/>
      <c r="P16" s="521"/>
      <c r="Q16" s="522"/>
      <c r="R16" s="515" t="s">
        <v>149</v>
      </c>
      <c r="S16" s="516"/>
      <c r="T16" s="516"/>
      <c r="U16" s="516"/>
      <c r="V16" s="517"/>
      <c r="W16" s="533"/>
      <c r="X16" s="443"/>
      <c r="Y16" s="443"/>
      <c r="Z16" s="443"/>
      <c r="AA16" s="443"/>
      <c r="AB16" s="444"/>
      <c r="AC16" s="523">
        <v>38</v>
      </c>
      <c r="AD16" s="524"/>
      <c r="AE16" s="524"/>
      <c r="AF16" s="524"/>
      <c r="AG16" s="525"/>
      <c r="AH16" s="523">
        <v>36.299999999999997</v>
      </c>
      <c r="AI16" s="524"/>
      <c r="AJ16" s="524"/>
      <c r="AK16" s="524"/>
      <c r="AL16" s="526"/>
      <c r="AM16" s="496"/>
      <c r="AN16" s="401"/>
      <c r="AO16" s="401"/>
      <c r="AP16" s="401"/>
      <c r="AQ16" s="401"/>
      <c r="AR16" s="401"/>
      <c r="AS16" s="401"/>
      <c r="AT16" s="402"/>
      <c r="AU16" s="484"/>
      <c r="AV16" s="485"/>
      <c r="AW16" s="485"/>
      <c r="AX16" s="485"/>
      <c r="AY16" s="407" t="s">
        <v>150</v>
      </c>
      <c r="AZ16" s="408"/>
      <c r="BA16" s="408"/>
      <c r="BB16" s="408"/>
      <c r="BC16" s="408"/>
      <c r="BD16" s="408"/>
      <c r="BE16" s="408"/>
      <c r="BF16" s="408"/>
      <c r="BG16" s="408"/>
      <c r="BH16" s="408"/>
      <c r="BI16" s="408"/>
      <c r="BJ16" s="408"/>
      <c r="BK16" s="408"/>
      <c r="BL16" s="408"/>
      <c r="BM16" s="409"/>
      <c r="BN16" s="427">
        <v>2510174</v>
      </c>
      <c r="BO16" s="428"/>
      <c r="BP16" s="428"/>
      <c r="BQ16" s="428"/>
      <c r="BR16" s="428"/>
      <c r="BS16" s="428"/>
      <c r="BT16" s="428"/>
      <c r="BU16" s="429"/>
      <c r="BV16" s="427">
        <v>2490838</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5">
      <c r="A17" s="186"/>
      <c r="B17" s="549"/>
      <c r="C17" s="550"/>
      <c r="D17" s="550"/>
      <c r="E17" s="550"/>
      <c r="F17" s="550"/>
      <c r="G17" s="550"/>
      <c r="H17" s="550"/>
      <c r="I17" s="550"/>
      <c r="J17" s="550"/>
      <c r="K17" s="551"/>
      <c r="L17" s="201"/>
      <c r="M17" s="512" t="s">
        <v>151</v>
      </c>
      <c r="N17" s="513"/>
      <c r="O17" s="513"/>
      <c r="P17" s="513"/>
      <c r="Q17" s="514"/>
      <c r="R17" s="515" t="s">
        <v>152</v>
      </c>
      <c r="S17" s="516"/>
      <c r="T17" s="516"/>
      <c r="U17" s="516"/>
      <c r="V17" s="517"/>
      <c r="W17" s="518" t="s">
        <v>153</v>
      </c>
      <c r="X17" s="440"/>
      <c r="Y17" s="440"/>
      <c r="Z17" s="440"/>
      <c r="AA17" s="440"/>
      <c r="AB17" s="441"/>
      <c r="AC17" s="403">
        <v>3052</v>
      </c>
      <c r="AD17" s="404"/>
      <c r="AE17" s="404"/>
      <c r="AF17" s="404"/>
      <c r="AG17" s="405"/>
      <c r="AH17" s="403">
        <v>3165</v>
      </c>
      <c r="AI17" s="404"/>
      <c r="AJ17" s="404"/>
      <c r="AK17" s="404"/>
      <c r="AL17" s="406"/>
      <c r="AM17" s="496"/>
      <c r="AN17" s="401"/>
      <c r="AO17" s="401"/>
      <c r="AP17" s="401"/>
      <c r="AQ17" s="401"/>
      <c r="AR17" s="401"/>
      <c r="AS17" s="401"/>
      <c r="AT17" s="402"/>
      <c r="AU17" s="484"/>
      <c r="AV17" s="485"/>
      <c r="AW17" s="485"/>
      <c r="AX17" s="485"/>
      <c r="AY17" s="407" t="s">
        <v>154</v>
      </c>
      <c r="AZ17" s="408"/>
      <c r="BA17" s="408"/>
      <c r="BB17" s="408"/>
      <c r="BC17" s="408"/>
      <c r="BD17" s="408"/>
      <c r="BE17" s="408"/>
      <c r="BF17" s="408"/>
      <c r="BG17" s="408"/>
      <c r="BH17" s="408"/>
      <c r="BI17" s="408"/>
      <c r="BJ17" s="408"/>
      <c r="BK17" s="408"/>
      <c r="BL17" s="408"/>
      <c r="BM17" s="409"/>
      <c r="BN17" s="427">
        <v>2559039</v>
      </c>
      <c r="BO17" s="428"/>
      <c r="BP17" s="428"/>
      <c r="BQ17" s="428"/>
      <c r="BR17" s="428"/>
      <c r="BS17" s="428"/>
      <c r="BT17" s="428"/>
      <c r="BU17" s="429"/>
      <c r="BV17" s="427">
        <v>2438180</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5">
      <c r="A18" s="186"/>
      <c r="B18" s="489" t="s">
        <v>155</v>
      </c>
      <c r="C18" s="490"/>
      <c r="D18" s="490"/>
      <c r="E18" s="491"/>
      <c r="F18" s="491"/>
      <c r="G18" s="491"/>
      <c r="H18" s="491"/>
      <c r="I18" s="491"/>
      <c r="J18" s="491"/>
      <c r="K18" s="491"/>
      <c r="L18" s="492">
        <v>19.64</v>
      </c>
      <c r="M18" s="492"/>
      <c r="N18" s="492"/>
      <c r="O18" s="492"/>
      <c r="P18" s="492"/>
      <c r="Q18" s="492"/>
      <c r="R18" s="493"/>
      <c r="S18" s="493"/>
      <c r="T18" s="493"/>
      <c r="U18" s="493"/>
      <c r="V18" s="494"/>
      <c r="W18" s="508"/>
      <c r="X18" s="509"/>
      <c r="Y18" s="509"/>
      <c r="Z18" s="509"/>
      <c r="AA18" s="509"/>
      <c r="AB18" s="519"/>
      <c r="AC18" s="391">
        <v>55</v>
      </c>
      <c r="AD18" s="392"/>
      <c r="AE18" s="392"/>
      <c r="AF18" s="392"/>
      <c r="AG18" s="495"/>
      <c r="AH18" s="391">
        <v>56.1</v>
      </c>
      <c r="AI18" s="392"/>
      <c r="AJ18" s="392"/>
      <c r="AK18" s="392"/>
      <c r="AL18" s="393"/>
      <c r="AM18" s="496"/>
      <c r="AN18" s="401"/>
      <c r="AO18" s="401"/>
      <c r="AP18" s="401"/>
      <c r="AQ18" s="401"/>
      <c r="AR18" s="401"/>
      <c r="AS18" s="401"/>
      <c r="AT18" s="402"/>
      <c r="AU18" s="484"/>
      <c r="AV18" s="485"/>
      <c r="AW18" s="485"/>
      <c r="AX18" s="485"/>
      <c r="AY18" s="407" t="s">
        <v>156</v>
      </c>
      <c r="AZ18" s="408"/>
      <c r="BA18" s="408"/>
      <c r="BB18" s="408"/>
      <c r="BC18" s="408"/>
      <c r="BD18" s="408"/>
      <c r="BE18" s="408"/>
      <c r="BF18" s="408"/>
      <c r="BG18" s="408"/>
      <c r="BH18" s="408"/>
      <c r="BI18" s="408"/>
      <c r="BJ18" s="408"/>
      <c r="BK18" s="408"/>
      <c r="BL18" s="408"/>
      <c r="BM18" s="409"/>
      <c r="BN18" s="427">
        <v>3158626</v>
      </c>
      <c r="BO18" s="428"/>
      <c r="BP18" s="428"/>
      <c r="BQ18" s="428"/>
      <c r="BR18" s="428"/>
      <c r="BS18" s="428"/>
      <c r="BT18" s="428"/>
      <c r="BU18" s="429"/>
      <c r="BV18" s="427">
        <v>3119549</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5">
      <c r="A19" s="186"/>
      <c r="B19" s="489" t="s">
        <v>157</v>
      </c>
      <c r="C19" s="490"/>
      <c r="D19" s="490"/>
      <c r="E19" s="491"/>
      <c r="F19" s="491"/>
      <c r="G19" s="491"/>
      <c r="H19" s="491"/>
      <c r="I19" s="491"/>
      <c r="J19" s="491"/>
      <c r="K19" s="491"/>
      <c r="L19" s="497">
        <v>562</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158</v>
      </c>
      <c r="AZ19" s="408"/>
      <c r="BA19" s="408"/>
      <c r="BB19" s="408"/>
      <c r="BC19" s="408"/>
      <c r="BD19" s="408"/>
      <c r="BE19" s="408"/>
      <c r="BF19" s="408"/>
      <c r="BG19" s="408"/>
      <c r="BH19" s="408"/>
      <c r="BI19" s="408"/>
      <c r="BJ19" s="408"/>
      <c r="BK19" s="408"/>
      <c r="BL19" s="408"/>
      <c r="BM19" s="409"/>
      <c r="BN19" s="427">
        <v>4675441</v>
      </c>
      <c r="BO19" s="428"/>
      <c r="BP19" s="428"/>
      <c r="BQ19" s="428"/>
      <c r="BR19" s="428"/>
      <c r="BS19" s="428"/>
      <c r="BT19" s="428"/>
      <c r="BU19" s="429"/>
      <c r="BV19" s="427">
        <v>4897114</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5">
      <c r="A20" s="186"/>
      <c r="B20" s="489" t="s">
        <v>159</v>
      </c>
      <c r="C20" s="490"/>
      <c r="D20" s="490"/>
      <c r="E20" s="491"/>
      <c r="F20" s="491"/>
      <c r="G20" s="491"/>
      <c r="H20" s="491"/>
      <c r="I20" s="491"/>
      <c r="J20" s="491"/>
      <c r="K20" s="491"/>
      <c r="L20" s="497">
        <v>3914</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2">
      <c r="A21" s="186"/>
      <c r="B21" s="486" t="s">
        <v>160</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5">
      <c r="A22" s="186"/>
      <c r="B22" s="456" t="s">
        <v>161</v>
      </c>
      <c r="C22" s="457"/>
      <c r="D22" s="458"/>
      <c r="E22" s="465" t="s">
        <v>1</v>
      </c>
      <c r="F22" s="440"/>
      <c r="G22" s="440"/>
      <c r="H22" s="440"/>
      <c r="I22" s="440"/>
      <c r="J22" s="440"/>
      <c r="K22" s="441"/>
      <c r="L22" s="465" t="s">
        <v>162</v>
      </c>
      <c r="M22" s="440"/>
      <c r="N22" s="440"/>
      <c r="O22" s="440"/>
      <c r="P22" s="441"/>
      <c r="Q22" s="450" t="s">
        <v>163</v>
      </c>
      <c r="R22" s="451"/>
      <c r="S22" s="451"/>
      <c r="T22" s="451"/>
      <c r="U22" s="451"/>
      <c r="V22" s="466"/>
      <c r="W22" s="468" t="s">
        <v>164</v>
      </c>
      <c r="X22" s="457"/>
      <c r="Y22" s="458"/>
      <c r="Z22" s="465" t="s">
        <v>1</v>
      </c>
      <c r="AA22" s="440"/>
      <c r="AB22" s="440"/>
      <c r="AC22" s="440"/>
      <c r="AD22" s="440"/>
      <c r="AE22" s="440"/>
      <c r="AF22" s="440"/>
      <c r="AG22" s="441"/>
      <c r="AH22" s="439" t="s">
        <v>165</v>
      </c>
      <c r="AI22" s="440"/>
      <c r="AJ22" s="440"/>
      <c r="AK22" s="440"/>
      <c r="AL22" s="441"/>
      <c r="AM22" s="439" t="s">
        <v>166</v>
      </c>
      <c r="AN22" s="445"/>
      <c r="AO22" s="445"/>
      <c r="AP22" s="445"/>
      <c r="AQ22" s="445"/>
      <c r="AR22" s="446"/>
      <c r="AS22" s="450" t="s">
        <v>163</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2">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167</v>
      </c>
      <c r="AZ23" s="420"/>
      <c r="BA23" s="420"/>
      <c r="BB23" s="420"/>
      <c r="BC23" s="420"/>
      <c r="BD23" s="420"/>
      <c r="BE23" s="420"/>
      <c r="BF23" s="420"/>
      <c r="BG23" s="420"/>
      <c r="BH23" s="420"/>
      <c r="BI23" s="420"/>
      <c r="BJ23" s="420"/>
      <c r="BK23" s="420"/>
      <c r="BL23" s="420"/>
      <c r="BM23" s="421"/>
      <c r="BN23" s="427">
        <v>4190365</v>
      </c>
      <c r="BO23" s="428"/>
      <c r="BP23" s="428"/>
      <c r="BQ23" s="428"/>
      <c r="BR23" s="428"/>
      <c r="BS23" s="428"/>
      <c r="BT23" s="428"/>
      <c r="BU23" s="429"/>
      <c r="BV23" s="427">
        <v>4253645</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5">
      <c r="A24" s="186"/>
      <c r="B24" s="459"/>
      <c r="C24" s="460"/>
      <c r="D24" s="461"/>
      <c r="E24" s="400" t="s">
        <v>168</v>
      </c>
      <c r="F24" s="401"/>
      <c r="G24" s="401"/>
      <c r="H24" s="401"/>
      <c r="I24" s="401"/>
      <c r="J24" s="401"/>
      <c r="K24" s="402"/>
      <c r="L24" s="403">
        <v>1</v>
      </c>
      <c r="M24" s="404"/>
      <c r="N24" s="404"/>
      <c r="O24" s="404"/>
      <c r="P24" s="405"/>
      <c r="Q24" s="403">
        <v>7850</v>
      </c>
      <c r="R24" s="404"/>
      <c r="S24" s="404"/>
      <c r="T24" s="404"/>
      <c r="U24" s="404"/>
      <c r="V24" s="405"/>
      <c r="W24" s="469"/>
      <c r="X24" s="460"/>
      <c r="Y24" s="461"/>
      <c r="Z24" s="400" t="s">
        <v>169</v>
      </c>
      <c r="AA24" s="401"/>
      <c r="AB24" s="401"/>
      <c r="AC24" s="401"/>
      <c r="AD24" s="401"/>
      <c r="AE24" s="401"/>
      <c r="AF24" s="401"/>
      <c r="AG24" s="402"/>
      <c r="AH24" s="403">
        <v>100</v>
      </c>
      <c r="AI24" s="404"/>
      <c r="AJ24" s="404"/>
      <c r="AK24" s="404"/>
      <c r="AL24" s="405"/>
      <c r="AM24" s="403">
        <v>292600</v>
      </c>
      <c r="AN24" s="404"/>
      <c r="AO24" s="404"/>
      <c r="AP24" s="404"/>
      <c r="AQ24" s="404"/>
      <c r="AR24" s="405"/>
      <c r="AS24" s="403">
        <v>2926</v>
      </c>
      <c r="AT24" s="404"/>
      <c r="AU24" s="404"/>
      <c r="AV24" s="404"/>
      <c r="AW24" s="404"/>
      <c r="AX24" s="406"/>
      <c r="AY24" s="394" t="s">
        <v>170</v>
      </c>
      <c r="AZ24" s="395"/>
      <c r="BA24" s="395"/>
      <c r="BB24" s="395"/>
      <c r="BC24" s="395"/>
      <c r="BD24" s="395"/>
      <c r="BE24" s="395"/>
      <c r="BF24" s="395"/>
      <c r="BG24" s="395"/>
      <c r="BH24" s="395"/>
      <c r="BI24" s="395"/>
      <c r="BJ24" s="395"/>
      <c r="BK24" s="395"/>
      <c r="BL24" s="395"/>
      <c r="BM24" s="396"/>
      <c r="BN24" s="427">
        <v>3754512</v>
      </c>
      <c r="BO24" s="428"/>
      <c r="BP24" s="428"/>
      <c r="BQ24" s="428"/>
      <c r="BR24" s="428"/>
      <c r="BS24" s="428"/>
      <c r="BT24" s="428"/>
      <c r="BU24" s="429"/>
      <c r="BV24" s="427">
        <v>3778887</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2">
      <c r="A25" s="186"/>
      <c r="B25" s="459"/>
      <c r="C25" s="460"/>
      <c r="D25" s="461"/>
      <c r="E25" s="400" t="s">
        <v>171</v>
      </c>
      <c r="F25" s="401"/>
      <c r="G25" s="401"/>
      <c r="H25" s="401"/>
      <c r="I25" s="401"/>
      <c r="J25" s="401"/>
      <c r="K25" s="402"/>
      <c r="L25" s="403">
        <v>1</v>
      </c>
      <c r="M25" s="404"/>
      <c r="N25" s="404"/>
      <c r="O25" s="404"/>
      <c r="P25" s="405"/>
      <c r="Q25" s="403">
        <v>6360</v>
      </c>
      <c r="R25" s="404"/>
      <c r="S25" s="404"/>
      <c r="T25" s="404"/>
      <c r="U25" s="404"/>
      <c r="V25" s="405"/>
      <c r="W25" s="469"/>
      <c r="X25" s="460"/>
      <c r="Y25" s="461"/>
      <c r="Z25" s="400" t="s">
        <v>172</v>
      </c>
      <c r="AA25" s="401"/>
      <c r="AB25" s="401"/>
      <c r="AC25" s="401"/>
      <c r="AD25" s="401"/>
      <c r="AE25" s="401"/>
      <c r="AF25" s="401"/>
      <c r="AG25" s="402"/>
      <c r="AH25" s="403" t="s">
        <v>127</v>
      </c>
      <c r="AI25" s="404"/>
      <c r="AJ25" s="404"/>
      <c r="AK25" s="404"/>
      <c r="AL25" s="405"/>
      <c r="AM25" s="403" t="s">
        <v>136</v>
      </c>
      <c r="AN25" s="404"/>
      <c r="AO25" s="404"/>
      <c r="AP25" s="404"/>
      <c r="AQ25" s="404"/>
      <c r="AR25" s="405"/>
      <c r="AS25" s="403" t="s">
        <v>136</v>
      </c>
      <c r="AT25" s="404"/>
      <c r="AU25" s="404"/>
      <c r="AV25" s="404"/>
      <c r="AW25" s="404"/>
      <c r="AX25" s="406"/>
      <c r="AY25" s="419" t="s">
        <v>173</v>
      </c>
      <c r="AZ25" s="420"/>
      <c r="BA25" s="420"/>
      <c r="BB25" s="420"/>
      <c r="BC25" s="420"/>
      <c r="BD25" s="420"/>
      <c r="BE25" s="420"/>
      <c r="BF25" s="420"/>
      <c r="BG25" s="420"/>
      <c r="BH25" s="420"/>
      <c r="BI25" s="420"/>
      <c r="BJ25" s="420"/>
      <c r="BK25" s="420"/>
      <c r="BL25" s="420"/>
      <c r="BM25" s="421"/>
      <c r="BN25" s="422">
        <v>1837292</v>
      </c>
      <c r="BO25" s="423"/>
      <c r="BP25" s="423"/>
      <c r="BQ25" s="423"/>
      <c r="BR25" s="423"/>
      <c r="BS25" s="423"/>
      <c r="BT25" s="423"/>
      <c r="BU25" s="424"/>
      <c r="BV25" s="422">
        <v>1907279</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2">
      <c r="A26" s="186"/>
      <c r="B26" s="459"/>
      <c r="C26" s="460"/>
      <c r="D26" s="461"/>
      <c r="E26" s="400" t="s">
        <v>174</v>
      </c>
      <c r="F26" s="401"/>
      <c r="G26" s="401"/>
      <c r="H26" s="401"/>
      <c r="I26" s="401"/>
      <c r="J26" s="401"/>
      <c r="K26" s="402"/>
      <c r="L26" s="403">
        <v>1</v>
      </c>
      <c r="M26" s="404"/>
      <c r="N26" s="404"/>
      <c r="O26" s="404"/>
      <c r="P26" s="405"/>
      <c r="Q26" s="403">
        <v>5910</v>
      </c>
      <c r="R26" s="404"/>
      <c r="S26" s="404"/>
      <c r="T26" s="404"/>
      <c r="U26" s="404"/>
      <c r="V26" s="405"/>
      <c r="W26" s="469"/>
      <c r="X26" s="460"/>
      <c r="Y26" s="461"/>
      <c r="Z26" s="400" t="s">
        <v>175</v>
      </c>
      <c r="AA26" s="482"/>
      <c r="AB26" s="482"/>
      <c r="AC26" s="482"/>
      <c r="AD26" s="482"/>
      <c r="AE26" s="482"/>
      <c r="AF26" s="482"/>
      <c r="AG26" s="483"/>
      <c r="AH26" s="403" t="s">
        <v>136</v>
      </c>
      <c r="AI26" s="404"/>
      <c r="AJ26" s="404"/>
      <c r="AK26" s="404"/>
      <c r="AL26" s="405"/>
      <c r="AM26" s="403" t="s">
        <v>136</v>
      </c>
      <c r="AN26" s="404"/>
      <c r="AO26" s="404"/>
      <c r="AP26" s="404"/>
      <c r="AQ26" s="404"/>
      <c r="AR26" s="405"/>
      <c r="AS26" s="403" t="s">
        <v>136</v>
      </c>
      <c r="AT26" s="404"/>
      <c r="AU26" s="404"/>
      <c r="AV26" s="404"/>
      <c r="AW26" s="404"/>
      <c r="AX26" s="406"/>
      <c r="AY26" s="436" t="s">
        <v>176</v>
      </c>
      <c r="AZ26" s="437"/>
      <c r="BA26" s="437"/>
      <c r="BB26" s="437"/>
      <c r="BC26" s="437"/>
      <c r="BD26" s="437"/>
      <c r="BE26" s="437"/>
      <c r="BF26" s="437"/>
      <c r="BG26" s="437"/>
      <c r="BH26" s="437"/>
      <c r="BI26" s="437"/>
      <c r="BJ26" s="437"/>
      <c r="BK26" s="437"/>
      <c r="BL26" s="437"/>
      <c r="BM26" s="438"/>
      <c r="BN26" s="427" t="s">
        <v>136</v>
      </c>
      <c r="BO26" s="428"/>
      <c r="BP26" s="428"/>
      <c r="BQ26" s="428"/>
      <c r="BR26" s="428"/>
      <c r="BS26" s="428"/>
      <c r="BT26" s="428"/>
      <c r="BU26" s="429"/>
      <c r="BV26" s="427" t="s">
        <v>127</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5">
      <c r="A27" s="186"/>
      <c r="B27" s="459"/>
      <c r="C27" s="460"/>
      <c r="D27" s="461"/>
      <c r="E27" s="400" t="s">
        <v>177</v>
      </c>
      <c r="F27" s="401"/>
      <c r="G27" s="401"/>
      <c r="H27" s="401"/>
      <c r="I27" s="401"/>
      <c r="J27" s="401"/>
      <c r="K27" s="402"/>
      <c r="L27" s="403">
        <v>1</v>
      </c>
      <c r="M27" s="404"/>
      <c r="N27" s="404"/>
      <c r="O27" s="404"/>
      <c r="P27" s="405"/>
      <c r="Q27" s="403">
        <v>3180</v>
      </c>
      <c r="R27" s="404"/>
      <c r="S27" s="404"/>
      <c r="T27" s="404"/>
      <c r="U27" s="404"/>
      <c r="V27" s="405"/>
      <c r="W27" s="469"/>
      <c r="X27" s="460"/>
      <c r="Y27" s="461"/>
      <c r="Z27" s="400" t="s">
        <v>178</v>
      </c>
      <c r="AA27" s="401"/>
      <c r="AB27" s="401"/>
      <c r="AC27" s="401"/>
      <c r="AD27" s="401"/>
      <c r="AE27" s="401"/>
      <c r="AF27" s="401"/>
      <c r="AG27" s="402"/>
      <c r="AH27" s="403">
        <v>13</v>
      </c>
      <c r="AI27" s="404"/>
      <c r="AJ27" s="404"/>
      <c r="AK27" s="404"/>
      <c r="AL27" s="405"/>
      <c r="AM27" s="403">
        <v>37340</v>
      </c>
      <c r="AN27" s="404"/>
      <c r="AO27" s="404"/>
      <c r="AP27" s="404"/>
      <c r="AQ27" s="404"/>
      <c r="AR27" s="405"/>
      <c r="AS27" s="403">
        <v>2872</v>
      </c>
      <c r="AT27" s="404"/>
      <c r="AU27" s="404"/>
      <c r="AV27" s="404"/>
      <c r="AW27" s="404"/>
      <c r="AX27" s="406"/>
      <c r="AY27" s="433" t="s">
        <v>179</v>
      </c>
      <c r="AZ27" s="434"/>
      <c r="BA27" s="434"/>
      <c r="BB27" s="434"/>
      <c r="BC27" s="434"/>
      <c r="BD27" s="434"/>
      <c r="BE27" s="434"/>
      <c r="BF27" s="434"/>
      <c r="BG27" s="434"/>
      <c r="BH27" s="434"/>
      <c r="BI27" s="434"/>
      <c r="BJ27" s="434"/>
      <c r="BK27" s="434"/>
      <c r="BL27" s="434"/>
      <c r="BM27" s="435"/>
      <c r="BN27" s="430">
        <v>221590</v>
      </c>
      <c r="BO27" s="431"/>
      <c r="BP27" s="431"/>
      <c r="BQ27" s="431"/>
      <c r="BR27" s="431"/>
      <c r="BS27" s="431"/>
      <c r="BT27" s="431"/>
      <c r="BU27" s="432"/>
      <c r="BV27" s="430">
        <v>221577</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2">
      <c r="A28" s="186"/>
      <c r="B28" s="459"/>
      <c r="C28" s="460"/>
      <c r="D28" s="461"/>
      <c r="E28" s="400" t="s">
        <v>180</v>
      </c>
      <c r="F28" s="401"/>
      <c r="G28" s="401"/>
      <c r="H28" s="401"/>
      <c r="I28" s="401"/>
      <c r="J28" s="401"/>
      <c r="K28" s="402"/>
      <c r="L28" s="403">
        <v>1</v>
      </c>
      <c r="M28" s="404"/>
      <c r="N28" s="404"/>
      <c r="O28" s="404"/>
      <c r="P28" s="405"/>
      <c r="Q28" s="403">
        <v>2430</v>
      </c>
      <c r="R28" s="404"/>
      <c r="S28" s="404"/>
      <c r="T28" s="404"/>
      <c r="U28" s="404"/>
      <c r="V28" s="405"/>
      <c r="W28" s="469"/>
      <c r="X28" s="460"/>
      <c r="Y28" s="461"/>
      <c r="Z28" s="400" t="s">
        <v>181</v>
      </c>
      <c r="AA28" s="401"/>
      <c r="AB28" s="401"/>
      <c r="AC28" s="401"/>
      <c r="AD28" s="401"/>
      <c r="AE28" s="401"/>
      <c r="AF28" s="401"/>
      <c r="AG28" s="402"/>
      <c r="AH28" s="403" t="s">
        <v>136</v>
      </c>
      <c r="AI28" s="404"/>
      <c r="AJ28" s="404"/>
      <c r="AK28" s="404"/>
      <c r="AL28" s="405"/>
      <c r="AM28" s="403" t="s">
        <v>136</v>
      </c>
      <c r="AN28" s="404"/>
      <c r="AO28" s="404"/>
      <c r="AP28" s="404"/>
      <c r="AQ28" s="404"/>
      <c r="AR28" s="405"/>
      <c r="AS28" s="403" t="s">
        <v>136</v>
      </c>
      <c r="AT28" s="404"/>
      <c r="AU28" s="404"/>
      <c r="AV28" s="404"/>
      <c r="AW28" s="404"/>
      <c r="AX28" s="406"/>
      <c r="AY28" s="410" t="s">
        <v>182</v>
      </c>
      <c r="AZ28" s="411"/>
      <c r="BA28" s="411"/>
      <c r="BB28" s="412"/>
      <c r="BC28" s="419" t="s">
        <v>47</v>
      </c>
      <c r="BD28" s="420"/>
      <c r="BE28" s="420"/>
      <c r="BF28" s="420"/>
      <c r="BG28" s="420"/>
      <c r="BH28" s="420"/>
      <c r="BI28" s="420"/>
      <c r="BJ28" s="420"/>
      <c r="BK28" s="420"/>
      <c r="BL28" s="420"/>
      <c r="BM28" s="421"/>
      <c r="BN28" s="422">
        <v>1518199</v>
      </c>
      <c r="BO28" s="423"/>
      <c r="BP28" s="423"/>
      <c r="BQ28" s="423"/>
      <c r="BR28" s="423"/>
      <c r="BS28" s="423"/>
      <c r="BT28" s="423"/>
      <c r="BU28" s="424"/>
      <c r="BV28" s="422">
        <v>1507183</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2">
      <c r="A29" s="186"/>
      <c r="B29" s="459"/>
      <c r="C29" s="460"/>
      <c r="D29" s="461"/>
      <c r="E29" s="400" t="s">
        <v>183</v>
      </c>
      <c r="F29" s="401"/>
      <c r="G29" s="401"/>
      <c r="H29" s="401"/>
      <c r="I29" s="401"/>
      <c r="J29" s="401"/>
      <c r="K29" s="402"/>
      <c r="L29" s="403">
        <v>10</v>
      </c>
      <c r="M29" s="404"/>
      <c r="N29" s="404"/>
      <c r="O29" s="404"/>
      <c r="P29" s="405"/>
      <c r="Q29" s="403">
        <v>2200</v>
      </c>
      <c r="R29" s="404"/>
      <c r="S29" s="404"/>
      <c r="T29" s="404"/>
      <c r="U29" s="404"/>
      <c r="V29" s="405"/>
      <c r="W29" s="470"/>
      <c r="X29" s="471"/>
      <c r="Y29" s="472"/>
      <c r="Z29" s="400" t="s">
        <v>184</v>
      </c>
      <c r="AA29" s="401"/>
      <c r="AB29" s="401"/>
      <c r="AC29" s="401"/>
      <c r="AD29" s="401"/>
      <c r="AE29" s="401"/>
      <c r="AF29" s="401"/>
      <c r="AG29" s="402"/>
      <c r="AH29" s="403">
        <v>113</v>
      </c>
      <c r="AI29" s="404"/>
      <c r="AJ29" s="404"/>
      <c r="AK29" s="404"/>
      <c r="AL29" s="405"/>
      <c r="AM29" s="403">
        <v>329940</v>
      </c>
      <c r="AN29" s="404"/>
      <c r="AO29" s="404"/>
      <c r="AP29" s="404"/>
      <c r="AQ29" s="404"/>
      <c r="AR29" s="405"/>
      <c r="AS29" s="403">
        <v>2920</v>
      </c>
      <c r="AT29" s="404"/>
      <c r="AU29" s="404"/>
      <c r="AV29" s="404"/>
      <c r="AW29" s="404"/>
      <c r="AX29" s="406"/>
      <c r="AY29" s="413"/>
      <c r="AZ29" s="414"/>
      <c r="BA29" s="414"/>
      <c r="BB29" s="415"/>
      <c r="BC29" s="407" t="s">
        <v>185</v>
      </c>
      <c r="BD29" s="408"/>
      <c r="BE29" s="408"/>
      <c r="BF29" s="408"/>
      <c r="BG29" s="408"/>
      <c r="BH29" s="408"/>
      <c r="BI29" s="408"/>
      <c r="BJ29" s="408"/>
      <c r="BK29" s="408"/>
      <c r="BL29" s="408"/>
      <c r="BM29" s="409"/>
      <c r="BN29" s="427">
        <v>8587</v>
      </c>
      <c r="BO29" s="428"/>
      <c r="BP29" s="428"/>
      <c r="BQ29" s="428"/>
      <c r="BR29" s="428"/>
      <c r="BS29" s="428"/>
      <c r="BT29" s="428"/>
      <c r="BU29" s="429"/>
      <c r="BV29" s="427">
        <v>8583</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5">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186</v>
      </c>
      <c r="X30" s="480"/>
      <c r="Y30" s="480"/>
      <c r="Z30" s="480"/>
      <c r="AA30" s="480"/>
      <c r="AB30" s="480"/>
      <c r="AC30" s="480"/>
      <c r="AD30" s="480"/>
      <c r="AE30" s="480"/>
      <c r="AF30" s="480"/>
      <c r="AG30" s="481"/>
      <c r="AH30" s="391">
        <v>99</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49</v>
      </c>
      <c r="BD30" s="395"/>
      <c r="BE30" s="395"/>
      <c r="BF30" s="395"/>
      <c r="BG30" s="395"/>
      <c r="BH30" s="395"/>
      <c r="BI30" s="395"/>
      <c r="BJ30" s="395"/>
      <c r="BK30" s="395"/>
      <c r="BL30" s="395"/>
      <c r="BM30" s="396"/>
      <c r="BN30" s="430">
        <v>418882</v>
      </c>
      <c r="BO30" s="431"/>
      <c r="BP30" s="431"/>
      <c r="BQ30" s="431"/>
      <c r="BR30" s="431"/>
      <c r="BS30" s="431"/>
      <c r="BT30" s="431"/>
      <c r="BU30" s="432"/>
      <c r="BV30" s="430">
        <v>615777</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390" t="s">
        <v>193</v>
      </c>
      <c r="D33" s="390"/>
      <c r="E33" s="389" t="s">
        <v>194</v>
      </c>
      <c r="F33" s="389"/>
      <c r="G33" s="389"/>
      <c r="H33" s="389"/>
      <c r="I33" s="389"/>
      <c r="J33" s="389"/>
      <c r="K33" s="389"/>
      <c r="L33" s="389"/>
      <c r="M33" s="389"/>
      <c r="N33" s="389"/>
      <c r="O33" s="389"/>
      <c r="P33" s="389"/>
      <c r="Q33" s="389"/>
      <c r="R33" s="389"/>
      <c r="S33" s="389"/>
      <c r="T33" s="215"/>
      <c r="U33" s="390" t="s">
        <v>193</v>
      </c>
      <c r="V33" s="390"/>
      <c r="W33" s="389" t="s">
        <v>195</v>
      </c>
      <c r="X33" s="389"/>
      <c r="Y33" s="389"/>
      <c r="Z33" s="389"/>
      <c r="AA33" s="389"/>
      <c r="AB33" s="389"/>
      <c r="AC33" s="389"/>
      <c r="AD33" s="389"/>
      <c r="AE33" s="389"/>
      <c r="AF33" s="389"/>
      <c r="AG33" s="389"/>
      <c r="AH33" s="389"/>
      <c r="AI33" s="389"/>
      <c r="AJ33" s="389"/>
      <c r="AK33" s="389"/>
      <c r="AL33" s="215"/>
      <c r="AM33" s="390" t="s">
        <v>193</v>
      </c>
      <c r="AN33" s="390"/>
      <c r="AO33" s="389" t="s">
        <v>195</v>
      </c>
      <c r="AP33" s="389"/>
      <c r="AQ33" s="389"/>
      <c r="AR33" s="389"/>
      <c r="AS33" s="389"/>
      <c r="AT33" s="389"/>
      <c r="AU33" s="389"/>
      <c r="AV33" s="389"/>
      <c r="AW33" s="389"/>
      <c r="AX33" s="389"/>
      <c r="AY33" s="389"/>
      <c r="AZ33" s="389"/>
      <c r="BA33" s="389"/>
      <c r="BB33" s="389"/>
      <c r="BC33" s="389"/>
      <c r="BD33" s="216"/>
      <c r="BE33" s="389" t="s">
        <v>196</v>
      </c>
      <c r="BF33" s="389"/>
      <c r="BG33" s="389" t="s">
        <v>197</v>
      </c>
      <c r="BH33" s="389"/>
      <c r="BI33" s="389"/>
      <c r="BJ33" s="389"/>
      <c r="BK33" s="389"/>
      <c r="BL33" s="389"/>
      <c r="BM33" s="389"/>
      <c r="BN33" s="389"/>
      <c r="BO33" s="389"/>
      <c r="BP33" s="389"/>
      <c r="BQ33" s="389"/>
      <c r="BR33" s="389"/>
      <c r="BS33" s="389"/>
      <c r="BT33" s="389"/>
      <c r="BU33" s="389"/>
      <c r="BV33" s="216"/>
      <c r="BW33" s="390" t="s">
        <v>196</v>
      </c>
      <c r="BX33" s="390"/>
      <c r="BY33" s="389" t="s">
        <v>198</v>
      </c>
      <c r="BZ33" s="389"/>
      <c r="CA33" s="389"/>
      <c r="CB33" s="389"/>
      <c r="CC33" s="389"/>
      <c r="CD33" s="389"/>
      <c r="CE33" s="389"/>
      <c r="CF33" s="389"/>
      <c r="CG33" s="389"/>
      <c r="CH33" s="389"/>
      <c r="CI33" s="389"/>
      <c r="CJ33" s="389"/>
      <c r="CK33" s="389"/>
      <c r="CL33" s="389"/>
      <c r="CM33" s="389"/>
      <c r="CN33" s="215"/>
      <c r="CO33" s="390" t="s">
        <v>199</v>
      </c>
      <c r="CP33" s="390"/>
      <c r="CQ33" s="389" t="s">
        <v>200</v>
      </c>
      <c r="CR33" s="389"/>
      <c r="CS33" s="389"/>
      <c r="CT33" s="389"/>
      <c r="CU33" s="389"/>
      <c r="CV33" s="389"/>
      <c r="CW33" s="389"/>
      <c r="CX33" s="389"/>
      <c r="CY33" s="389"/>
      <c r="CZ33" s="389"/>
      <c r="DA33" s="389"/>
      <c r="DB33" s="389"/>
      <c r="DC33" s="389"/>
      <c r="DD33" s="389"/>
      <c r="DE33" s="389"/>
      <c r="DF33" s="215"/>
      <c r="DG33" s="388" t="s">
        <v>201</v>
      </c>
      <c r="DH33" s="388"/>
      <c r="DI33" s="217"/>
      <c r="DJ33" s="185"/>
      <c r="DK33" s="185"/>
      <c r="DL33" s="185"/>
      <c r="DM33" s="185"/>
      <c r="DN33" s="185"/>
      <c r="DO33" s="185"/>
    </row>
    <row r="34" spans="1:119" ht="32.25" customHeight="1" x14ac:dyDescent="0.2">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t="str">
        <f>IF(AO34="","",MAX(C34:D43,U34:V43)+1)</f>
        <v/>
      </c>
      <c r="AN34" s="386"/>
      <c r="AO34" s="385"/>
      <c r="AP34" s="385"/>
      <c r="AQ34" s="385"/>
      <c r="AR34" s="385"/>
      <c r="AS34" s="385"/>
      <c r="AT34" s="385"/>
      <c r="AU34" s="385"/>
      <c r="AV34" s="385"/>
      <c r="AW34" s="385"/>
      <c r="AX34" s="385"/>
      <c r="AY34" s="385"/>
      <c r="AZ34" s="385"/>
      <c r="BA34" s="385"/>
      <c r="BB34" s="385"/>
      <c r="BC34" s="385"/>
      <c r="BD34" s="213"/>
      <c r="BE34" s="386">
        <f>IF(BG34="","",MAX(C34:D43,U34:V43,AM34:AN43)+1)</f>
        <v>5</v>
      </c>
      <c r="BF34" s="386"/>
      <c r="BG34" s="385" t="str">
        <f>IF('各会計、関係団体の財政状況及び健全化判断比率'!B31="","",'各会計、関係団体の財政状況及び健全化判断比率'!B31)</f>
        <v>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6</v>
      </c>
      <c r="BX34" s="386"/>
      <c r="BY34" s="385" t="str">
        <f>IF('各会計、関係団体の財政状況及び健全化判断比率'!B68="","",'各会計、関係団体の財政状況及び健全化判断比率'!B68)</f>
        <v>館林地区消防組合</v>
      </c>
      <c r="BZ34" s="385"/>
      <c r="CA34" s="385"/>
      <c r="CB34" s="385"/>
      <c r="CC34" s="385"/>
      <c r="CD34" s="385"/>
      <c r="CE34" s="385"/>
      <c r="CF34" s="385"/>
      <c r="CG34" s="385"/>
      <c r="CH34" s="385"/>
      <c r="CI34" s="385"/>
      <c r="CJ34" s="385"/>
      <c r="CK34" s="385"/>
      <c r="CL34" s="385"/>
      <c r="CM34" s="385"/>
      <c r="CN34" s="213"/>
      <c r="CO34" s="386">
        <f>IF(CQ34="","",MAX(C34:D43,U34:V43,AM34:AN43,BE34:BF43,BW34:BX43)+1)</f>
        <v>15</v>
      </c>
      <c r="CP34" s="386"/>
      <c r="CQ34" s="385" t="str">
        <f>IF('各会計、関係団体の財政状況及び健全化判断比率'!BS7="","",'各会計、関係団体の財政状況及び健全化判断比率'!BS7)</f>
        <v>明和町土地開発公社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2">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7</v>
      </c>
      <c r="BX35" s="386"/>
      <c r="BY35" s="385" t="str">
        <f>IF('各会計、関係団体の財政状況及び健全化判断比率'!B69="","",'各会計、関係団体の財政状況及び健全化判断比率'!B69)</f>
        <v>邑楽館林医療事務組合（一般会計）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2">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8</v>
      </c>
      <c r="BX36" s="386"/>
      <c r="BY36" s="385" t="str">
        <f>IF('各会計、関係団体の財政状況及び健全化判断比率'!B70="","",'各会計、関係団体の財政状況及び健全化判断比率'!B70)</f>
        <v>邑楽館林医療事務組合（病院事業会計）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2">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9</v>
      </c>
      <c r="BX37" s="386"/>
      <c r="BY37" s="385" t="str">
        <f>IF('各会計、関係団体の財政状況及び健全化判断比率'!B71="","",'各会計、関係団体の財政状況及び健全化判断比率'!B71)</f>
        <v>館林衛生施設組合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2">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10</v>
      </c>
      <c r="BX38" s="386"/>
      <c r="BY38" s="385" t="str">
        <f>IF('各会計、関係団体の財政状況及び健全化判断比率'!B72="","",'各会計、関係団体の財政状況及び健全化判断比率'!B72)</f>
        <v>群馬県市町村会館管理組合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2">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11</v>
      </c>
      <c r="BX39" s="386"/>
      <c r="BY39" s="385" t="str">
        <f>IF('各会計、関係団体の財政状況及び健全化判断比率'!B73="","",'各会計、関係団体の財政状況及び健全化判断比率'!B73)</f>
        <v>群馬県市町村総合事務組合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2">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12</v>
      </c>
      <c r="BX40" s="386"/>
      <c r="BY40" s="385" t="str">
        <f>IF('各会計、関係団体の財政状況及び健全化判断比率'!B74="","",'各会計、関係団体の財政状況及び健全化判断比率'!B74)</f>
        <v>群馬県後期高齢者医療広域連合（一般会計）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2">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13</v>
      </c>
      <c r="BX41" s="386"/>
      <c r="BY41" s="385" t="str">
        <f>IF('各会計、関係団体の財政状況及び健全化判断比率'!B75="","",'各会計、関係団体の財政状況及び健全化判断比率'!B75)</f>
        <v>群馬県後期高齢者医療広域連合（事業会計）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2">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14</v>
      </c>
      <c r="BX42" s="386"/>
      <c r="BY42" s="385" t="str">
        <f>IF('各会計、関係団体の財政状況及び健全化判断比率'!B76="","",'各会計、関係団体の財政状況及び健全化判断比率'!B76)</f>
        <v>群馬東部水道企業団</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2">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206</v>
      </c>
    </row>
    <row r="50" spans="5:5" x14ac:dyDescent="0.2">
      <c r="E50" s="187" t="s">
        <v>207</v>
      </c>
    </row>
    <row r="51" spans="5:5" x14ac:dyDescent="0.2">
      <c r="E51" s="187" t="s">
        <v>208</v>
      </c>
    </row>
    <row r="52" spans="5:5" x14ac:dyDescent="0.2">
      <c r="E52" s="187" t="s">
        <v>209</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146nkwom+R6NTqR8+eXKHfNWHfHhBLNPlVK1+QwDwZawD0hoQ13XFQhYZV/s/MWXPIeYAQVCbasNB9neMz5HtQ==" saltValue="isANML1dq2kvP7a0PgBIf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L32" sqref="L32"/>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x14ac:dyDescent="0.2">
      <c r="A34" s="22"/>
      <c r="B34" s="31"/>
      <c r="C34" s="1207" t="s">
        <v>554</v>
      </c>
      <c r="D34" s="1207"/>
      <c r="E34" s="1208"/>
      <c r="F34" s="32">
        <v>3.74</v>
      </c>
      <c r="G34" s="33">
        <v>6.89</v>
      </c>
      <c r="H34" s="33">
        <v>6.44</v>
      </c>
      <c r="I34" s="33">
        <v>9.5500000000000007</v>
      </c>
      <c r="J34" s="34">
        <v>9.56</v>
      </c>
      <c r="K34" s="22"/>
      <c r="L34" s="22"/>
      <c r="M34" s="22"/>
      <c r="N34" s="22"/>
      <c r="O34" s="22"/>
      <c r="P34" s="22"/>
    </row>
    <row r="35" spans="1:16" ht="39" customHeight="1" x14ac:dyDescent="0.2">
      <c r="A35" s="22"/>
      <c r="B35" s="35"/>
      <c r="C35" s="1201" t="s">
        <v>555</v>
      </c>
      <c r="D35" s="1202"/>
      <c r="E35" s="1203"/>
      <c r="F35" s="36">
        <v>1.1299999999999999</v>
      </c>
      <c r="G35" s="37">
        <v>1.02</v>
      </c>
      <c r="H35" s="37">
        <v>1.72</v>
      </c>
      <c r="I35" s="37">
        <v>0.8</v>
      </c>
      <c r="J35" s="38">
        <v>1.36</v>
      </c>
      <c r="K35" s="22"/>
      <c r="L35" s="22"/>
      <c r="M35" s="22"/>
      <c r="N35" s="22"/>
      <c r="O35" s="22"/>
      <c r="P35" s="22"/>
    </row>
    <row r="36" spans="1:16" ht="39" customHeight="1" x14ac:dyDescent="0.2">
      <c r="A36" s="22"/>
      <c r="B36" s="35"/>
      <c r="C36" s="1201" t="s">
        <v>556</v>
      </c>
      <c r="D36" s="1202"/>
      <c r="E36" s="1203"/>
      <c r="F36" s="36">
        <v>4.6399999999999997</v>
      </c>
      <c r="G36" s="37">
        <v>5.34</v>
      </c>
      <c r="H36" s="37">
        <v>4.41</v>
      </c>
      <c r="I36" s="37">
        <v>5.25</v>
      </c>
      <c r="J36" s="38">
        <v>1.06</v>
      </c>
      <c r="K36" s="22"/>
      <c r="L36" s="22"/>
      <c r="M36" s="22"/>
      <c r="N36" s="22"/>
      <c r="O36" s="22"/>
      <c r="P36" s="22"/>
    </row>
    <row r="37" spans="1:16" ht="39" customHeight="1" x14ac:dyDescent="0.2">
      <c r="A37" s="22"/>
      <c r="B37" s="35"/>
      <c r="C37" s="1201" t="s">
        <v>557</v>
      </c>
      <c r="D37" s="1202"/>
      <c r="E37" s="1203"/>
      <c r="F37" s="36">
        <v>0.17</v>
      </c>
      <c r="G37" s="37">
        <v>0.46</v>
      </c>
      <c r="H37" s="37">
        <v>0.76</v>
      </c>
      <c r="I37" s="37">
        <v>0.65</v>
      </c>
      <c r="J37" s="38">
        <v>0.46</v>
      </c>
      <c r="K37" s="22"/>
      <c r="L37" s="22"/>
      <c r="M37" s="22"/>
      <c r="N37" s="22"/>
      <c r="O37" s="22"/>
      <c r="P37" s="22"/>
    </row>
    <row r="38" spans="1:16" ht="39" customHeight="1" x14ac:dyDescent="0.2">
      <c r="A38" s="22"/>
      <c r="B38" s="35"/>
      <c r="C38" s="1201" t="s">
        <v>558</v>
      </c>
      <c r="D38" s="1202"/>
      <c r="E38" s="1203"/>
      <c r="F38" s="36">
        <v>0.02</v>
      </c>
      <c r="G38" s="37">
        <v>0.12</v>
      </c>
      <c r="H38" s="37">
        <v>0.04</v>
      </c>
      <c r="I38" s="37">
        <v>0.04</v>
      </c>
      <c r="J38" s="38">
        <v>0</v>
      </c>
      <c r="K38" s="22"/>
      <c r="L38" s="22"/>
      <c r="M38" s="22"/>
      <c r="N38" s="22"/>
      <c r="O38" s="22"/>
      <c r="P38" s="22"/>
    </row>
    <row r="39" spans="1:16" ht="39" customHeight="1" x14ac:dyDescent="0.2">
      <c r="A39" s="22"/>
      <c r="B39" s="35"/>
      <c r="C39" s="1201"/>
      <c r="D39" s="1202"/>
      <c r="E39" s="1203"/>
      <c r="F39" s="36"/>
      <c r="G39" s="37"/>
      <c r="H39" s="37"/>
      <c r="I39" s="37"/>
      <c r="J39" s="38"/>
      <c r="K39" s="22"/>
      <c r="L39" s="22"/>
      <c r="M39" s="22"/>
      <c r="N39" s="22"/>
      <c r="O39" s="22"/>
      <c r="P39" s="22"/>
    </row>
    <row r="40" spans="1:16" ht="39" customHeight="1" x14ac:dyDescent="0.2">
      <c r="A40" s="22"/>
      <c r="B40" s="35"/>
      <c r="C40" s="1201"/>
      <c r="D40" s="1202"/>
      <c r="E40" s="1203"/>
      <c r="F40" s="36"/>
      <c r="G40" s="37"/>
      <c r="H40" s="37"/>
      <c r="I40" s="37"/>
      <c r="J40" s="38"/>
      <c r="K40" s="22"/>
      <c r="L40" s="22"/>
      <c r="M40" s="22"/>
      <c r="N40" s="22"/>
      <c r="O40" s="22"/>
      <c r="P40" s="22"/>
    </row>
    <row r="41" spans="1:16" ht="39" customHeight="1" x14ac:dyDescent="0.2">
      <c r="A41" s="22"/>
      <c r="B41" s="35"/>
      <c r="C41" s="1201"/>
      <c r="D41" s="1202"/>
      <c r="E41" s="1203"/>
      <c r="F41" s="36"/>
      <c r="G41" s="37"/>
      <c r="H41" s="37"/>
      <c r="I41" s="37"/>
      <c r="J41" s="38"/>
      <c r="K41" s="22"/>
      <c r="L41" s="22"/>
      <c r="M41" s="22"/>
      <c r="N41" s="22"/>
      <c r="O41" s="22"/>
      <c r="P41" s="22"/>
    </row>
    <row r="42" spans="1:16" ht="39" customHeight="1" x14ac:dyDescent="0.2">
      <c r="A42" s="22"/>
      <c r="B42" s="39"/>
      <c r="C42" s="1201" t="s">
        <v>559</v>
      </c>
      <c r="D42" s="1202"/>
      <c r="E42" s="1203"/>
      <c r="F42" s="36" t="s">
        <v>505</v>
      </c>
      <c r="G42" s="37" t="s">
        <v>505</v>
      </c>
      <c r="H42" s="37" t="s">
        <v>505</v>
      </c>
      <c r="I42" s="37" t="s">
        <v>505</v>
      </c>
      <c r="J42" s="38" t="s">
        <v>505</v>
      </c>
      <c r="K42" s="22"/>
      <c r="L42" s="22"/>
      <c r="M42" s="22"/>
      <c r="N42" s="22"/>
      <c r="O42" s="22"/>
      <c r="P42" s="22"/>
    </row>
    <row r="43" spans="1:16" ht="39" customHeight="1" thickBot="1" x14ac:dyDescent="0.25">
      <c r="A43" s="22"/>
      <c r="B43" s="40"/>
      <c r="C43" s="1204" t="s">
        <v>560</v>
      </c>
      <c r="D43" s="1205"/>
      <c r="E43" s="1206"/>
      <c r="F43" s="41">
        <v>6.88</v>
      </c>
      <c r="G43" s="42">
        <v>4.5</v>
      </c>
      <c r="H43" s="42" t="s">
        <v>505</v>
      </c>
      <c r="I43" s="42" t="s">
        <v>505</v>
      </c>
      <c r="J43" s="43" t="s">
        <v>505</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gFkTI9yY9E+Gx4ujnSTR4KiPl4/Zb7LqNeUhP4GuDo+wvYjWt3Xx+XRVXLua+l4t7uCyI0B38MSMWOAVrvhtjw==" saltValue="tXBIsVyRh+xlMGTMueAy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Q43" sqref="Q43"/>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2">
      <c r="A45" s="48"/>
      <c r="B45" s="1227" t="s">
        <v>10</v>
      </c>
      <c r="C45" s="1228"/>
      <c r="D45" s="58"/>
      <c r="E45" s="1233" t="s">
        <v>11</v>
      </c>
      <c r="F45" s="1233"/>
      <c r="G45" s="1233"/>
      <c r="H45" s="1233"/>
      <c r="I45" s="1233"/>
      <c r="J45" s="1234"/>
      <c r="K45" s="59">
        <v>437</v>
      </c>
      <c r="L45" s="60">
        <v>419</v>
      </c>
      <c r="M45" s="60">
        <v>359</v>
      </c>
      <c r="N45" s="60">
        <v>354</v>
      </c>
      <c r="O45" s="61">
        <v>361</v>
      </c>
      <c r="P45" s="48"/>
      <c r="Q45" s="48"/>
      <c r="R45" s="48"/>
      <c r="S45" s="48"/>
      <c r="T45" s="48"/>
      <c r="U45" s="48"/>
    </row>
    <row r="46" spans="1:21" ht="30.75" customHeight="1" x14ac:dyDescent="0.2">
      <c r="A46" s="48"/>
      <c r="B46" s="1229"/>
      <c r="C46" s="1230"/>
      <c r="D46" s="62"/>
      <c r="E46" s="1211" t="s">
        <v>12</v>
      </c>
      <c r="F46" s="1211"/>
      <c r="G46" s="1211"/>
      <c r="H46" s="1211"/>
      <c r="I46" s="1211"/>
      <c r="J46" s="1212"/>
      <c r="K46" s="63" t="s">
        <v>505</v>
      </c>
      <c r="L46" s="64" t="s">
        <v>505</v>
      </c>
      <c r="M46" s="64" t="s">
        <v>505</v>
      </c>
      <c r="N46" s="64" t="s">
        <v>505</v>
      </c>
      <c r="O46" s="65" t="s">
        <v>505</v>
      </c>
      <c r="P46" s="48"/>
      <c r="Q46" s="48"/>
      <c r="R46" s="48"/>
      <c r="S46" s="48"/>
      <c r="T46" s="48"/>
      <c r="U46" s="48"/>
    </row>
    <row r="47" spans="1:21" ht="30.75" customHeight="1" x14ac:dyDescent="0.2">
      <c r="A47" s="48"/>
      <c r="B47" s="1229"/>
      <c r="C47" s="1230"/>
      <c r="D47" s="62"/>
      <c r="E47" s="1211" t="s">
        <v>13</v>
      </c>
      <c r="F47" s="1211"/>
      <c r="G47" s="1211"/>
      <c r="H47" s="1211"/>
      <c r="I47" s="1211"/>
      <c r="J47" s="1212"/>
      <c r="K47" s="63" t="s">
        <v>505</v>
      </c>
      <c r="L47" s="64" t="s">
        <v>505</v>
      </c>
      <c r="M47" s="64" t="s">
        <v>505</v>
      </c>
      <c r="N47" s="64" t="s">
        <v>505</v>
      </c>
      <c r="O47" s="65" t="s">
        <v>505</v>
      </c>
      <c r="P47" s="48"/>
      <c r="Q47" s="48"/>
      <c r="R47" s="48"/>
      <c r="S47" s="48"/>
      <c r="T47" s="48"/>
      <c r="U47" s="48"/>
    </row>
    <row r="48" spans="1:21" ht="30.75" customHeight="1" x14ac:dyDescent="0.2">
      <c r="A48" s="48"/>
      <c r="B48" s="1229"/>
      <c r="C48" s="1230"/>
      <c r="D48" s="62"/>
      <c r="E48" s="1211" t="s">
        <v>14</v>
      </c>
      <c r="F48" s="1211"/>
      <c r="G48" s="1211"/>
      <c r="H48" s="1211"/>
      <c r="I48" s="1211"/>
      <c r="J48" s="1212"/>
      <c r="K48" s="63">
        <v>182</v>
      </c>
      <c r="L48" s="64">
        <v>194</v>
      </c>
      <c r="M48" s="64">
        <v>196</v>
      </c>
      <c r="N48" s="64">
        <v>193</v>
      </c>
      <c r="O48" s="65">
        <v>203</v>
      </c>
      <c r="P48" s="48"/>
      <c r="Q48" s="48"/>
      <c r="R48" s="48"/>
      <c r="S48" s="48"/>
      <c r="T48" s="48"/>
      <c r="U48" s="48"/>
    </row>
    <row r="49" spans="1:21" ht="30.75" customHeight="1" x14ac:dyDescent="0.2">
      <c r="A49" s="48"/>
      <c r="B49" s="1229"/>
      <c r="C49" s="1230"/>
      <c r="D49" s="62"/>
      <c r="E49" s="1211" t="s">
        <v>15</v>
      </c>
      <c r="F49" s="1211"/>
      <c r="G49" s="1211"/>
      <c r="H49" s="1211"/>
      <c r="I49" s="1211"/>
      <c r="J49" s="1212"/>
      <c r="K49" s="63">
        <v>23</v>
      </c>
      <c r="L49" s="64">
        <v>29</v>
      </c>
      <c r="M49" s="64">
        <v>34</v>
      </c>
      <c r="N49" s="64">
        <v>36</v>
      </c>
      <c r="O49" s="65">
        <v>38</v>
      </c>
      <c r="P49" s="48"/>
      <c r="Q49" s="48"/>
      <c r="R49" s="48"/>
      <c r="S49" s="48"/>
      <c r="T49" s="48"/>
      <c r="U49" s="48"/>
    </row>
    <row r="50" spans="1:21" ht="30.75" customHeight="1" x14ac:dyDescent="0.2">
      <c r="A50" s="48"/>
      <c r="B50" s="1229"/>
      <c r="C50" s="1230"/>
      <c r="D50" s="62"/>
      <c r="E50" s="1211" t="s">
        <v>16</v>
      </c>
      <c r="F50" s="1211"/>
      <c r="G50" s="1211"/>
      <c r="H50" s="1211"/>
      <c r="I50" s="1211"/>
      <c r="J50" s="1212"/>
      <c r="K50" s="63">
        <v>15</v>
      </c>
      <c r="L50" s="64">
        <v>15</v>
      </c>
      <c r="M50" s="64">
        <v>15</v>
      </c>
      <c r="N50" s="64">
        <v>15</v>
      </c>
      <c r="O50" s="65">
        <v>15</v>
      </c>
      <c r="P50" s="48"/>
      <c r="Q50" s="48"/>
      <c r="R50" s="48"/>
      <c r="S50" s="48"/>
      <c r="T50" s="48"/>
      <c r="U50" s="48"/>
    </row>
    <row r="51" spans="1:21" ht="30.75" customHeight="1" x14ac:dyDescent="0.2">
      <c r="A51" s="48"/>
      <c r="B51" s="1231"/>
      <c r="C51" s="1232"/>
      <c r="D51" s="66"/>
      <c r="E51" s="1211" t="s">
        <v>17</v>
      </c>
      <c r="F51" s="1211"/>
      <c r="G51" s="1211"/>
      <c r="H51" s="1211"/>
      <c r="I51" s="1211"/>
      <c r="J51" s="1212"/>
      <c r="K51" s="63" t="s">
        <v>505</v>
      </c>
      <c r="L51" s="64" t="s">
        <v>505</v>
      </c>
      <c r="M51" s="64" t="s">
        <v>505</v>
      </c>
      <c r="N51" s="64" t="s">
        <v>505</v>
      </c>
      <c r="O51" s="65" t="s">
        <v>505</v>
      </c>
      <c r="P51" s="48"/>
      <c r="Q51" s="48"/>
      <c r="R51" s="48"/>
      <c r="S51" s="48"/>
      <c r="T51" s="48"/>
      <c r="U51" s="48"/>
    </row>
    <row r="52" spans="1:21" ht="30.75" customHeight="1" x14ac:dyDescent="0.2">
      <c r="A52" s="48"/>
      <c r="B52" s="1209" t="s">
        <v>18</v>
      </c>
      <c r="C52" s="1210"/>
      <c r="D52" s="66"/>
      <c r="E52" s="1211" t="s">
        <v>19</v>
      </c>
      <c r="F52" s="1211"/>
      <c r="G52" s="1211"/>
      <c r="H52" s="1211"/>
      <c r="I52" s="1211"/>
      <c r="J52" s="1212"/>
      <c r="K52" s="63">
        <v>382</v>
      </c>
      <c r="L52" s="64">
        <v>382</v>
      </c>
      <c r="M52" s="64">
        <v>403</v>
      </c>
      <c r="N52" s="64">
        <v>425</v>
      </c>
      <c r="O52" s="65">
        <v>436</v>
      </c>
      <c r="P52" s="48"/>
      <c r="Q52" s="48"/>
      <c r="R52" s="48"/>
      <c r="S52" s="48"/>
      <c r="T52" s="48"/>
      <c r="U52" s="48"/>
    </row>
    <row r="53" spans="1:21" ht="30.75" customHeight="1" thickBot="1" x14ac:dyDescent="0.25">
      <c r="A53" s="48"/>
      <c r="B53" s="1213" t="s">
        <v>20</v>
      </c>
      <c r="C53" s="1214"/>
      <c r="D53" s="67"/>
      <c r="E53" s="1215" t="s">
        <v>21</v>
      </c>
      <c r="F53" s="1215"/>
      <c r="G53" s="1215"/>
      <c r="H53" s="1215"/>
      <c r="I53" s="1215"/>
      <c r="J53" s="1216"/>
      <c r="K53" s="68">
        <v>275</v>
      </c>
      <c r="L53" s="69">
        <v>275</v>
      </c>
      <c r="M53" s="69">
        <v>201</v>
      </c>
      <c r="N53" s="69">
        <v>173</v>
      </c>
      <c r="O53" s="70">
        <v>181</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561</v>
      </c>
      <c r="L56" s="80" t="s">
        <v>562</v>
      </c>
      <c r="M56" s="80" t="s">
        <v>563</v>
      </c>
      <c r="N56" s="80" t="s">
        <v>564</v>
      </c>
      <c r="O56" s="81" t="s">
        <v>565</v>
      </c>
      <c r="P56" s="48"/>
      <c r="Q56" s="48"/>
      <c r="R56" s="48"/>
      <c r="S56" s="48"/>
      <c r="T56" s="48"/>
      <c r="U56" s="48"/>
    </row>
    <row r="57" spans="1:21" ht="31.5" customHeight="1" x14ac:dyDescent="0.2">
      <c r="B57" s="1217" t="s">
        <v>24</v>
      </c>
      <c r="C57" s="1218"/>
      <c r="D57" s="1221" t="s">
        <v>25</v>
      </c>
      <c r="E57" s="1222"/>
      <c r="F57" s="1222"/>
      <c r="G57" s="1222"/>
      <c r="H57" s="1222"/>
      <c r="I57" s="1222"/>
      <c r="J57" s="1223"/>
      <c r="K57" s="82"/>
      <c r="L57" s="83"/>
      <c r="M57" s="83"/>
      <c r="N57" s="83"/>
      <c r="O57" s="84"/>
    </row>
    <row r="58" spans="1:21" ht="31.5" customHeight="1" thickBot="1" x14ac:dyDescent="0.25">
      <c r="B58" s="1219"/>
      <c r="C58" s="1220"/>
      <c r="D58" s="1224" t="s">
        <v>26</v>
      </c>
      <c r="E58" s="1225"/>
      <c r="F58" s="1225"/>
      <c r="G58" s="1225"/>
      <c r="H58" s="1225"/>
      <c r="I58" s="1225"/>
      <c r="J58" s="1226"/>
      <c r="K58" s="85"/>
      <c r="L58" s="86"/>
      <c r="M58" s="86"/>
      <c r="N58" s="86"/>
      <c r="O58" s="87"/>
    </row>
    <row r="59" spans="1:21" ht="24" customHeight="1" x14ac:dyDescent="0.2">
      <c r="B59" s="88"/>
      <c r="C59" s="88"/>
      <c r="D59" s="89" t="s">
        <v>27</v>
      </c>
      <c r="E59" s="90"/>
      <c r="F59" s="90"/>
      <c r="G59" s="90"/>
      <c r="H59" s="90"/>
      <c r="I59" s="90"/>
      <c r="J59" s="90"/>
      <c r="K59" s="90"/>
      <c r="L59" s="90"/>
      <c r="M59" s="90"/>
      <c r="N59" s="90"/>
      <c r="O59" s="90"/>
    </row>
    <row r="60" spans="1:21" ht="24" customHeight="1" x14ac:dyDescent="0.2">
      <c r="B60" s="91"/>
      <c r="C60" s="91"/>
      <c r="D60" s="89" t="s">
        <v>28</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m4iK6QHkU0eEvEvzXdGBE3DMPJ0pUepN8J0NNpquKIPxn707eVC8CpjWW6dACLNd9CFQd7BY/Jie/5yem9KGw==" saltValue="oN7wwTCkmlxcf6fbPFrRh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8</v>
      </c>
    </row>
    <row r="40" spans="2:13" ht="27.75" customHeight="1" thickBot="1" x14ac:dyDescent="0.25">
      <c r="B40" s="94" t="s">
        <v>9</v>
      </c>
      <c r="C40" s="95"/>
      <c r="D40" s="95"/>
      <c r="E40" s="96"/>
      <c r="F40" s="96"/>
      <c r="G40" s="96"/>
      <c r="H40" s="97" t="s">
        <v>2</v>
      </c>
      <c r="I40" s="98" t="s">
        <v>547</v>
      </c>
      <c r="J40" s="99" t="s">
        <v>548</v>
      </c>
      <c r="K40" s="99" t="s">
        <v>549</v>
      </c>
      <c r="L40" s="99" t="s">
        <v>550</v>
      </c>
      <c r="M40" s="100" t="s">
        <v>551</v>
      </c>
    </row>
    <row r="41" spans="2:13" ht="27.75" customHeight="1" x14ac:dyDescent="0.2">
      <c r="B41" s="1247" t="s">
        <v>29</v>
      </c>
      <c r="C41" s="1248"/>
      <c r="D41" s="101"/>
      <c r="E41" s="1249" t="s">
        <v>30</v>
      </c>
      <c r="F41" s="1249"/>
      <c r="G41" s="1249"/>
      <c r="H41" s="1250"/>
      <c r="I41" s="102">
        <v>4784</v>
      </c>
      <c r="J41" s="103">
        <v>4249</v>
      </c>
      <c r="K41" s="103">
        <v>4294</v>
      </c>
      <c r="L41" s="103">
        <v>4254</v>
      </c>
      <c r="M41" s="104">
        <v>4190</v>
      </c>
    </row>
    <row r="42" spans="2:13" ht="27.75" customHeight="1" x14ac:dyDescent="0.2">
      <c r="B42" s="1237"/>
      <c r="C42" s="1238"/>
      <c r="D42" s="105"/>
      <c r="E42" s="1241" t="s">
        <v>31</v>
      </c>
      <c r="F42" s="1241"/>
      <c r="G42" s="1241"/>
      <c r="H42" s="1242"/>
      <c r="I42" s="106">
        <v>56</v>
      </c>
      <c r="J42" s="107">
        <v>43</v>
      </c>
      <c r="K42" s="107">
        <v>29</v>
      </c>
      <c r="L42" s="107">
        <v>15</v>
      </c>
      <c r="M42" s="108" t="s">
        <v>505</v>
      </c>
    </row>
    <row r="43" spans="2:13" ht="27.75" customHeight="1" x14ac:dyDescent="0.2">
      <c r="B43" s="1237"/>
      <c r="C43" s="1238"/>
      <c r="D43" s="105"/>
      <c r="E43" s="1241" t="s">
        <v>32</v>
      </c>
      <c r="F43" s="1241"/>
      <c r="G43" s="1241"/>
      <c r="H43" s="1242"/>
      <c r="I43" s="106">
        <v>3528</v>
      </c>
      <c r="J43" s="107">
        <v>3553</v>
      </c>
      <c r="K43" s="107">
        <v>3434</v>
      </c>
      <c r="L43" s="107">
        <v>3321</v>
      </c>
      <c r="M43" s="108">
        <v>3245</v>
      </c>
    </row>
    <row r="44" spans="2:13" ht="27.75" customHeight="1" x14ac:dyDescent="0.2">
      <c r="B44" s="1237"/>
      <c r="C44" s="1238"/>
      <c r="D44" s="105"/>
      <c r="E44" s="1241" t="s">
        <v>33</v>
      </c>
      <c r="F44" s="1241"/>
      <c r="G44" s="1241"/>
      <c r="H44" s="1242"/>
      <c r="I44" s="106">
        <v>333</v>
      </c>
      <c r="J44" s="107">
        <v>434</v>
      </c>
      <c r="K44" s="107">
        <v>910</v>
      </c>
      <c r="L44" s="107">
        <v>1063</v>
      </c>
      <c r="M44" s="108">
        <v>1091</v>
      </c>
    </row>
    <row r="45" spans="2:13" ht="27.75" customHeight="1" x14ac:dyDescent="0.2">
      <c r="B45" s="1237"/>
      <c r="C45" s="1238"/>
      <c r="D45" s="105"/>
      <c r="E45" s="1241" t="s">
        <v>34</v>
      </c>
      <c r="F45" s="1241"/>
      <c r="G45" s="1241"/>
      <c r="H45" s="1242"/>
      <c r="I45" s="106">
        <v>703</v>
      </c>
      <c r="J45" s="107">
        <v>681</v>
      </c>
      <c r="K45" s="107">
        <v>557</v>
      </c>
      <c r="L45" s="107">
        <v>556</v>
      </c>
      <c r="M45" s="108">
        <v>429</v>
      </c>
    </row>
    <row r="46" spans="2:13" ht="27.75" customHeight="1" x14ac:dyDescent="0.2">
      <c r="B46" s="1237"/>
      <c r="C46" s="1238"/>
      <c r="D46" s="109"/>
      <c r="E46" s="1241" t="s">
        <v>35</v>
      </c>
      <c r="F46" s="1241"/>
      <c r="G46" s="1241"/>
      <c r="H46" s="1242"/>
      <c r="I46" s="106">
        <v>210</v>
      </c>
      <c r="J46" s="107">
        <v>385</v>
      </c>
      <c r="K46" s="107" t="s">
        <v>505</v>
      </c>
      <c r="L46" s="107" t="s">
        <v>505</v>
      </c>
      <c r="M46" s="108" t="s">
        <v>505</v>
      </c>
    </row>
    <row r="47" spans="2:13" ht="27.75" customHeight="1" x14ac:dyDescent="0.2">
      <c r="B47" s="1237"/>
      <c r="C47" s="1238"/>
      <c r="D47" s="110"/>
      <c r="E47" s="1251" t="s">
        <v>36</v>
      </c>
      <c r="F47" s="1252"/>
      <c r="G47" s="1252"/>
      <c r="H47" s="1253"/>
      <c r="I47" s="106" t="s">
        <v>505</v>
      </c>
      <c r="J47" s="107" t="s">
        <v>505</v>
      </c>
      <c r="K47" s="107" t="s">
        <v>505</v>
      </c>
      <c r="L47" s="107" t="s">
        <v>505</v>
      </c>
      <c r="M47" s="108" t="s">
        <v>505</v>
      </c>
    </row>
    <row r="48" spans="2:13" ht="27.75" customHeight="1" x14ac:dyDescent="0.2">
      <c r="B48" s="1237"/>
      <c r="C48" s="1238"/>
      <c r="D48" s="105"/>
      <c r="E48" s="1241" t="s">
        <v>37</v>
      </c>
      <c r="F48" s="1241"/>
      <c r="G48" s="1241"/>
      <c r="H48" s="1242"/>
      <c r="I48" s="106" t="s">
        <v>505</v>
      </c>
      <c r="J48" s="107" t="s">
        <v>505</v>
      </c>
      <c r="K48" s="107" t="s">
        <v>505</v>
      </c>
      <c r="L48" s="107" t="s">
        <v>505</v>
      </c>
      <c r="M48" s="108" t="s">
        <v>505</v>
      </c>
    </row>
    <row r="49" spans="2:13" ht="27.75" customHeight="1" x14ac:dyDescent="0.2">
      <c r="B49" s="1239"/>
      <c r="C49" s="1240"/>
      <c r="D49" s="105"/>
      <c r="E49" s="1241" t="s">
        <v>38</v>
      </c>
      <c r="F49" s="1241"/>
      <c r="G49" s="1241"/>
      <c r="H49" s="1242"/>
      <c r="I49" s="106" t="s">
        <v>505</v>
      </c>
      <c r="J49" s="107" t="s">
        <v>505</v>
      </c>
      <c r="K49" s="107" t="s">
        <v>505</v>
      </c>
      <c r="L49" s="107" t="s">
        <v>505</v>
      </c>
      <c r="M49" s="108" t="s">
        <v>505</v>
      </c>
    </row>
    <row r="50" spans="2:13" ht="27.75" customHeight="1" x14ac:dyDescent="0.2">
      <c r="B50" s="1235" t="s">
        <v>39</v>
      </c>
      <c r="C50" s="1236"/>
      <c r="D50" s="111"/>
      <c r="E50" s="1241" t="s">
        <v>40</v>
      </c>
      <c r="F50" s="1241"/>
      <c r="G50" s="1241"/>
      <c r="H50" s="1242"/>
      <c r="I50" s="106">
        <v>4737</v>
      </c>
      <c r="J50" s="107">
        <v>3462</v>
      </c>
      <c r="K50" s="107">
        <v>3063</v>
      </c>
      <c r="L50" s="107">
        <v>2398</v>
      </c>
      <c r="M50" s="108">
        <v>2393</v>
      </c>
    </row>
    <row r="51" spans="2:13" ht="27.75" customHeight="1" x14ac:dyDescent="0.2">
      <c r="B51" s="1237"/>
      <c r="C51" s="1238"/>
      <c r="D51" s="105"/>
      <c r="E51" s="1241" t="s">
        <v>41</v>
      </c>
      <c r="F51" s="1241"/>
      <c r="G51" s="1241"/>
      <c r="H51" s="1242"/>
      <c r="I51" s="106">
        <v>261</v>
      </c>
      <c r="J51" s="107" t="s">
        <v>505</v>
      </c>
      <c r="K51" s="107" t="s">
        <v>505</v>
      </c>
      <c r="L51" s="107" t="s">
        <v>505</v>
      </c>
      <c r="M51" s="108" t="s">
        <v>505</v>
      </c>
    </row>
    <row r="52" spans="2:13" ht="27.75" customHeight="1" x14ac:dyDescent="0.2">
      <c r="B52" s="1239"/>
      <c r="C52" s="1240"/>
      <c r="D52" s="105"/>
      <c r="E52" s="1241" t="s">
        <v>42</v>
      </c>
      <c r="F52" s="1241"/>
      <c r="G52" s="1241"/>
      <c r="H52" s="1242"/>
      <c r="I52" s="106">
        <v>5770</v>
      </c>
      <c r="J52" s="107">
        <v>5783</v>
      </c>
      <c r="K52" s="107">
        <v>5984</v>
      </c>
      <c r="L52" s="107">
        <v>5934</v>
      </c>
      <c r="M52" s="108">
        <v>5825</v>
      </c>
    </row>
    <row r="53" spans="2:13" ht="27.75" customHeight="1" thickBot="1" x14ac:dyDescent="0.25">
      <c r="B53" s="1243" t="s">
        <v>43</v>
      </c>
      <c r="C53" s="1244"/>
      <c r="D53" s="112"/>
      <c r="E53" s="1245" t="s">
        <v>44</v>
      </c>
      <c r="F53" s="1245"/>
      <c r="G53" s="1245"/>
      <c r="H53" s="1246"/>
      <c r="I53" s="113">
        <v>-1152</v>
      </c>
      <c r="J53" s="114">
        <v>99</v>
      </c>
      <c r="K53" s="114">
        <v>176</v>
      </c>
      <c r="L53" s="114">
        <v>876</v>
      </c>
      <c r="M53" s="115">
        <v>738</v>
      </c>
    </row>
    <row r="54" spans="2:13" ht="27.75" customHeight="1" x14ac:dyDescent="0.2">
      <c r="B54" s="116" t="s">
        <v>45</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lShS3Mj7JUOdRn1z2ydTjFTJ0Bx+jm08vFAdvI3LwrSVKxoubH0ZW62dgWLw/Qh4KX6CXIdC67uHrtR+V7Lhcw==" saltValue="GD/zg7C4uskHbcTo/2muG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election activeCell="H62" sqref="H62"/>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46</v>
      </c>
    </row>
    <row r="54" spans="2:8" ht="29.25" customHeight="1" thickBot="1" x14ac:dyDescent="0.3">
      <c r="B54" s="121" t="s">
        <v>1</v>
      </c>
      <c r="C54" s="122"/>
      <c r="D54" s="122"/>
      <c r="E54" s="123" t="s">
        <v>2</v>
      </c>
      <c r="F54" s="124" t="s">
        <v>549</v>
      </c>
      <c r="G54" s="124" t="s">
        <v>550</v>
      </c>
      <c r="H54" s="125" t="s">
        <v>551</v>
      </c>
    </row>
    <row r="55" spans="2:8" ht="52.5" customHeight="1" x14ac:dyDescent="0.2">
      <c r="B55" s="126"/>
      <c r="C55" s="1262" t="s">
        <v>47</v>
      </c>
      <c r="D55" s="1262"/>
      <c r="E55" s="1263"/>
      <c r="F55" s="127">
        <v>2323</v>
      </c>
      <c r="G55" s="127">
        <v>1507</v>
      </c>
      <c r="H55" s="128">
        <v>1518</v>
      </c>
    </row>
    <row r="56" spans="2:8" ht="52.5" customHeight="1" x14ac:dyDescent="0.2">
      <c r="B56" s="129"/>
      <c r="C56" s="1264" t="s">
        <v>48</v>
      </c>
      <c r="D56" s="1264"/>
      <c r="E56" s="1265"/>
      <c r="F56" s="130">
        <v>9</v>
      </c>
      <c r="G56" s="130">
        <v>9</v>
      </c>
      <c r="H56" s="131">
        <v>9</v>
      </c>
    </row>
    <row r="57" spans="2:8" ht="53.25" customHeight="1" x14ac:dyDescent="0.2">
      <c r="B57" s="129"/>
      <c r="C57" s="1266" t="s">
        <v>49</v>
      </c>
      <c r="D57" s="1266"/>
      <c r="E57" s="1267"/>
      <c r="F57" s="132">
        <v>494</v>
      </c>
      <c r="G57" s="132">
        <v>616</v>
      </c>
      <c r="H57" s="133">
        <v>419</v>
      </c>
    </row>
    <row r="58" spans="2:8" ht="45.75" customHeight="1" x14ac:dyDescent="0.2">
      <c r="B58" s="134"/>
      <c r="C58" s="1254" t="s">
        <v>566</v>
      </c>
      <c r="D58" s="1255"/>
      <c r="E58" s="1256"/>
      <c r="F58" s="135">
        <v>367</v>
      </c>
      <c r="G58" s="135">
        <v>361</v>
      </c>
      <c r="H58" s="136">
        <v>264</v>
      </c>
    </row>
    <row r="59" spans="2:8" ht="45.75" customHeight="1" x14ac:dyDescent="0.2">
      <c r="B59" s="134"/>
      <c r="C59" s="1254" t="s">
        <v>567</v>
      </c>
      <c r="D59" s="1255"/>
      <c r="E59" s="1256"/>
      <c r="F59" s="135" t="s">
        <v>505</v>
      </c>
      <c r="G59" s="135">
        <v>217</v>
      </c>
      <c r="H59" s="136">
        <v>117</v>
      </c>
    </row>
    <row r="60" spans="2:8" ht="45.75" customHeight="1" x14ac:dyDescent="0.2">
      <c r="B60" s="134"/>
      <c r="C60" s="1254" t="s">
        <v>568</v>
      </c>
      <c r="D60" s="1255"/>
      <c r="E60" s="1256"/>
      <c r="F60" s="135">
        <v>39</v>
      </c>
      <c r="G60" s="135">
        <v>38</v>
      </c>
      <c r="H60" s="136">
        <v>38</v>
      </c>
    </row>
    <row r="61" spans="2:8" ht="45.75" customHeight="1" x14ac:dyDescent="0.2">
      <c r="B61" s="134"/>
      <c r="C61" s="1254" t="s">
        <v>569</v>
      </c>
      <c r="D61" s="1255"/>
      <c r="E61" s="1256"/>
      <c r="F61" s="135">
        <v>87</v>
      </c>
      <c r="G61" s="135">
        <v>0</v>
      </c>
      <c r="H61" s="136">
        <v>0</v>
      </c>
    </row>
    <row r="62" spans="2:8" ht="45.75" customHeight="1" thickBot="1" x14ac:dyDescent="0.25">
      <c r="B62" s="137"/>
      <c r="C62" s="1257" t="s">
        <v>570</v>
      </c>
      <c r="D62" s="1258"/>
      <c r="E62" s="1259"/>
      <c r="F62" s="138" t="s">
        <v>505</v>
      </c>
      <c r="G62" s="138" t="s">
        <v>505</v>
      </c>
      <c r="H62" s="139"/>
    </row>
    <row r="63" spans="2:8" ht="52.5" customHeight="1" thickBot="1" x14ac:dyDescent="0.25">
      <c r="B63" s="140"/>
      <c r="C63" s="1260" t="s">
        <v>50</v>
      </c>
      <c r="D63" s="1260"/>
      <c r="E63" s="1261"/>
      <c r="F63" s="141">
        <v>2825</v>
      </c>
      <c r="G63" s="141">
        <v>2132</v>
      </c>
      <c r="H63" s="142">
        <v>1946</v>
      </c>
    </row>
    <row r="64" spans="2:8" ht="15" customHeight="1" x14ac:dyDescent="0.2"/>
    <row r="65" ht="0" hidden="1" customHeight="1" x14ac:dyDescent="0.2"/>
    <row r="66" ht="0" hidden="1" customHeight="1" x14ac:dyDescent="0.2"/>
  </sheetData>
  <sheetProtection algorithmName="SHA-512" hashValue="8tQsu84WmwKADy61aBjk2cCNQ9eQYEgG4mnaSVipzMAsE2EkSfCMu5QIMtwjG4UWitnq8Hujr883xG8l26zpgQ==" saltValue="szH0BU6xkj+k/6YYiQOU1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17CE1-4F35-42C9-B904-A2F016C66B2F}">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1270" customWidth="1"/>
    <col min="2" max="107" width="2.44140625" style="1270" customWidth="1"/>
    <col min="108" max="108" width="6.109375" style="1278" customWidth="1"/>
    <col min="109" max="109" width="5.88671875" style="1277" customWidth="1"/>
    <col min="110" max="110" width="19.109375" style="1270" hidden="1"/>
    <col min="111" max="115" width="12.6640625" style="1270" hidden="1"/>
    <col min="116" max="349" width="8.6640625" style="1270" hidden="1"/>
    <col min="350" max="355" width="14.88671875" style="1270" hidden="1"/>
    <col min="356" max="357" width="15.88671875" style="1270" hidden="1"/>
    <col min="358" max="363" width="16.109375" style="1270" hidden="1"/>
    <col min="364" max="364" width="6.109375" style="1270" hidden="1"/>
    <col min="365" max="365" width="3" style="1270" hidden="1"/>
    <col min="366" max="605" width="8.6640625" style="1270" hidden="1"/>
    <col min="606" max="611" width="14.88671875" style="1270" hidden="1"/>
    <col min="612" max="613" width="15.88671875" style="1270" hidden="1"/>
    <col min="614" max="619" width="16.109375" style="1270" hidden="1"/>
    <col min="620" max="620" width="6.109375" style="1270" hidden="1"/>
    <col min="621" max="621" width="3" style="1270" hidden="1"/>
    <col min="622" max="861" width="8.6640625" style="1270" hidden="1"/>
    <col min="862" max="867" width="14.88671875" style="1270" hidden="1"/>
    <col min="868" max="869" width="15.88671875" style="1270" hidden="1"/>
    <col min="870" max="875" width="16.109375" style="1270" hidden="1"/>
    <col min="876" max="876" width="6.109375" style="1270" hidden="1"/>
    <col min="877" max="877" width="3" style="1270" hidden="1"/>
    <col min="878" max="1117" width="8.6640625" style="1270" hidden="1"/>
    <col min="1118" max="1123" width="14.88671875" style="1270" hidden="1"/>
    <col min="1124" max="1125" width="15.88671875" style="1270" hidden="1"/>
    <col min="1126" max="1131" width="16.109375" style="1270" hidden="1"/>
    <col min="1132" max="1132" width="6.109375" style="1270" hidden="1"/>
    <col min="1133" max="1133" width="3" style="1270" hidden="1"/>
    <col min="1134" max="1373" width="8.6640625" style="1270" hidden="1"/>
    <col min="1374" max="1379" width="14.88671875" style="1270" hidden="1"/>
    <col min="1380" max="1381" width="15.88671875" style="1270" hidden="1"/>
    <col min="1382" max="1387" width="16.109375" style="1270" hidden="1"/>
    <col min="1388" max="1388" width="6.109375" style="1270" hidden="1"/>
    <col min="1389" max="1389" width="3" style="1270" hidden="1"/>
    <col min="1390" max="1629" width="8.6640625" style="1270" hidden="1"/>
    <col min="1630" max="1635" width="14.88671875" style="1270" hidden="1"/>
    <col min="1636" max="1637" width="15.88671875" style="1270" hidden="1"/>
    <col min="1638" max="1643" width="16.109375" style="1270" hidden="1"/>
    <col min="1644" max="1644" width="6.109375" style="1270" hidden="1"/>
    <col min="1645" max="1645" width="3" style="1270" hidden="1"/>
    <col min="1646" max="1885" width="8.6640625" style="1270" hidden="1"/>
    <col min="1886" max="1891" width="14.88671875" style="1270" hidden="1"/>
    <col min="1892" max="1893" width="15.88671875" style="1270" hidden="1"/>
    <col min="1894" max="1899" width="16.109375" style="1270" hidden="1"/>
    <col min="1900" max="1900" width="6.109375" style="1270" hidden="1"/>
    <col min="1901" max="1901" width="3" style="1270" hidden="1"/>
    <col min="1902" max="2141" width="8.6640625" style="1270" hidden="1"/>
    <col min="2142" max="2147" width="14.88671875" style="1270" hidden="1"/>
    <col min="2148" max="2149" width="15.88671875" style="1270" hidden="1"/>
    <col min="2150" max="2155" width="16.109375" style="1270" hidden="1"/>
    <col min="2156" max="2156" width="6.109375" style="1270" hidden="1"/>
    <col min="2157" max="2157" width="3" style="1270" hidden="1"/>
    <col min="2158" max="2397" width="8.6640625" style="1270" hidden="1"/>
    <col min="2398" max="2403" width="14.88671875" style="1270" hidden="1"/>
    <col min="2404" max="2405" width="15.88671875" style="1270" hidden="1"/>
    <col min="2406" max="2411" width="16.109375" style="1270" hidden="1"/>
    <col min="2412" max="2412" width="6.109375" style="1270" hidden="1"/>
    <col min="2413" max="2413" width="3" style="1270" hidden="1"/>
    <col min="2414" max="2653" width="8.6640625" style="1270" hidden="1"/>
    <col min="2654" max="2659" width="14.88671875" style="1270" hidden="1"/>
    <col min="2660" max="2661" width="15.88671875" style="1270" hidden="1"/>
    <col min="2662" max="2667" width="16.109375" style="1270" hidden="1"/>
    <col min="2668" max="2668" width="6.109375" style="1270" hidden="1"/>
    <col min="2669" max="2669" width="3" style="1270" hidden="1"/>
    <col min="2670" max="2909" width="8.6640625" style="1270" hidden="1"/>
    <col min="2910" max="2915" width="14.88671875" style="1270" hidden="1"/>
    <col min="2916" max="2917" width="15.88671875" style="1270" hidden="1"/>
    <col min="2918" max="2923" width="16.109375" style="1270" hidden="1"/>
    <col min="2924" max="2924" width="6.109375" style="1270" hidden="1"/>
    <col min="2925" max="2925" width="3" style="1270" hidden="1"/>
    <col min="2926" max="3165" width="8.6640625" style="1270" hidden="1"/>
    <col min="3166" max="3171" width="14.88671875" style="1270" hidden="1"/>
    <col min="3172" max="3173" width="15.88671875" style="1270" hidden="1"/>
    <col min="3174" max="3179" width="16.109375" style="1270" hidden="1"/>
    <col min="3180" max="3180" width="6.109375" style="1270" hidden="1"/>
    <col min="3181" max="3181" width="3" style="1270" hidden="1"/>
    <col min="3182" max="3421" width="8.6640625" style="1270" hidden="1"/>
    <col min="3422" max="3427" width="14.88671875" style="1270" hidden="1"/>
    <col min="3428" max="3429" width="15.88671875" style="1270" hidden="1"/>
    <col min="3430" max="3435" width="16.109375" style="1270" hidden="1"/>
    <col min="3436" max="3436" width="6.109375" style="1270" hidden="1"/>
    <col min="3437" max="3437" width="3" style="1270" hidden="1"/>
    <col min="3438" max="3677" width="8.6640625" style="1270" hidden="1"/>
    <col min="3678" max="3683" width="14.88671875" style="1270" hidden="1"/>
    <col min="3684" max="3685" width="15.88671875" style="1270" hidden="1"/>
    <col min="3686" max="3691" width="16.109375" style="1270" hidden="1"/>
    <col min="3692" max="3692" width="6.109375" style="1270" hidden="1"/>
    <col min="3693" max="3693" width="3" style="1270" hidden="1"/>
    <col min="3694" max="3933" width="8.6640625" style="1270" hidden="1"/>
    <col min="3934" max="3939" width="14.88671875" style="1270" hidden="1"/>
    <col min="3940" max="3941" width="15.88671875" style="1270" hidden="1"/>
    <col min="3942" max="3947" width="16.109375" style="1270" hidden="1"/>
    <col min="3948" max="3948" width="6.109375" style="1270" hidden="1"/>
    <col min="3949" max="3949" width="3" style="1270" hidden="1"/>
    <col min="3950" max="4189" width="8.6640625" style="1270" hidden="1"/>
    <col min="4190" max="4195" width="14.88671875" style="1270" hidden="1"/>
    <col min="4196" max="4197" width="15.88671875" style="1270" hidden="1"/>
    <col min="4198" max="4203" width="16.109375" style="1270" hidden="1"/>
    <col min="4204" max="4204" width="6.109375" style="1270" hidden="1"/>
    <col min="4205" max="4205" width="3" style="1270" hidden="1"/>
    <col min="4206" max="4445" width="8.6640625" style="1270" hidden="1"/>
    <col min="4446" max="4451" width="14.88671875" style="1270" hidden="1"/>
    <col min="4452" max="4453" width="15.88671875" style="1270" hidden="1"/>
    <col min="4454" max="4459" width="16.109375" style="1270" hidden="1"/>
    <col min="4460" max="4460" width="6.109375" style="1270" hidden="1"/>
    <col min="4461" max="4461" width="3" style="1270" hidden="1"/>
    <col min="4462" max="4701" width="8.6640625" style="1270" hidden="1"/>
    <col min="4702" max="4707" width="14.88671875" style="1270" hidden="1"/>
    <col min="4708" max="4709" width="15.88671875" style="1270" hidden="1"/>
    <col min="4710" max="4715" width="16.109375" style="1270" hidden="1"/>
    <col min="4716" max="4716" width="6.109375" style="1270" hidden="1"/>
    <col min="4717" max="4717" width="3" style="1270" hidden="1"/>
    <col min="4718" max="4957" width="8.6640625" style="1270" hidden="1"/>
    <col min="4958" max="4963" width="14.88671875" style="1270" hidden="1"/>
    <col min="4964" max="4965" width="15.88671875" style="1270" hidden="1"/>
    <col min="4966" max="4971" width="16.109375" style="1270" hidden="1"/>
    <col min="4972" max="4972" width="6.109375" style="1270" hidden="1"/>
    <col min="4973" max="4973" width="3" style="1270" hidden="1"/>
    <col min="4974" max="5213" width="8.6640625" style="1270" hidden="1"/>
    <col min="5214" max="5219" width="14.88671875" style="1270" hidden="1"/>
    <col min="5220" max="5221" width="15.88671875" style="1270" hidden="1"/>
    <col min="5222" max="5227" width="16.109375" style="1270" hidden="1"/>
    <col min="5228" max="5228" width="6.109375" style="1270" hidden="1"/>
    <col min="5229" max="5229" width="3" style="1270" hidden="1"/>
    <col min="5230" max="5469" width="8.6640625" style="1270" hidden="1"/>
    <col min="5470" max="5475" width="14.88671875" style="1270" hidden="1"/>
    <col min="5476" max="5477" width="15.88671875" style="1270" hidden="1"/>
    <col min="5478" max="5483" width="16.109375" style="1270" hidden="1"/>
    <col min="5484" max="5484" width="6.109375" style="1270" hidden="1"/>
    <col min="5485" max="5485" width="3" style="1270" hidden="1"/>
    <col min="5486" max="5725" width="8.6640625" style="1270" hidden="1"/>
    <col min="5726" max="5731" width="14.88671875" style="1270" hidden="1"/>
    <col min="5732" max="5733" width="15.88671875" style="1270" hidden="1"/>
    <col min="5734" max="5739" width="16.109375" style="1270" hidden="1"/>
    <col min="5740" max="5740" width="6.109375" style="1270" hidden="1"/>
    <col min="5741" max="5741" width="3" style="1270" hidden="1"/>
    <col min="5742" max="5981" width="8.6640625" style="1270" hidden="1"/>
    <col min="5982" max="5987" width="14.88671875" style="1270" hidden="1"/>
    <col min="5988" max="5989" width="15.88671875" style="1270" hidden="1"/>
    <col min="5990" max="5995" width="16.109375" style="1270" hidden="1"/>
    <col min="5996" max="5996" width="6.109375" style="1270" hidden="1"/>
    <col min="5997" max="5997" width="3" style="1270" hidden="1"/>
    <col min="5998" max="6237" width="8.6640625" style="1270" hidden="1"/>
    <col min="6238" max="6243" width="14.88671875" style="1270" hidden="1"/>
    <col min="6244" max="6245" width="15.88671875" style="1270" hidden="1"/>
    <col min="6246" max="6251" width="16.109375" style="1270" hidden="1"/>
    <col min="6252" max="6252" width="6.109375" style="1270" hidden="1"/>
    <col min="6253" max="6253" width="3" style="1270" hidden="1"/>
    <col min="6254" max="6493" width="8.6640625" style="1270" hidden="1"/>
    <col min="6494" max="6499" width="14.88671875" style="1270" hidden="1"/>
    <col min="6500" max="6501" width="15.88671875" style="1270" hidden="1"/>
    <col min="6502" max="6507" width="16.109375" style="1270" hidden="1"/>
    <col min="6508" max="6508" width="6.109375" style="1270" hidden="1"/>
    <col min="6509" max="6509" width="3" style="1270" hidden="1"/>
    <col min="6510" max="6749" width="8.6640625" style="1270" hidden="1"/>
    <col min="6750" max="6755" width="14.88671875" style="1270" hidden="1"/>
    <col min="6756" max="6757" width="15.88671875" style="1270" hidden="1"/>
    <col min="6758" max="6763" width="16.109375" style="1270" hidden="1"/>
    <col min="6764" max="6764" width="6.109375" style="1270" hidden="1"/>
    <col min="6765" max="6765" width="3" style="1270" hidden="1"/>
    <col min="6766" max="7005" width="8.6640625" style="1270" hidden="1"/>
    <col min="7006" max="7011" width="14.88671875" style="1270" hidden="1"/>
    <col min="7012" max="7013" width="15.88671875" style="1270" hidden="1"/>
    <col min="7014" max="7019" width="16.109375" style="1270" hidden="1"/>
    <col min="7020" max="7020" width="6.109375" style="1270" hidden="1"/>
    <col min="7021" max="7021" width="3" style="1270" hidden="1"/>
    <col min="7022" max="7261" width="8.6640625" style="1270" hidden="1"/>
    <col min="7262" max="7267" width="14.88671875" style="1270" hidden="1"/>
    <col min="7268" max="7269" width="15.88671875" style="1270" hidden="1"/>
    <col min="7270" max="7275" width="16.109375" style="1270" hidden="1"/>
    <col min="7276" max="7276" width="6.109375" style="1270" hidden="1"/>
    <col min="7277" max="7277" width="3" style="1270" hidden="1"/>
    <col min="7278" max="7517" width="8.6640625" style="1270" hidden="1"/>
    <col min="7518" max="7523" width="14.88671875" style="1270" hidden="1"/>
    <col min="7524" max="7525" width="15.88671875" style="1270" hidden="1"/>
    <col min="7526" max="7531" width="16.109375" style="1270" hidden="1"/>
    <col min="7532" max="7532" width="6.109375" style="1270" hidden="1"/>
    <col min="7533" max="7533" width="3" style="1270" hidden="1"/>
    <col min="7534" max="7773" width="8.6640625" style="1270" hidden="1"/>
    <col min="7774" max="7779" width="14.88671875" style="1270" hidden="1"/>
    <col min="7780" max="7781" width="15.88671875" style="1270" hidden="1"/>
    <col min="7782" max="7787" width="16.109375" style="1270" hidden="1"/>
    <col min="7788" max="7788" width="6.109375" style="1270" hidden="1"/>
    <col min="7789" max="7789" width="3" style="1270" hidden="1"/>
    <col min="7790" max="8029" width="8.6640625" style="1270" hidden="1"/>
    <col min="8030" max="8035" width="14.88671875" style="1270" hidden="1"/>
    <col min="8036" max="8037" width="15.88671875" style="1270" hidden="1"/>
    <col min="8038" max="8043" width="16.109375" style="1270" hidden="1"/>
    <col min="8044" max="8044" width="6.109375" style="1270" hidden="1"/>
    <col min="8045" max="8045" width="3" style="1270" hidden="1"/>
    <col min="8046" max="8285" width="8.6640625" style="1270" hidden="1"/>
    <col min="8286" max="8291" width="14.88671875" style="1270" hidden="1"/>
    <col min="8292" max="8293" width="15.88671875" style="1270" hidden="1"/>
    <col min="8294" max="8299" width="16.109375" style="1270" hidden="1"/>
    <col min="8300" max="8300" width="6.109375" style="1270" hidden="1"/>
    <col min="8301" max="8301" width="3" style="1270" hidden="1"/>
    <col min="8302" max="8541" width="8.6640625" style="1270" hidden="1"/>
    <col min="8542" max="8547" width="14.88671875" style="1270" hidden="1"/>
    <col min="8548" max="8549" width="15.88671875" style="1270" hidden="1"/>
    <col min="8550" max="8555" width="16.109375" style="1270" hidden="1"/>
    <col min="8556" max="8556" width="6.109375" style="1270" hidden="1"/>
    <col min="8557" max="8557" width="3" style="1270" hidden="1"/>
    <col min="8558" max="8797" width="8.6640625" style="1270" hidden="1"/>
    <col min="8798" max="8803" width="14.88671875" style="1270" hidden="1"/>
    <col min="8804" max="8805" width="15.88671875" style="1270" hidden="1"/>
    <col min="8806" max="8811" width="16.109375" style="1270" hidden="1"/>
    <col min="8812" max="8812" width="6.109375" style="1270" hidden="1"/>
    <col min="8813" max="8813" width="3" style="1270" hidden="1"/>
    <col min="8814" max="9053" width="8.6640625" style="1270" hidden="1"/>
    <col min="9054" max="9059" width="14.88671875" style="1270" hidden="1"/>
    <col min="9060" max="9061" width="15.88671875" style="1270" hidden="1"/>
    <col min="9062" max="9067" width="16.109375" style="1270" hidden="1"/>
    <col min="9068" max="9068" width="6.109375" style="1270" hidden="1"/>
    <col min="9069" max="9069" width="3" style="1270" hidden="1"/>
    <col min="9070" max="9309" width="8.6640625" style="1270" hidden="1"/>
    <col min="9310" max="9315" width="14.88671875" style="1270" hidden="1"/>
    <col min="9316" max="9317" width="15.88671875" style="1270" hidden="1"/>
    <col min="9318" max="9323" width="16.109375" style="1270" hidden="1"/>
    <col min="9324" max="9324" width="6.109375" style="1270" hidden="1"/>
    <col min="9325" max="9325" width="3" style="1270" hidden="1"/>
    <col min="9326" max="9565" width="8.6640625" style="1270" hidden="1"/>
    <col min="9566" max="9571" width="14.88671875" style="1270" hidden="1"/>
    <col min="9572" max="9573" width="15.88671875" style="1270" hidden="1"/>
    <col min="9574" max="9579" width="16.109375" style="1270" hidden="1"/>
    <col min="9580" max="9580" width="6.109375" style="1270" hidden="1"/>
    <col min="9581" max="9581" width="3" style="1270" hidden="1"/>
    <col min="9582" max="9821" width="8.6640625" style="1270" hidden="1"/>
    <col min="9822" max="9827" width="14.88671875" style="1270" hidden="1"/>
    <col min="9828" max="9829" width="15.88671875" style="1270" hidden="1"/>
    <col min="9830" max="9835" width="16.109375" style="1270" hidden="1"/>
    <col min="9836" max="9836" width="6.109375" style="1270" hidden="1"/>
    <col min="9837" max="9837" width="3" style="1270" hidden="1"/>
    <col min="9838" max="10077" width="8.6640625" style="1270" hidden="1"/>
    <col min="10078" max="10083" width="14.88671875" style="1270" hidden="1"/>
    <col min="10084" max="10085" width="15.88671875" style="1270" hidden="1"/>
    <col min="10086" max="10091" width="16.109375" style="1270" hidden="1"/>
    <col min="10092" max="10092" width="6.109375" style="1270" hidden="1"/>
    <col min="10093" max="10093" width="3" style="1270" hidden="1"/>
    <col min="10094" max="10333" width="8.6640625" style="1270" hidden="1"/>
    <col min="10334" max="10339" width="14.88671875" style="1270" hidden="1"/>
    <col min="10340" max="10341" width="15.88671875" style="1270" hidden="1"/>
    <col min="10342" max="10347" width="16.109375" style="1270" hidden="1"/>
    <col min="10348" max="10348" width="6.109375" style="1270" hidden="1"/>
    <col min="10349" max="10349" width="3" style="1270" hidden="1"/>
    <col min="10350" max="10589" width="8.6640625" style="1270" hidden="1"/>
    <col min="10590" max="10595" width="14.88671875" style="1270" hidden="1"/>
    <col min="10596" max="10597" width="15.88671875" style="1270" hidden="1"/>
    <col min="10598" max="10603" width="16.109375" style="1270" hidden="1"/>
    <col min="10604" max="10604" width="6.109375" style="1270" hidden="1"/>
    <col min="10605" max="10605" width="3" style="1270" hidden="1"/>
    <col min="10606" max="10845" width="8.6640625" style="1270" hidden="1"/>
    <col min="10846" max="10851" width="14.88671875" style="1270" hidden="1"/>
    <col min="10852" max="10853" width="15.88671875" style="1270" hidden="1"/>
    <col min="10854" max="10859" width="16.109375" style="1270" hidden="1"/>
    <col min="10860" max="10860" width="6.109375" style="1270" hidden="1"/>
    <col min="10861" max="10861" width="3" style="1270" hidden="1"/>
    <col min="10862" max="11101" width="8.6640625" style="1270" hidden="1"/>
    <col min="11102" max="11107" width="14.88671875" style="1270" hidden="1"/>
    <col min="11108" max="11109" width="15.88671875" style="1270" hidden="1"/>
    <col min="11110" max="11115" width="16.109375" style="1270" hidden="1"/>
    <col min="11116" max="11116" width="6.109375" style="1270" hidden="1"/>
    <col min="11117" max="11117" width="3" style="1270" hidden="1"/>
    <col min="11118" max="11357" width="8.6640625" style="1270" hidden="1"/>
    <col min="11358" max="11363" width="14.88671875" style="1270" hidden="1"/>
    <col min="11364" max="11365" width="15.88671875" style="1270" hidden="1"/>
    <col min="11366" max="11371" width="16.109375" style="1270" hidden="1"/>
    <col min="11372" max="11372" width="6.109375" style="1270" hidden="1"/>
    <col min="11373" max="11373" width="3" style="1270" hidden="1"/>
    <col min="11374" max="11613" width="8.6640625" style="1270" hidden="1"/>
    <col min="11614" max="11619" width="14.88671875" style="1270" hidden="1"/>
    <col min="11620" max="11621" width="15.88671875" style="1270" hidden="1"/>
    <col min="11622" max="11627" width="16.109375" style="1270" hidden="1"/>
    <col min="11628" max="11628" width="6.109375" style="1270" hidden="1"/>
    <col min="11629" max="11629" width="3" style="1270" hidden="1"/>
    <col min="11630" max="11869" width="8.6640625" style="1270" hidden="1"/>
    <col min="11870" max="11875" width="14.88671875" style="1270" hidden="1"/>
    <col min="11876" max="11877" width="15.88671875" style="1270" hidden="1"/>
    <col min="11878" max="11883" width="16.109375" style="1270" hidden="1"/>
    <col min="11884" max="11884" width="6.109375" style="1270" hidden="1"/>
    <col min="11885" max="11885" width="3" style="1270" hidden="1"/>
    <col min="11886" max="12125" width="8.6640625" style="1270" hidden="1"/>
    <col min="12126" max="12131" width="14.88671875" style="1270" hidden="1"/>
    <col min="12132" max="12133" width="15.88671875" style="1270" hidden="1"/>
    <col min="12134" max="12139" width="16.109375" style="1270" hidden="1"/>
    <col min="12140" max="12140" width="6.109375" style="1270" hidden="1"/>
    <col min="12141" max="12141" width="3" style="1270" hidden="1"/>
    <col min="12142" max="12381" width="8.6640625" style="1270" hidden="1"/>
    <col min="12382" max="12387" width="14.88671875" style="1270" hidden="1"/>
    <col min="12388" max="12389" width="15.88671875" style="1270" hidden="1"/>
    <col min="12390" max="12395" width="16.109375" style="1270" hidden="1"/>
    <col min="12396" max="12396" width="6.109375" style="1270" hidden="1"/>
    <col min="12397" max="12397" width="3" style="1270" hidden="1"/>
    <col min="12398" max="12637" width="8.6640625" style="1270" hidden="1"/>
    <col min="12638" max="12643" width="14.88671875" style="1270" hidden="1"/>
    <col min="12644" max="12645" width="15.88671875" style="1270" hidden="1"/>
    <col min="12646" max="12651" width="16.109375" style="1270" hidden="1"/>
    <col min="12652" max="12652" width="6.109375" style="1270" hidden="1"/>
    <col min="12653" max="12653" width="3" style="1270" hidden="1"/>
    <col min="12654" max="12893" width="8.6640625" style="1270" hidden="1"/>
    <col min="12894" max="12899" width="14.88671875" style="1270" hidden="1"/>
    <col min="12900" max="12901" width="15.88671875" style="1270" hidden="1"/>
    <col min="12902" max="12907" width="16.109375" style="1270" hidden="1"/>
    <col min="12908" max="12908" width="6.109375" style="1270" hidden="1"/>
    <col min="12909" max="12909" width="3" style="1270" hidden="1"/>
    <col min="12910" max="13149" width="8.6640625" style="1270" hidden="1"/>
    <col min="13150" max="13155" width="14.88671875" style="1270" hidden="1"/>
    <col min="13156" max="13157" width="15.88671875" style="1270" hidden="1"/>
    <col min="13158" max="13163" width="16.109375" style="1270" hidden="1"/>
    <col min="13164" max="13164" width="6.109375" style="1270" hidden="1"/>
    <col min="13165" max="13165" width="3" style="1270" hidden="1"/>
    <col min="13166" max="13405" width="8.6640625" style="1270" hidden="1"/>
    <col min="13406" max="13411" width="14.88671875" style="1270" hidden="1"/>
    <col min="13412" max="13413" width="15.88671875" style="1270" hidden="1"/>
    <col min="13414" max="13419" width="16.109375" style="1270" hidden="1"/>
    <col min="13420" max="13420" width="6.109375" style="1270" hidden="1"/>
    <col min="13421" max="13421" width="3" style="1270" hidden="1"/>
    <col min="13422" max="13661" width="8.6640625" style="1270" hidden="1"/>
    <col min="13662" max="13667" width="14.88671875" style="1270" hidden="1"/>
    <col min="13668" max="13669" width="15.88671875" style="1270" hidden="1"/>
    <col min="13670" max="13675" width="16.109375" style="1270" hidden="1"/>
    <col min="13676" max="13676" width="6.109375" style="1270" hidden="1"/>
    <col min="13677" max="13677" width="3" style="1270" hidden="1"/>
    <col min="13678" max="13917" width="8.6640625" style="1270" hidden="1"/>
    <col min="13918" max="13923" width="14.88671875" style="1270" hidden="1"/>
    <col min="13924" max="13925" width="15.88671875" style="1270" hidden="1"/>
    <col min="13926" max="13931" width="16.109375" style="1270" hidden="1"/>
    <col min="13932" max="13932" width="6.109375" style="1270" hidden="1"/>
    <col min="13933" max="13933" width="3" style="1270" hidden="1"/>
    <col min="13934" max="14173" width="8.6640625" style="1270" hidden="1"/>
    <col min="14174" max="14179" width="14.88671875" style="1270" hidden="1"/>
    <col min="14180" max="14181" width="15.88671875" style="1270" hidden="1"/>
    <col min="14182" max="14187" width="16.109375" style="1270" hidden="1"/>
    <col min="14188" max="14188" width="6.109375" style="1270" hidden="1"/>
    <col min="14189" max="14189" width="3" style="1270" hidden="1"/>
    <col min="14190" max="14429" width="8.6640625" style="1270" hidden="1"/>
    <col min="14430" max="14435" width="14.88671875" style="1270" hidden="1"/>
    <col min="14436" max="14437" width="15.88671875" style="1270" hidden="1"/>
    <col min="14438" max="14443" width="16.109375" style="1270" hidden="1"/>
    <col min="14444" max="14444" width="6.109375" style="1270" hidden="1"/>
    <col min="14445" max="14445" width="3" style="1270" hidden="1"/>
    <col min="14446" max="14685" width="8.6640625" style="1270" hidden="1"/>
    <col min="14686" max="14691" width="14.88671875" style="1270" hidden="1"/>
    <col min="14692" max="14693" width="15.88671875" style="1270" hidden="1"/>
    <col min="14694" max="14699" width="16.109375" style="1270" hidden="1"/>
    <col min="14700" max="14700" width="6.109375" style="1270" hidden="1"/>
    <col min="14701" max="14701" width="3" style="1270" hidden="1"/>
    <col min="14702" max="14941" width="8.6640625" style="1270" hidden="1"/>
    <col min="14942" max="14947" width="14.88671875" style="1270" hidden="1"/>
    <col min="14948" max="14949" width="15.88671875" style="1270" hidden="1"/>
    <col min="14950" max="14955" width="16.109375" style="1270" hidden="1"/>
    <col min="14956" max="14956" width="6.109375" style="1270" hidden="1"/>
    <col min="14957" max="14957" width="3" style="1270" hidden="1"/>
    <col min="14958" max="15197" width="8.6640625" style="1270" hidden="1"/>
    <col min="15198" max="15203" width="14.88671875" style="1270" hidden="1"/>
    <col min="15204" max="15205" width="15.88671875" style="1270" hidden="1"/>
    <col min="15206" max="15211" width="16.109375" style="1270" hidden="1"/>
    <col min="15212" max="15212" width="6.109375" style="1270" hidden="1"/>
    <col min="15213" max="15213" width="3" style="1270" hidden="1"/>
    <col min="15214" max="15453" width="8.6640625" style="1270" hidden="1"/>
    <col min="15454" max="15459" width="14.88671875" style="1270" hidden="1"/>
    <col min="15460" max="15461" width="15.88671875" style="1270" hidden="1"/>
    <col min="15462" max="15467" width="16.109375" style="1270" hidden="1"/>
    <col min="15468" max="15468" width="6.109375" style="1270" hidden="1"/>
    <col min="15469" max="15469" width="3" style="1270" hidden="1"/>
    <col min="15470" max="15709" width="8.6640625" style="1270" hidden="1"/>
    <col min="15710" max="15715" width="14.88671875" style="1270" hidden="1"/>
    <col min="15716" max="15717" width="15.88671875" style="1270" hidden="1"/>
    <col min="15718" max="15723" width="16.109375" style="1270" hidden="1"/>
    <col min="15724" max="15724" width="6.109375" style="1270" hidden="1"/>
    <col min="15725" max="15725" width="3" style="1270" hidden="1"/>
    <col min="15726" max="15965" width="8.6640625" style="1270" hidden="1"/>
    <col min="15966" max="15971" width="14.88671875" style="1270" hidden="1"/>
    <col min="15972" max="15973" width="15.88671875" style="1270" hidden="1"/>
    <col min="15974" max="15979" width="16.109375" style="1270" hidden="1"/>
    <col min="15980" max="15980" width="6.109375" style="1270" hidden="1"/>
    <col min="15981" max="15981" width="3" style="1270" hidden="1"/>
    <col min="15982" max="16221" width="8.6640625" style="1270" hidden="1"/>
    <col min="16222" max="16227" width="14.88671875" style="1270" hidden="1"/>
    <col min="16228" max="16229" width="15.88671875" style="1270" hidden="1"/>
    <col min="16230" max="16235" width="16.109375" style="1270" hidden="1"/>
    <col min="16236" max="16236" width="6.109375" style="1270" hidden="1"/>
    <col min="16237" max="16237" width="3" style="1270" hidden="1"/>
    <col min="16238" max="16384" width="8.6640625" style="1270" hidden="1"/>
  </cols>
  <sheetData>
    <row r="1" spans="1:143" ht="42.75" customHeight="1" x14ac:dyDescent="0.2">
      <c r="A1" s="1268"/>
      <c r="B1" s="1269"/>
      <c r="DD1" s="1270"/>
      <c r="DE1" s="1270"/>
    </row>
    <row r="2" spans="1:143" ht="25.5" customHeight="1" x14ac:dyDescent="0.2">
      <c r="A2" s="1271"/>
      <c r="C2" s="1271"/>
      <c r="O2" s="1271"/>
      <c r="P2" s="1271"/>
      <c r="Q2" s="1271"/>
      <c r="R2" s="1271"/>
      <c r="S2" s="1271"/>
      <c r="T2" s="1271"/>
      <c r="U2" s="1271"/>
      <c r="V2" s="1271"/>
      <c r="W2" s="1271"/>
      <c r="X2" s="1271"/>
      <c r="Y2" s="1271"/>
      <c r="Z2" s="1271"/>
      <c r="AA2" s="1271"/>
      <c r="AB2" s="1271"/>
      <c r="AC2" s="1271"/>
      <c r="AD2" s="1271"/>
      <c r="AE2" s="1271"/>
      <c r="AF2" s="1271"/>
      <c r="AG2" s="1271"/>
      <c r="AH2" s="1271"/>
      <c r="AI2" s="1271"/>
      <c r="AU2" s="1271"/>
      <c r="BG2" s="1271"/>
      <c r="BS2" s="1271"/>
      <c r="CE2" s="1271"/>
      <c r="CQ2" s="1271"/>
      <c r="DD2" s="1270"/>
      <c r="DE2" s="1270"/>
    </row>
    <row r="3" spans="1:143" ht="25.5" customHeight="1" x14ac:dyDescent="0.2">
      <c r="A3" s="1271"/>
      <c r="C3" s="1271"/>
      <c r="O3" s="1271"/>
      <c r="P3" s="1271"/>
      <c r="Q3" s="1271"/>
      <c r="R3" s="1271"/>
      <c r="S3" s="1271"/>
      <c r="T3" s="1271"/>
      <c r="U3" s="1271"/>
      <c r="V3" s="1271"/>
      <c r="W3" s="1271"/>
      <c r="X3" s="1271"/>
      <c r="Y3" s="1271"/>
      <c r="Z3" s="1271"/>
      <c r="AA3" s="1271"/>
      <c r="AB3" s="1271"/>
      <c r="AC3" s="1271"/>
      <c r="AD3" s="1271"/>
      <c r="AE3" s="1271"/>
      <c r="AF3" s="1271"/>
      <c r="AG3" s="1271"/>
      <c r="AH3" s="1271"/>
      <c r="AI3" s="1271"/>
      <c r="AU3" s="1271"/>
      <c r="BG3" s="1271"/>
      <c r="BS3" s="1271"/>
      <c r="CE3" s="1271"/>
      <c r="CQ3" s="1271"/>
      <c r="DD3" s="1270"/>
      <c r="DE3" s="1270"/>
    </row>
    <row r="4" spans="1:143" s="290" customFormat="1" ht="13.2" x14ac:dyDescent="0.2">
      <c r="A4" s="1271"/>
      <c r="B4" s="1271"/>
      <c r="C4" s="1271"/>
      <c r="D4" s="1271"/>
      <c r="E4" s="1271"/>
      <c r="F4" s="1271"/>
      <c r="G4" s="1271"/>
      <c r="H4" s="1271"/>
      <c r="I4" s="1271"/>
      <c r="J4" s="1271"/>
      <c r="K4" s="1271"/>
      <c r="L4" s="1271"/>
      <c r="M4" s="1271"/>
      <c r="N4" s="1271"/>
      <c r="O4" s="1271"/>
      <c r="P4" s="1271"/>
      <c r="Q4" s="1271"/>
      <c r="R4" s="1271"/>
      <c r="S4" s="1271"/>
      <c r="T4" s="1271"/>
      <c r="U4" s="1271"/>
      <c r="V4" s="1271"/>
      <c r="W4" s="1271"/>
      <c r="X4" s="1271"/>
      <c r="Y4" s="1271"/>
      <c r="Z4" s="1271"/>
      <c r="AA4" s="1271"/>
      <c r="AB4" s="1271"/>
      <c r="AC4" s="1271"/>
      <c r="AD4" s="1271"/>
      <c r="AE4" s="1271"/>
      <c r="AF4" s="1271"/>
      <c r="AG4" s="1271"/>
      <c r="AH4" s="1271"/>
      <c r="AI4" s="1271"/>
      <c r="AJ4" s="1271"/>
      <c r="AK4" s="1271"/>
      <c r="AL4" s="1271"/>
      <c r="AM4" s="1271"/>
      <c r="AN4" s="1271"/>
      <c r="AO4" s="1271"/>
      <c r="AP4" s="1271"/>
      <c r="AQ4" s="1271"/>
      <c r="AR4" s="1271"/>
      <c r="AS4" s="1271"/>
      <c r="AT4" s="1271"/>
      <c r="AU4" s="1271"/>
      <c r="AV4" s="1271"/>
      <c r="AW4" s="1271"/>
      <c r="AX4" s="1271"/>
      <c r="AY4" s="1271"/>
      <c r="AZ4" s="1271"/>
      <c r="BA4" s="1271"/>
      <c r="BB4" s="1271"/>
      <c r="BC4" s="1271"/>
      <c r="BD4" s="1271"/>
      <c r="BE4" s="1271"/>
      <c r="BF4" s="1271"/>
      <c r="BG4" s="1271"/>
      <c r="BH4" s="1271"/>
      <c r="BI4" s="1271"/>
      <c r="BJ4" s="1271"/>
      <c r="BK4" s="1271"/>
      <c r="BL4" s="1271"/>
      <c r="BM4" s="1271"/>
      <c r="BN4" s="1271"/>
      <c r="BO4" s="1271"/>
      <c r="BP4" s="1271"/>
      <c r="BQ4" s="1271"/>
      <c r="BR4" s="1271"/>
      <c r="BS4" s="1271"/>
      <c r="BT4" s="1271"/>
      <c r="BU4" s="1271"/>
      <c r="BV4" s="1271"/>
      <c r="BW4" s="1271"/>
      <c r="BX4" s="1271"/>
      <c r="BY4" s="1271"/>
      <c r="BZ4" s="1271"/>
      <c r="CA4" s="1271"/>
      <c r="CB4" s="1271"/>
      <c r="CC4" s="1271"/>
      <c r="CD4" s="1271"/>
      <c r="CE4" s="1271"/>
      <c r="CF4" s="1271"/>
      <c r="CG4" s="1271"/>
      <c r="CH4" s="1271"/>
      <c r="CI4" s="1271"/>
      <c r="CJ4" s="1271"/>
      <c r="CK4" s="1271"/>
      <c r="CL4" s="1271"/>
      <c r="CM4" s="1271"/>
      <c r="CN4" s="1271"/>
      <c r="CO4" s="1271"/>
      <c r="CP4" s="1271"/>
      <c r="CQ4" s="1271"/>
      <c r="CR4" s="1271"/>
      <c r="CS4" s="1271"/>
      <c r="CT4" s="1271"/>
      <c r="CU4" s="1271"/>
      <c r="CV4" s="1271"/>
      <c r="CW4" s="1271"/>
      <c r="CX4" s="1271"/>
      <c r="CY4" s="1271"/>
      <c r="CZ4" s="1271"/>
      <c r="DA4" s="1271"/>
      <c r="DB4" s="1271"/>
      <c r="DC4" s="1271"/>
      <c r="DD4" s="1271"/>
      <c r="DE4" s="1271"/>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1271"/>
      <c r="B5" s="1271"/>
      <c r="C5" s="1271"/>
      <c r="D5" s="1271"/>
      <c r="E5" s="1271"/>
      <c r="F5" s="1271"/>
      <c r="G5" s="1271"/>
      <c r="H5" s="1271"/>
      <c r="I5" s="1271"/>
      <c r="J5" s="1271"/>
      <c r="K5" s="1271"/>
      <c r="L5" s="1271"/>
      <c r="M5" s="1271"/>
      <c r="N5" s="1271"/>
      <c r="O5" s="1271"/>
      <c r="P5" s="1271"/>
      <c r="Q5" s="1271"/>
      <c r="R5" s="1271"/>
      <c r="S5" s="1271"/>
      <c r="T5" s="1271"/>
      <c r="U5" s="1271"/>
      <c r="V5" s="1271"/>
      <c r="W5" s="1271"/>
      <c r="X5" s="1271"/>
      <c r="Y5" s="1271"/>
      <c r="Z5" s="1271"/>
      <c r="AA5" s="1271"/>
      <c r="AB5" s="1271"/>
      <c r="AC5" s="1271"/>
      <c r="AD5" s="1271"/>
      <c r="AE5" s="1271"/>
      <c r="AF5" s="1271"/>
      <c r="AG5" s="1271"/>
      <c r="AH5" s="1271"/>
      <c r="AI5" s="1271"/>
      <c r="AJ5" s="1271"/>
      <c r="AK5" s="1271"/>
      <c r="AL5" s="1271"/>
      <c r="AM5" s="1271"/>
      <c r="AN5" s="1271"/>
      <c r="AO5" s="1271"/>
      <c r="AP5" s="1271"/>
      <c r="AQ5" s="1271"/>
      <c r="AR5" s="1271"/>
      <c r="AS5" s="1271"/>
      <c r="AT5" s="1271"/>
      <c r="AU5" s="1271"/>
      <c r="AV5" s="1271"/>
      <c r="AW5" s="1271"/>
      <c r="AX5" s="1271"/>
      <c r="AY5" s="1271"/>
      <c r="AZ5" s="1271"/>
      <c r="BA5" s="1271"/>
      <c r="BB5" s="1271"/>
      <c r="BC5" s="1271"/>
      <c r="BD5" s="1271"/>
      <c r="BE5" s="1271"/>
      <c r="BF5" s="1271"/>
      <c r="BG5" s="1271"/>
      <c r="BH5" s="1271"/>
      <c r="BI5" s="1271"/>
      <c r="BJ5" s="1271"/>
      <c r="BK5" s="1271"/>
      <c r="BL5" s="1271"/>
      <c r="BM5" s="1271"/>
      <c r="BN5" s="1271"/>
      <c r="BO5" s="1271"/>
      <c r="BP5" s="1271"/>
      <c r="BQ5" s="1271"/>
      <c r="BR5" s="1271"/>
      <c r="BS5" s="1271"/>
      <c r="BT5" s="1271"/>
      <c r="BU5" s="1271"/>
      <c r="BV5" s="1271"/>
      <c r="BW5" s="1271"/>
      <c r="BX5" s="1271"/>
      <c r="BY5" s="1271"/>
      <c r="BZ5" s="1271"/>
      <c r="CA5" s="1271"/>
      <c r="CB5" s="1271"/>
      <c r="CC5" s="1271"/>
      <c r="CD5" s="1271"/>
      <c r="CE5" s="1271"/>
      <c r="CF5" s="1271"/>
      <c r="CG5" s="1271"/>
      <c r="CH5" s="1271"/>
      <c r="CI5" s="1271"/>
      <c r="CJ5" s="1271"/>
      <c r="CK5" s="1271"/>
      <c r="CL5" s="1271"/>
      <c r="CM5" s="1271"/>
      <c r="CN5" s="1271"/>
      <c r="CO5" s="1271"/>
      <c r="CP5" s="1271"/>
      <c r="CQ5" s="1271"/>
      <c r="CR5" s="1271"/>
      <c r="CS5" s="1271"/>
      <c r="CT5" s="1271"/>
      <c r="CU5" s="1271"/>
      <c r="CV5" s="1271"/>
      <c r="CW5" s="1271"/>
      <c r="CX5" s="1271"/>
      <c r="CY5" s="1271"/>
      <c r="CZ5" s="1271"/>
      <c r="DA5" s="1271"/>
      <c r="DB5" s="1271"/>
      <c r="DC5" s="1271"/>
      <c r="DD5" s="1271"/>
      <c r="DE5" s="1271"/>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1271"/>
      <c r="B6" s="1271"/>
      <c r="C6" s="1271"/>
      <c r="D6" s="1271"/>
      <c r="E6" s="1271"/>
      <c r="F6" s="1271"/>
      <c r="G6" s="1271"/>
      <c r="H6" s="1271"/>
      <c r="I6" s="1271"/>
      <c r="J6" s="1271"/>
      <c r="K6" s="1271"/>
      <c r="L6" s="1271"/>
      <c r="M6" s="1271"/>
      <c r="N6" s="1271"/>
      <c r="O6" s="1271"/>
      <c r="P6" s="1271"/>
      <c r="Q6" s="1271"/>
      <c r="R6" s="1271"/>
      <c r="S6" s="1271"/>
      <c r="T6" s="1271"/>
      <c r="U6" s="1271"/>
      <c r="V6" s="1271"/>
      <c r="W6" s="1271"/>
      <c r="X6" s="1271"/>
      <c r="Y6" s="1271"/>
      <c r="Z6" s="1271"/>
      <c r="AA6" s="1271"/>
      <c r="AB6" s="1271"/>
      <c r="AC6" s="1271"/>
      <c r="AD6" s="1271"/>
      <c r="AE6" s="1271"/>
      <c r="AF6" s="1271"/>
      <c r="AG6" s="1271"/>
      <c r="AH6" s="1271"/>
      <c r="AI6" s="1271"/>
      <c r="AJ6" s="1271"/>
      <c r="AK6" s="1271"/>
      <c r="AL6" s="1271"/>
      <c r="AM6" s="1271"/>
      <c r="AN6" s="1271"/>
      <c r="AO6" s="1271"/>
      <c r="AP6" s="1271"/>
      <c r="AQ6" s="1271"/>
      <c r="AR6" s="1271"/>
      <c r="AS6" s="1271"/>
      <c r="AT6" s="1271"/>
      <c r="AU6" s="1271"/>
      <c r="AV6" s="1271"/>
      <c r="AW6" s="1271"/>
      <c r="AX6" s="1271"/>
      <c r="AY6" s="1271"/>
      <c r="AZ6" s="1271"/>
      <c r="BA6" s="1271"/>
      <c r="BB6" s="1271"/>
      <c r="BC6" s="1271"/>
      <c r="BD6" s="1271"/>
      <c r="BE6" s="1271"/>
      <c r="BF6" s="1271"/>
      <c r="BG6" s="1271"/>
      <c r="BH6" s="1271"/>
      <c r="BI6" s="1271"/>
      <c r="BJ6" s="1271"/>
      <c r="BK6" s="1271"/>
      <c r="BL6" s="1271"/>
      <c r="BM6" s="1271"/>
      <c r="BN6" s="1271"/>
      <c r="BO6" s="1271"/>
      <c r="BP6" s="1271"/>
      <c r="BQ6" s="1271"/>
      <c r="BR6" s="1271"/>
      <c r="BS6" s="1271"/>
      <c r="BT6" s="1271"/>
      <c r="BU6" s="1271"/>
      <c r="BV6" s="1271"/>
      <c r="BW6" s="1271"/>
      <c r="BX6" s="1271"/>
      <c r="BY6" s="1271"/>
      <c r="BZ6" s="1271"/>
      <c r="CA6" s="1271"/>
      <c r="CB6" s="1271"/>
      <c r="CC6" s="1271"/>
      <c r="CD6" s="1271"/>
      <c r="CE6" s="1271"/>
      <c r="CF6" s="1271"/>
      <c r="CG6" s="1271"/>
      <c r="CH6" s="1271"/>
      <c r="CI6" s="1271"/>
      <c r="CJ6" s="1271"/>
      <c r="CK6" s="1271"/>
      <c r="CL6" s="1271"/>
      <c r="CM6" s="1271"/>
      <c r="CN6" s="1271"/>
      <c r="CO6" s="1271"/>
      <c r="CP6" s="1271"/>
      <c r="CQ6" s="1271"/>
      <c r="CR6" s="1271"/>
      <c r="CS6" s="1271"/>
      <c r="CT6" s="1271"/>
      <c r="CU6" s="1271"/>
      <c r="CV6" s="1271"/>
      <c r="CW6" s="1271"/>
      <c r="CX6" s="1271"/>
      <c r="CY6" s="1271"/>
      <c r="CZ6" s="1271"/>
      <c r="DA6" s="1271"/>
      <c r="DB6" s="1271"/>
      <c r="DC6" s="1271"/>
      <c r="DD6" s="1271"/>
      <c r="DE6" s="1271"/>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1271"/>
      <c r="B7" s="1271"/>
      <c r="C7" s="1271"/>
      <c r="D7" s="1271"/>
      <c r="E7" s="1271"/>
      <c r="F7" s="1271"/>
      <c r="G7" s="1271"/>
      <c r="H7" s="1271"/>
      <c r="I7" s="1271"/>
      <c r="J7" s="1271"/>
      <c r="K7" s="1271"/>
      <c r="L7" s="1271"/>
      <c r="M7" s="1271"/>
      <c r="N7" s="1271"/>
      <c r="O7" s="1271"/>
      <c r="P7" s="1271"/>
      <c r="Q7" s="1271"/>
      <c r="R7" s="1271"/>
      <c r="S7" s="1271"/>
      <c r="T7" s="1271"/>
      <c r="U7" s="1271"/>
      <c r="V7" s="1271"/>
      <c r="W7" s="1271"/>
      <c r="X7" s="1271"/>
      <c r="Y7" s="1271"/>
      <c r="Z7" s="1271"/>
      <c r="AA7" s="1271"/>
      <c r="AB7" s="1271"/>
      <c r="AC7" s="1271"/>
      <c r="AD7" s="1271"/>
      <c r="AE7" s="1271"/>
      <c r="AF7" s="1271"/>
      <c r="AG7" s="1271"/>
      <c r="AH7" s="1271"/>
      <c r="AI7" s="1271"/>
      <c r="AJ7" s="1271"/>
      <c r="AK7" s="1271"/>
      <c r="AL7" s="1271"/>
      <c r="AM7" s="1271"/>
      <c r="AN7" s="1271"/>
      <c r="AO7" s="1271"/>
      <c r="AP7" s="1271"/>
      <c r="AQ7" s="1271"/>
      <c r="AR7" s="1271"/>
      <c r="AS7" s="1271"/>
      <c r="AT7" s="1271"/>
      <c r="AU7" s="1271"/>
      <c r="AV7" s="1271"/>
      <c r="AW7" s="1271"/>
      <c r="AX7" s="1271"/>
      <c r="AY7" s="1271"/>
      <c r="AZ7" s="1271"/>
      <c r="BA7" s="1271"/>
      <c r="BB7" s="1271"/>
      <c r="BC7" s="1271"/>
      <c r="BD7" s="1271"/>
      <c r="BE7" s="1271"/>
      <c r="BF7" s="1271"/>
      <c r="BG7" s="1271"/>
      <c r="BH7" s="1271"/>
      <c r="BI7" s="1271"/>
      <c r="BJ7" s="1271"/>
      <c r="BK7" s="1271"/>
      <c r="BL7" s="1271"/>
      <c r="BM7" s="1271"/>
      <c r="BN7" s="1271"/>
      <c r="BO7" s="1271"/>
      <c r="BP7" s="1271"/>
      <c r="BQ7" s="1271"/>
      <c r="BR7" s="1271"/>
      <c r="BS7" s="1271"/>
      <c r="BT7" s="1271"/>
      <c r="BU7" s="1271"/>
      <c r="BV7" s="1271"/>
      <c r="BW7" s="1271"/>
      <c r="BX7" s="1271"/>
      <c r="BY7" s="1271"/>
      <c r="BZ7" s="1271"/>
      <c r="CA7" s="1271"/>
      <c r="CB7" s="1271"/>
      <c r="CC7" s="1271"/>
      <c r="CD7" s="1271"/>
      <c r="CE7" s="1271"/>
      <c r="CF7" s="1271"/>
      <c r="CG7" s="1271"/>
      <c r="CH7" s="1271"/>
      <c r="CI7" s="1271"/>
      <c r="CJ7" s="1271"/>
      <c r="CK7" s="1271"/>
      <c r="CL7" s="1271"/>
      <c r="CM7" s="1271"/>
      <c r="CN7" s="1271"/>
      <c r="CO7" s="1271"/>
      <c r="CP7" s="1271"/>
      <c r="CQ7" s="1271"/>
      <c r="CR7" s="1271"/>
      <c r="CS7" s="1271"/>
      <c r="CT7" s="1271"/>
      <c r="CU7" s="1271"/>
      <c r="CV7" s="1271"/>
      <c r="CW7" s="1271"/>
      <c r="CX7" s="1271"/>
      <c r="CY7" s="1271"/>
      <c r="CZ7" s="1271"/>
      <c r="DA7" s="1271"/>
      <c r="DB7" s="1271"/>
      <c r="DC7" s="1271"/>
      <c r="DD7" s="1271"/>
      <c r="DE7" s="1271"/>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1271"/>
      <c r="B8" s="1271"/>
      <c r="C8" s="1271"/>
      <c r="D8" s="1271"/>
      <c r="E8" s="1271"/>
      <c r="F8" s="1271"/>
      <c r="G8" s="1271"/>
      <c r="H8" s="1271"/>
      <c r="I8" s="1271"/>
      <c r="J8" s="1271"/>
      <c r="K8" s="1271"/>
      <c r="L8" s="1271"/>
      <c r="M8" s="1271"/>
      <c r="N8" s="1271"/>
      <c r="O8" s="1271"/>
      <c r="P8" s="1271"/>
      <c r="Q8" s="1271"/>
      <c r="R8" s="1271"/>
      <c r="S8" s="1271"/>
      <c r="T8" s="1271"/>
      <c r="U8" s="1271"/>
      <c r="V8" s="1271"/>
      <c r="W8" s="1271"/>
      <c r="X8" s="1271"/>
      <c r="Y8" s="1271"/>
      <c r="Z8" s="1271"/>
      <c r="AA8" s="1271"/>
      <c r="AB8" s="1271"/>
      <c r="AC8" s="1271"/>
      <c r="AD8" s="1271"/>
      <c r="AE8" s="1271"/>
      <c r="AF8" s="1271"/>
      <c r="AG8" s="1271"/>
      <c r="AH8" s="1271"/>
      <c r="AI8" s="1271"/>
      <c r="AJ8" s="1271"/>
      <c r="AK8" s="1271"/>
      <c r="AL8" s="1271"/>
      <c r="AM8" s="1271"/>
      <c r="AN8" s="1271"/>
      <c r="AO8" s="1271"/>
      <c r="AP8" s="1271"/>
      <c r="AQ8" s="1271"/>
      <c r="AR8" s="1271"/>
      <c r="AS8" s="1271"/>
      <c r="AT8" s="1271"/>
      <c r="AU8" s="1271"/>
      <c r="AV8" s="1271"/>
      <c r="AW8" s="1271"/>
      <c r="AX8" s="1271"/>
      <c r="AY8" s="1271"/>
      <c r="AZ8" s="1271"/>
      <c r="BA8" s="1271"/>
      <c r="BB8" s="1271"/>
      <c r="BC8" s="1271"/>
      <c r="BD8" s="1271"/>
      <c r="BE8" s="1271"/>
      <c r="BF8" s="1271"/>
      <c r="BG8" s="1271"/>
      <c r="BH8" s="1271"/>
      <c r="BI8" s="1271"/>
      <c r="BJ8" s="1271"/>
      <c r="BK8" s="1271"/>
      <c r="BL8" s="1271"/>
      <c r="BM8" s="1271"/>
      <c r="BN8" s="1271"/>
      <c r="BO8" s="1271"/>
      <c r="BP8" s="1271"/>
      <c r="BQ8" s="1271"/>
      <c r="BR8" s="1271"/>
      <c r="BS8" s="1271"/>
      <c r="BT8" s="1271"/>
      <c r="BU8" s="1271"/>
      <c r="BV8" s="1271"/>
      <c r="BW8" s="1271"/>
      <c r="BX8" s="1271"/>
      <c r="BY8" s="1271"/>
      <c r="BZ8" s="1271"/>
      <c r="CA8" s="1271"/>
      <c r="CB8" s="1271"/>
      <c r="CC8" s="1271"/>
      <c r="CD8" s="1271"/>
      <c r="CE8" s="1271"/>
      <c r="CF8" s="1271"/>
      <c r="CG8" s="1271"/>
      <c r="CH8" s="1271"/>
      <c r="CI8" s="1271"/>
      <c r="CJ8" s="1271"/>
      <c r="CK8" s="1271"/>
      <c r="CL8" s="1271"/>
      <c r="CM8" s="1271"/>
      <c r="CN8" s="1271"/>
      <c r="CO8" s="1271"/>
      <c r="CP8" s="1271"/>
      <c r="CQ8" s="1271"/>
      <c r="CR8" s="1271"/>
      <c r="CS8" s="1271"/>
      <c r="CT8" s="1271"/>
      <c r="CU8" s="1271"/>
      <c r="CV8" s="1271"/>
      <c r="CW8" s="1271"/>
      <c r="CX8" s="1271"/>
      <c r="CY8" s="1271"/>
      <c r="CZ8" s="1271"/>
      <c r="DA8" s="1271"/>
      <c r="DB8" s="1271"/>
      <c r="DC8" s="1271"/>
      <c r="DD8" s="1271"/>
      <c r="DE8" s="1271"/>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1271"/>
      <c r="B9" s="1271"/>
      <c r="C9" s="1271"/>
      <c r="D9" s="1271"/>
      <c r="E9" s="1271"/>
      <c r="F9" s="1271"/>
      <c r="G9" s="1271"/>
      <c r="H9" s="1271"/>
      <c r="I9" s="1271"/>
      <c r="J9" s="1271"/>
      <c r="K9" s="1271"/>
      <c r="L9" s="1271"/>
      <c r="M9" s="1271"/>
      <c r="N9" s="1271"/>
      <c r="O9" s="1271"/>
      <c r="P9" s="1271"/>
      <c r="Q9" s="1271"/>
      <c r="R9" s="1271"/>
      <c r="S9" s="1271"/>
      <c r="T9" s="1271"/>
      <c r="U9" s="1271"/>
      <c r="V9" s="1271"/>
      <c r="W9" s="1271"/>
      <c r="X9" s="1271"/>
      <c r="Y9" s="1271"/>
      <c r="Z9" s="1271"/>
      <c r="AA9" s="1271"/>
      <c r="AB9" s="1271"/>
      <c r="AC9" s="1271"/>
      <c r="AD9" s="1271"/>
      <c r="AE9" s="1271"/>
      <c r="AF9" s="1271"/>
      <c r="AG9" s="1271"/>
      <c r="AH9" s="1271"/>
      <c r="AI9" s="1271"/>
      <c r="AJ9" s="1271"/>
      <c r="AK9" s="1271"/>
      <c r="AL9" s="1271"/>
      <c r="AM9" s="1271"/>
      <c r="AN9" s="1271"/>
      <c r="AO9" s="1271"/>
      <c r="AP9" s="1271"/>
      <c r="AQ9" s="1271"/>
      <c r="AR9" s="1271"/>
      <c r="AS9" s="1271"/>
      <c r="AT9" s="1271"/>
      <c r="AU9" s="1271"/>
      <c r="AV9" s="1271"/>
      <c r="AW9" s="1271"/>
      <c r="AX9" s="1271"/>
      <c r="AY9" s="1271"/>
      <c r="AZ9" s="1271"/>
      <c r="BA9" s="1271"/>
      <c r="BB9" s="1271"/>
      <c r="BC9" s="1271"/>
      <c r="BD9" s="1271"/>
      <c r="BE9" s="1271"/>
      <c r="BF9" s="1271"/>
      <c r="BG9" s="1271"/>
      <c r="BH9" s="1271"/>
      <c r="BI9" s="1271"/>
      <c r="BJ9" s="1271"/>
      <c r="BK9" s="1271"/>
      <c r="BL9" s="1271"/>
      <c r="BM9" s="1271"/>
      <c r="BN9" s="1271"/>
      <c r="BO9" s="1271"/>
      <c r="BP9" s="1271"/>
      <c r="BQ9" s="1271"/>
      <c r="BR9" s="1271"/>
      <c r="BS9" s="1271"/>
      <c r="BT9" s="1271"/>
      <c r="BU9" s="1271"/>
      <c r="BV9" s="1271"/>
      <c r="BW9" s="1271"/>
      <c r="BX9" s="1271"/>
      <c r="BY9" s="1271"/>
      <c r="BZ9" s="1271"/>
      <c r="CA9" s="1271"/>
      <c r="CB9" s="1271"/>
      <c r="CC9" s="1271"/>
      <c r="CD9" s="1271"/>
      <c r="CE9" s="1271"/>
      <c r="CF9" s="1271"/>
      <c r="CG9" s="1271"/>
      <c r="CH9" s="1271"/>
      <c r="CI9" s="1271"/>
      <c r="CJ9" s="1271"/>
      <c r="CK9" s="1271"/>
      <c r="CL9" s="1271"/>
      <c r="CM9" s="1271"/>
      <c r="CN9" s="1271"/>
      <c r="CO9" s="1271"/>
      <c r="CP9" s="1271"/>
      <c r="CQ9" s="1271"/>
      <c r="CR9" s="1271"/>
      <c r="CS9" s="1271"/>
      <c r="CT9" s="1271"/>
      <c r="CU9" s="1271"/>
      <c r="CV9" s="1271"/>
      <c r="CW9" s="1271"/>
      <c r="CX9" s="1271"/>
      <c r="CY9" s="1271"/>
      <c r="CZ9" s="1271"/>
      <c r="DA9" s="1271"/>
      <c r="DB9" s="1271"/>
      <c r="DC9" s="1271"/>
      <c r="DD9" s="1271"/>
      <c r="DE9" s="1271"/>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1271"/>
      <c r="B10" s="1271"/>
      <c r="C10" s="1271"/>
      <c r="D10" s="1271"/>
      <c r="E10" s="1271"/>
      <c r="F10" s="1271"/>
      <c r="G10" s="1271"/>
      <c r="H10" s="1271"/>
      <c r="I10" s="1271"/>
      <c r="J10" s="1271"/>
      <c r="K10" s="1271"/>
      <c r="L10" s="1271"/>
      <c r="M10" s="1271"/>
      <c r="N10" s="1271"/>
      <c r="O10" s="1271"/>
      <c r="P10" s="1271"/>
      <c r="Q10" s="1271"/>
      <c r="R10" s="1271"/>
      <c r="S10" s="1271"/>
      <c r="T10" s="1271"/>
      <c r="U10" s="1271"/>
      <c r="V10" s="1271"/>
      <c r="W10" s="1271"/>
      <c r="X10" s="1271"/>
      <c r="Y10" s="1271"/>
      <c r="Z10" s="1271"/>
      <c r="AA10" s="1271"/>
      <c r="AB10" s="1271"/>
      <c r="AC10" s="1271"/>
      <c r="AD10" s="1271"/>
      <c r="AE10" s="1271"/>
      <c r="AF10" s="1271"/>
      <c r="AG10" s="1271"/>
      <c r="AH10" s="1271"/>
      <c r="AI10" s="1271"/>
      <c r="AJ10" s="1271"/>
      <c r="AK10" s="1271"/>
      <c r="AL10" s="1271"/>
      <c r="AM10" s="1271"/>
      <c r="AN10" s="1271"/>
      <c r="AO10" s="1271"/>
      <c r="AP10" s="1271"/>
      <c r="AQ10" s="1271"/>
      <c r="AR10" s="1271"/>
      <c r="AS10" s="1271"/>
      <c r="AT10" s="1271"/>
      <c r="AU10" s="1271"/>
      <c r="AV10" s="1271"/>
      <c r="AW10" s="1271"/>
      <c r="AX10" s="1271"/>
      <c r="AY10" s="1271"/>
      <c r="AZ10" s="1271"/>
      <c r="BA10" s="1271"/>
      <c r="BB10" s="1271"/>
      <c r="BC10" s="1271"/>
      <c r="BD10" s="1271"/>
      <c r="BE10" s="1271"/>
      <c r="BF10" s="1271"/>
      <c r="BG10" s="1271"/>
      <c r="BH10" s="1271"/>
      <c r="BI10" s="1271"/>
      <c r="BJ10" s="1271"/>
      <c r="BK10" s="1271"/>
      <c r="BL10" s="1271"/>
      <c r="BM10" s="1271"/>
      <c r="BN10" s="1271"/>
      <c r="BO10" s="1271"/>
      <c r="BP10" s="1271"/>
      <c r="BQ10" s="1271"/>
      <c r="BR10" s="1271"/>
      <c r="BS10" s="1271"/>
      <c r="BT10" s="1271"/>
      <c r="BU10" s="1271"/>
      <c r="BV10" s="1271"/>
      <c r="BW10" s="1271"/>
      <c r="BX10" s="1271"/>
      <c r="BY10" s="1271"/>
      <c r="BZ10" s="1271"/>
      <c r="CA10" s="1271"/>
      <c r="CB10" s="1271"/>
      <c r="CC10" s="1271"/>
      <c r="CD10" s="1271"/>
      <c r="CE10" s="1271"/>
      <c r="CF10" s="1271"/>
      <c r="CG10" s="1271"/>
      <c r="CH10" s="1271"/>
      <c r="CI10" s="1271"/>
      <c r="CJ10" s="1271"/>
      <c r="CK10" s="1271"/>
      <c r="CL10" s="1271"/>
      <c r="CM10" s="1271"/>
      <c r="CN10" s="1271"/>
      <c r="CO10" s="1271"/>
      <c r="CP10" s="1271"/>
      <c r="CQ10" s="1271"/>
      <c r="CR10" s="1271"/>
      <c r="CS10" s="1271"/>
      <c r="CT10" s="1271"/>
      <c r="CU10" s="1271"/>
      <c r="CV10" s="1271"/>
      <c r="CW10" s="1271"/>
      <c r="CX10" s="1271"/>
      <c r="CY10" s="1271"/>
      <c r="CZ10" s="1271"/>
      <c r="DA10" s="1271"/>
      <c r="DB10" s="1271"/>
      <c r="DC10" s="1271"/>
      <c r="DD10" s="1271"/>
      <c r="DE10" s="1271"/>
      <c r="DF10" s="291"/>
      <c r="DG10" s="291"/>
      <c r="DH10" s="291"/>
      <c r="DI10" s="291"/>
      <c r="DJ10" s="291"/>
      <c r="DK10" s="291"/>
      <c r="DL10" s="291"/>
      <c r="DM10" s="291"/>
      <c r="DN10" s="291"/>
      <c r="DO10" s="291"/>
      <c r="DP10" s="291"/>
      <c r="DQ10" s="291"/>
      <c r="DR10" s="291"/>
      <c r="DS10" s="291"/>
      <c r="DT10" s="291"/>
      <c r="DU10" s="291"/>
      <c r="DV10" s="291"/>
      <c r="DW10" s="291"/>
      <c r="EM10" s="290" t="s">
        <v>587</v>
      </c>
    </row>
    <row r="11" spans="1:143" s="290" customFormat="1" ht="13.2" x14ac:dyDescent="0.2">
      <c r="A11" s="1271"/>
      <c r="B11" s="1271"/>
      <c r="C11" s="1271"/>
      <c r="D11" s="1271"/>
      <c r="E11" s="1271"/>
      <c r="F11" s="1271"/>
      <c r="G11" s="1271"/>
      <c r="H11" s="1271"/>
      <c r="I11" s="1271"/>
      <c r="J11" s="1271"/>
      <c r="K11" s="1271"/>
      <c r="L11" s="1271"/>
      <c r="M11" s="1271"/>
      <c r="N11" s="1271"/>
      <c r="O11" s="1271"/>
      <c r="P11" s="1271"/>
      <c r="Q11" s="1271"/>
      <c r="R11" s="1271"/>
      <c r="S11" s="1271"/>
      <c r="T11" s="1271"/>
      <c r="U11" s="1271"/>
      <c r="V11" s="1271"/>
      <c r="W11" s="1271"/>
      <c r="X11" s="1271"/>
      <c r="Y11" s="1271"/>
      <c r="Z11" s="1271"/>
      <c r="AA11" s="1271"/>
      <c r="AB11" s="1271"/>
      <c r="AC11" s="1271"/>
      <c r="AD11" s="1271"/>
      <c r="AE11" s="1271"/>
      <c r="AF11" s="1271"/>
      <c r="AG11" s="1271"/>
      <c r="AH11" s="1271"/>
      <c r="AI11" s="1271"/>
      <c r="AJ11" s="1271"/>
      <c r="AK11" s="1271"/>
      <c r="AL11" s="1271"/>
      <c r="AM11" s="1271"/>
      <c r="AN11" s="1271"/>
      <c r="AO11" s="1271"/>
      <c r="AP11" s="1271"/>
      <c r="AQ11" s="1271"/>
      <c r="AR11" s="1271"/>
      <c r="AS11" s="1271"/>
      <c r="AT11" s="1271"/>
      <c r="AU11" s="1271"/>
      <c r="AV11" s="1271"/>
      <c r="AW11" s="1271"/>
      <c r="AX11" s="1271"/>
      <c r="AY11" s="1271"/>
      <c r="AZ11" s="1271"/>
      <c r="BA11" s="1271"/>
      <c r="BB11" s="1271"/>
      <c r="BC11" s="1271"/>
      <c r="BD11" s="1271"/>
      <c r="BE11" s="1271"/>
      <c r="BF11" s="1271"/>
      <c r="BG11" s="1271"/>
      <c r="BH11" s="1271"/>
      <c r="BI11" s="1271"/>
      <c r="BJ11" s="1271"/>
      <c r="BK11" s="1271"/>
      <c r="BL11" s="1271"/>
      <c r="BM11" s="1271"/>
      <c r="BN11" s="1271"/>
      <c r="BO11" s="1271"/>
      <c r="BP11" s="1271"/>
      <c r="BQ11" s="1271"/>
      <c r="BR11" s="1271"/>
      <c r="BS11" s="1271"/>
      <c r="BT11" s="1271"/>
      <c r="BU11" s="1271"/>
      <c r="BV11" s="1271"/>
      <c r="BW11" s="1271"/>
      <c r="BX11" s="1271"/>
      <c r="BY11" s="1271"/>
      <c r="BZ11" s="1271"/>
      <c r="CA11" s="1271"/>
      <c r="CB11" s="1271"/>
      <c r="CC11" s="1271"/>
      <c r="CD11" s="1271"/>
      <c r="CE11" s="1271"/>
      <c r="CF11" s="1271"/>
      <c r="CG11" s="1271"/>
      <c r="CH11" s="1271"/>
      <c r="CI11" s="1271"/>
      <c r="CJ11" s="1271"/>
      <c r="CK11" s="1271"/>
      <c r="CL11" s="1271"/>
      <c r="CM11" s="1271"/>
      <c r="CN11" s="1271"/>
      <c r="CO11" s="1271"/>
      <c r="CP11" s="1271"/>
      <c r="CQ11" s="1271"/>
      <c r="CR11" s="1271"/>
      <c r="CS11" s="1271"/>
      <c r="CT11" s="1271"/>
      <c r="CU11" s="1271"/>
      <c r="CV11" s="1271"/>
      <c r="CW11" s="1271"/>
      <c r="CX11" s="1271"/>
      <c r="CY11" s="1271"/>
      <c r="CZ11" s="1271"/>
      <c r="DA11" s="1271"/>
      <c r="DB11" s="1271"/>
      <c r="DC11" s="1271"/>
      <c r="DD11" s="1271"/>
      <c r="DE11" s="1271"/>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1271"/>
      <c r="B12" s="1271"/>
      <c r="C12" s="1271"/>
      <c r="D12" s="1271"/>
      <c r="E12" s="1271"/>
      <c r="F12" s="1271"/>
      <c r="G12" s="1271"/>
      <c r="H12" s="1271"/>
      <c r="I12" s="1271"/>
      <c r="J12" s="1271"/>
      <c r="K12" s="1271"/>
      <c r="L12" s="1271"/>
      <c r="M12" s="1271"/>
      <c r="N12" s="1271"/>
      <c r="O12" s="1271"/>
      <c r="P12" s="1271"/>
      <c r="Q12" s="1271"/>
      <c r="R12" s="1271"/>
      <c r="S12" s="1271"/>
      <c r="T12" s="1271"/>
      <c r="U12" s="1271"/>
      <c r="V12" s="1271"/>
      <c r="W12" s="1271"/>
      <c r="X12" s="1271"/>
      <c r="Y12" s="1271"/>
      <c r="Z12" s="1271"/>
      <c r="AA12" s="1271"/>
      <c r="AB12" s="1271"/>
      <c r="AC12" s="1271"/>
      <c r="AD12" s="1271"/>
      <c r="AE12" s="1271"/>
      <c r="AF12" s="1271"/>
      <c r="AG12" s="1271"/>
      <c r="AH12" s="1271"/>
      <c r="AI12" s="1271"/>
      <c r="AJ12" s="1271"/>
      <c r="AK12" s="1271"/>
      <c r="AL12" s="1271"/>
      <c r="AM12" s="1271"/>
      <c r="AN12" s="1271"/>
      <c r="AO12" s="1271"/>
      <c r="AP12" s="1271"/>
      <c r="AQ12" s="1271"/>
      <c r="AR12" s="1271"/>
      <c r="AS12" s="1271"/>
      <c r="AT12" s="1271"/>
      <c r="AU12" s="1271"/>
      <c r="AV12" s="1271"/>
      <c r="AW12" s="1271"/>
      <c r="AX12" s="1271"/>
      <c r="AY12" s="1271"/>
      <c r="AZ12" s="1271"/>
      <c r="BA12" s="1271"/>
      <c r="BB12" s="1271"/>
      <c r="BC12" s="1271"/>
      <c r="BD12" s="1271"/>
      <c r="BE12" s="1271"/>
      <c r="BF12" s="1271"/>
      <c r="BG12" s="1271"/>
      <c r="BH12" s="1271"/>
      <c r="BI12" s="1271"/>
      <c r="BJ12" s="1271"/>
      <c r="BK12" s="1271"/>
      <c r="BL12" s="1271"/>
      <c r="BM12" s="1271"/>
      <c r="BN12" s="1271"/>
      <c r="BO12" s="1271"/>
      <c r="BP12" s="1271"/>
      <c r="BQ12" s="1271"/>
      <c r="BR12" s="1271"/>
      <c r="BS12" s="1271"/>
      <c r="BT12" s="1271"/>
      <c r="BU12" s="1271"/>
      <c r="BV12" s="1271"/>
      <c r="BW12" s="1271"/>
      <c r="BX12" s="1271"/>
      <c r="BY12" s="1271"/>
      <c r="BZ12" s="1271"/>
      <c r="CA12" s="1271"/>
      <c r="CB12" s="1271"/>
      <c r="CC12" s="1271"/>
      <c r="CD12" s="1271"/>
      <c r="CE12" s="1271"/>
      <c r="CF12" s="1271"/>
      <c r="CG12" s="1271"/>
      <c r="CH12" s="1271"/>
      <c r="CI12" s="1271"/>
      <c r="CJ12" s="1271"/>
      <c r="CK12" s="1271"/>
      <c r="CL12" s="1271"/>
      <c r="CM12" s="1271"/>
      <c r="CN12" s="1271"/>
      <c r="CO12" s="1271"/>
      <c r="CP12" s="1271"/>
      <c r="CQ12" s="1271"/>
      <c r="CR12" s="1271"/>
      <c r="CS12" s="1271"/>
      <c r="CT12" s="1271"/>
      <c r="CU12" s="1271"/>
      <c r="CV12" s="1271"/>
      <c r="CW12" s="1271"/>
      <c r="CX12" s="1271"/>
      <c r="CY12" s="1271"/>
      <c r="CZ12" s="1271"/>
      <c r="DA12" s="1271"/>
      <c r="DB12" s="1271"/>
      <c r="DC12" s="1271"/>
      <c r="DD12" s="1271"/>
      <c r="DE12" s="1271"/>
      <c r="DF12" s="291"/>
      <c r="DG12" s="291"/>
      <c r="DH12" s="291"/>
      <c r="DI12" s="291"/>
      <c r="DJ12" s="291"/>
      <c r="DK12" s="291"/>
      <c r="DL12" s="291"/>
      <c r="DM12" s="291"/>
      <c r="DN12" s="291"/>
      <c r="DO12" s="291"/>
      <c r="DP12" s="291"/>
      <c r="DQ12" s="291"/>
      <c r="DR12" s="291"/>
      <c r="DS12" s="291"/>
      <c r="DT12" s="291"/>
      <c r="DU12" s="291"/>
      <c r="DV12" s="291"/>
      <c r="DW12" s="291"/>
      <c r="EM12" s="290" t="s">
        <v>587</v>
      </c>
    </row>
    <row r="13" spans="1:143" s="290" customFormat="1" ht="13.2" x14ac:dyDescent="0.2">
      <c r="A13" s="1271"/>
      <c r="B13" s="1271"/>
      <c r="C13" s="1271"/>
      <c r="D13" s="1271"/>
      <c r="E13" s="1271"/>
      <c r="F13" s="1271"/>
      <c r="G13" s="1271"/>
      <c r="H13" s="1271"/>
      <c r="I13" s="1271"/>
      <c r="J13" s="1271"/>
      <c r="K13" s="1271"/>
      <c r="L13" s="1271"/>
      <c r="M13" s="1271"/>
      <c r="N13" s="1271"/>
      <c r="O13" s="1271"/>
      <c r="P13" s="1271"/>
      <c r="Q13" s="1271"/>
      <c r="R13" s="1271"/>
      <c r="S13" s="1271"/>
      <c r="T13" s="1271"/>
      <c r="U13" s="1271"/>
      <c r="V13" s="1271"/>
      <c r="W13" s="1271"/>
      <c r="X13" s="1271"/>
      <c r="Y13" s="1271"/>
      <c r="Z13" s="1271"/>
      <c r="AA13" s="1271"/>
      <c r="AB13" s="1271"/>
      <c r="AC13" s="1271"/>
      <c r="AD13" s="1271"/>
      <c r="AE13" s="1271"/>
      <c r="AF13" s="1271"/>
      <c r="AG13" s="1271"/>
      <c r="AH13" s="1271"/>
      <c r="AI13" s="1271"/>
      <c r="AJ13" s="1271"/>
      <c r="AK13" s="1271"/>
      <c r="AL13" s="1271"/>
      <c r="AM13" s="1271"/>
      <c r="AN13" s="1271"/>
      <c r="AO13" s="1271"/>
      <c r="AP13" s="1271"/>
      <c r="AQ13" s="1271"/>
      <c r="AR13" s="1271"/>
      <c r="AS13" s="1271"/>
      <c r="AT13" s="1271"/>
      <c r="AU13" s="1271"/>
      <c r="AV13" s="1271"/>
      <c r="AW13" s="1271"/>
      <c r="AX13" s="1271"/>
      <c r="AY13" s="1271"/>
      <c r="AZ13" s="1271"/>
      <c r="BA13" s="1271"/>
      <c r="BB13" s="1271"/>
      <c r="BC13" s="1271"/>
      <c r="BD13" s="1271"/>
      <c r="BE13" s="1271"/>
      <c r="BF13" s="1271"/>
      <c r="BG13" s="1271"/>
      <c r="BH13" s="1271"/>
      <c r="BI13" s="1271"/>
      <c r="BJ13" s="1271"/>
      <c r="BK13" s="1271"/>
      <c r="BL13" s="1271"/>
      <c r="BM13" s="1271"/>
      <c r="BN13" s="1271"/>
      <c r="BO13" s="1271"/>
      <c r="BP13" s="1271"/>
      <c r="BQ13" s="1271"/>
      <c r="BR13" s="1271"/>
      <c r="BS13" s="1271"/>
      <c r="BT13" s="1271"/>
      <c r="BU13" s="1271"/>
      <c r="BV13" s="1271"/>
      <c r="BW13" s="1271"/>
      <c r="BX13" s="1271"/>
      <c r="BY13" s="1271"/>
      <c r="BZ13" s="1271"/>
      <c r="CA13" s="1271"/>
      <c r="CB13" s="1271"/>
      <c r="CC13" s="1271"/>
      <c r="CD13" s="1271"/>
      <c r="CE13" s="1271"/>
      <c r="CF13" s="1271"/>
      <c r="CG13" s="1271"/>
      <c r="CH13" s="1271"/>
      <c r="CI13" s="1271"/>
      <c r="CJ13" s="1271"/>
      <c r="CK13" s="1271"/>
      <c r="CL13" s="1271"/>
      <c r="CM13" s="1271"/>
      <c r="CN13" s="1271"/>
      <c r="CO13" s="1271"/>
      <c r="CP13" s="1271"/>
      <c r="CQ13" s="1271"/>
      <c r="CR13" s="1271"/>
      <c r="CS13" s="1271"/>
      <c r="CT13" s="1271"/>
      <c r="CU13" s="1271"/>
      <c r="CV13" s="1271"/>
      <c r="CW13" s="1271"/>
      <c r="CX13" s="1271"/>
      <c r="CY13" s="1271"/>
      <c r="CZ13" s="1271"/>
      <c r="DA13" s="1271"/>
      <c r="DB13" s="1271"/>
      <c r="DC13" s="1271"/>
      <c r="DD13" s="1271"/>
      <c r="DE13" s="1271"/>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1271"/>
      <c r="B14" s="1271"/>
      <c r="C14" s="1271"/>
      <c r="D14" s="1271"/>
      <c r="E14" s="1271"/>
      <c r="F14" s="1271"/>
      <c r="G14" s="1271"/>
      <c r="H14" s="1271"/>
      <c r="I14" s="1271"/>
      <c r="J14" s="1271"/>
      <c r="K14" s="1271"/>
      <c r="L14" s="1271"/>
      <c r="M14" s="1271"/>
      <c r="N14" s="1271"/>
      <c r="O14" s="1271"/>
      <c r="P14" s="1271"/>
      <c r="Q14" s="1271"/>
      <c r="R14" s="1271"/>
      <c r="S14" s="1271"/>
      <c r="T14" s="1271"/>
      <c r="U14" s="1271"/>
      <c r="V14" s="1271"/>
      <c r="W14" s="1271"/>
      <c r="X14" s="1271"/>
      <c r="Y14" s="1271"/>
      <c r="Z14" s="1271"/>
      <c r="AA14" s="1271"/>
      <c r="AB14" s="1271"/>
      <c r="AC14" s="1271"/>
      <c r="AD14" s="1271"/>
      <c r="AE14" s="1271"/>
      <c r="AF14" s="1271"/>
      <c r="AG14" s="1271"/>
      <c r="AH14" s="1271"/>
      <c r="AI14" s="1271"/>
      <c r="AJ14" s="1271"/>
      <c r="AK14" s="1271"/>
      <c r="AL14" s="1271"/>
      <c r="AM14" s="1271"/>
      <c r="AN14" s="1271"/>
      <c r="AO14" s="1271"/>
      <c r="AP14" s="1271"/>
      <c r="AQ14" s="1271"/>
      <c r="AR14" s="1271"/>
      <c r="AS14" s="1271"/>
      <c r="AT14" s="1271"/>
      <c r="AU14" s="1271"/>
      <c r="AV14" s="1271"/>
      <c r="AW14" s="1271"/>
      <c r="AX14" s="1271"/>
      <c r="AY14" s="1271"/>
      <c r="AZ14" s="1271"/>
      <c r="BA14" s="1271"/>
      <c r="BB14" s="1271"/>
      <c r="BC14" s="1271"/>
      <c r="BD14" s="1271"/>
      <c r="BE14" s="1271"/>
      <c r="BF14" s="1271"/>
      <c r="BG14" s="1271"/>
      <c r="BH14" s="1271"/>
      <c r="BI14" s="1271"/>
      <c r="BJ14" s="1271"/>
      <c r="BK14" s="1271"/>
      <c r="BL14" s="1271"/>
      <c r="BM14" s="1271"/>
      <c r="BN14" s="1271"/>
      <c r="BO14" s="1271"/>
      <c r="BP14" s="1271"/>
      <c r="BQ14" s="1271"/>
      <c r="BR14" s="1271"/>
      <c r="BS14" s="1271"/>
      <c r="BT14" s="1271"/>
      <c r="BU14" s="1271"/>
      <c r="BV14" s="1271"/>
      <c r="BW14" s="1271"/>
      <c r="BX14" s="1271"/>
      <c r="BY14" s="1271"/>
      <c r="BZ14" s="1271"/>
      <c r="CA14" s="1271"/>
      <c r="CB14" s="1271"/>
      <c r="CC14" s="1271"/>
      <c r="CD14" s="1271"/>
      <c r="CE14" s="1271"/>
      <c r="CF14" s="1271"/>
      <c r="CG14" s="1271"/>
      <c r="CH14" s="1271"/>
      <c r="CI14" s="1271"/>
      <c r="CJ14" s="1271"/>
      <c r="CK14" s="1271"/>
      <c r="CL14" s="1271"/>
      <c r="CM14" s="1271"/>
      <c r="CN14" s="1271"/>
      <c r="CO14" s="1271"/>
      <c r="CP14" s="1271"/>
      <c r="CQ14" s="1271"/>
      <c r="CR14" s="1271"/>
      <c r="CS14" s="1271"/>
      <c r="CT14" s="1271"/>
      <c r="CU14" s="1271"/>
      <c r="CV14" s="1271"/>
      <c r="CW14" s="1271"/>
      <c r="CX14" s="1271"/>
      <c r="CY14" s="1271"/>
      <c r="CZ14" s="1271"/>
      <c r="DA14" s="1271"/>
      <c r="DB14" s="1271"/>
      <c r="DC14" s="1271"/>
      <c r="DD14" s="1271"/>
      <c r="DE14" s="1271"/>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1270"/>
      <c r="B15" s="1271"/>
      <c r="C15" s="1271"/>
      <c r="D15" s="1271"/>
      <c r="E15" s="1271"/>
      <c r="F15" s="1271"/>
      <c r="G15" s="1271"/>
      <c r="H15" s="1271"/>
      <c r="I15" s="1271"/>
      <c r="J15" s="1271"/>
      <c r="K15" s="1271"/>
      <c r="L15" s="1271"/>
      <c r="M15" s="1271"/>
      <c r="N15" s="1271"/>
      <c r="O15" s="1271"/>
      <c r="P15" s="1271"/>
      <c r="Q15" s="1271"/>
      <c r="R15" s="1271"/>
      <c r="S15" s="1271"/>
      <c r="T15" s="1271"/>
      <c r="U15" s="1271"/>
      <c r="V15" s="1271"/>
      <c r="W15" s="1271"/>
      <c r="X15" s="1271"/>
      <c r="Y15" s="1271"/>
      <c r="Z15" s="1271"/>
      <c r="AA15" s="1271"/>
      <c r="AB15" s="1271"/>
      <c r="AC15" s="1271"/>
      <c r="AD15" s="1271"/>
      <c r="AE15" s="1271"/>
      <c r="AF15" s="1271"/>
      <c r="AG15" s="1271"/>
      <c r="AH15" s="1271"/>
      <c r="AI15" s="1271"/>
      <c r="AJ15" s="1271"/>
      <c r="AK15" s="1271"/>
      <c r="AL15" s="1271"/>
      <c r="AM15" s="1271"/>
      <c r="AN15" s="1271"/>
      <c r="AO15" s="1271"/>
      <c r="AP15" s="1271"/>
      <c r="AQ15" s="1271"/>
      <c r="AR15" s="1271"/>
      <c r="AS15" s="1271"/>
      <c r="AT15" s="1271"/>
      <c r="AU15" s="1271"/>
      <c r="AV15" s="1271"/>
      <c r="AW15" s="1271"/>
      <c r="AX15" s="1271"/>
      <c r="AY15" s="1271"/>
      <c r="AZ15" s="1271"/>
      <c r="BA15" s="1271"/>
      <c r="BB15" s="1271"/>
      <c r="BC15" s="1271"/>
      <c r="BD15" s="1271"/>
      <c r="BE15" s="1271"/>
      <c r="BF15" s="1271"/>
      <c r="BG15" s="1271"/>
      <c r="BH15" s="1271"/>
      <c r="BI15" s="1271"/>
      <c r="BJ15" s="1271"/>
      <c r="BK15" s="1271"/>
      <c r="BL15" s="1271"/>
      <c r="BM15" s="1271"/>
      <c r="BN15" s="1271"/>
      <c r="BO15" s="1271"/>
      <c r="BP15" s="1271"/>
      <c r="BQ15" s="1271"/>
      <c r="BR15" s="1271"/>
      <c r="BS15" s="1271"/>
      <c r="BT15" s="1271"/>
      <c r="BU15" s="1271"/>
      <c r="BV15" s="1271"/>
      <c r="BW15" s="1271"/>
      <c r="BX15" s="1271"/>
      <c r="BY15" s="1271"/>
      <c r="BZ15" s="1271"/>
      <c r="CA15" s="1271"/>
      <c r="CB15" s="1271"/>
      <c r="CC15" s="1271"/>
      <c r="CD15" s="1271"/>
      <c r="CE15" s="1271"/>
      <c r="CF15" s="1271"/>
      <c r="CG15" s="1271"/>
      <c r="CH15" s="1271"/>
      <c r="CI15" s="1271"/>
      <c r="CJ15" s="1271"/>
      <c r="CK15" s="1271"/>
      <c r="CL15" s="1271"/>
      <c r="CM15" s="1271"/>
      <c r="CN15" s="1271"/>
      <c r="CO15" s="1271"/>
      <c r="CP15" s="1271"/>
      <c r="CQ15" s="1271"/>
      <c r="CR15" s="1271"/>
      <c r="CS15" s="1271"/>
      <c r="CT15" s="1271"/>
      <c r="CU15" s="1271"/>
      <c r="CV15" s="1271"/>
      <c r="CW15" s="1271"/>
      <c r="CX15" s="1271"/>
      <c r="CY15" s="1271"/>
      <c r="CZ15" s="1271"/>
      <c r="DA15" s="1271"/>
      <c r="DB15" s="1271"/>
      <c r="DC15" s="1271"/>
      <c r="DD15" s="1271"/>
      <c r="DE15" s="1271"/>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1270"/>
      <c r="B16" s="1271"/>
      <c r="C16" s="1271"/>
      <c r="D16" s="1271"/>
      <c r="E16" s="1271"/>
      <c r="F16" s="1271"/>
      <c r="G16" s="1271"/>
      <c r="H16" s="1271"/>
      <c r="I16" s="1271"/>
      <c r="J16" s="1271"/>
      <c r="K16" s="1271"/>
      <c r="L16" s="1271"/>
      <c r="M16" s="1271"/>
      <c r="N16" s="1271"/>
      <c r="O16" s="1271"/>
      <c r="P16" s="1271"/>
      <c r="Q16" s="1271"/>
      <c r="R16" s="1271"/>
      <c r="S16" s="1271"/>
      <c r="T16" s="1271"/>
      <c r="U16" s="1271"/>
      <c r="V16" s="1271"/>
      <c r="W16" s="1271"/>
      <c r="X16" s="1271"/>
      <c r="Y16" s="1271"/>
      <c r="Z16" s="1271"/>
      <c r="AA16" s="1271"/>
      <c r="AB16" s="1271"/>
      <c r="AC16" s="1271"/>
      <c r="AD16" s="1271"/>
      <c r="AE16" s="1271"/>
      <c r="AF16" s="1271"/>
      <c r="AG16" s="1271"/>
      <c r="AH16" s="1271"/>
      <c r="AI16" s="1271"/>
      <c r="AJ16" s="1271"/>
      <c r="AK16" s="1271"/>
      <c r="AL16" s="1271"/>
      <c r="AM16" s="1271"/>
      <c r="AN16" s="1271"/>
      <c r="AO16" s="1271"/>
      <c r="AP16" s="1271"/>
      <c r="AQ16" s="1271"/>
      <c r="AR16" s="1271"/>
      <c r="AS16" s="1271"/>
      <c r="AT16" s="1271"/>
      <c r="AU16" s="1271"/>
      <c r="AV16" s="1271"/>
      <c r="AW16" s="1271"/>
      <c r="AX16" s="1271"/>
      <c r="AY16" s="1271"/>
      <c r="AZ16" s="1271"/>
      <c r="BA16" s="1271"/>
      <c r="BB16" s="1271"/>
      <c r="BC16" s="1271"/>
      <c r="BD16" s="1271"/>
      <c r="BE16" s="1271"/>
      <c r="BF16" s="1271"/>
      <c r="BG16" s="1271"/>
      <c r="BH16" s="1271"/>
      <c r="BI16" s="1271"/>
      <c r="BJ16" s="1271"/>
      <c r="BK16" s="1271"/>
      <c r="BL16" s="1271"/>
      <c r="BM16" s="1271"/>
      <c r="BN16" s="1271"/>
      <c r="BO16" s="1271"/>
      <c r="BP16" s="1271"/>
      <c r="BQ16" s="1271"/>
      <c r="BR16" s="1271"/>
      <c r="BS16" s="1271"/>
      <c r="BT16" s="1271"/>
      <c r="BU16" s="1271"/>
      <c r="BV16" s="1271"/>
      <c r="BW16" s="1271"/>
      <c r="BX16" s="1271"/>
      <c r="BY16" s="1271"/>
      <c r="BZ16" s="1271"/>
      <c r="CA16" s="1271"/>
      <c r="CB16" s="1271"/>
      <c r="CC16" s="1271"/>
      <c r="CD16" s="1271"/>
      <c r="CE16" s="1271"/>
      <c r="CF16" s="1271"/>
      <c r="CG16" s="1271"/>
      <c r="CH16" s="1271"/>
      <c r="CI16" s="1271"/>
      <c r="CJ16" s="1271"/>
      <c r="CK16" s="1271"/>
      <c r="CL16" s="1271"/>
      <c r="CM16" s="1271"/>
      <c r="CN16" s="1271"/>
      <c r="CO16" s="1271"/>
      <c r="CP16" s="1271"/>
      <c r="CQ16" s="1271"/>
      <c r="CR16" s="1271"/>
      <c r="CS16" s="1271"/>
      <c r="CT16" s="1271"/>
      <c r="CU16" s="1271"/>
      <c r="CV16" s="1271"/>
      <c r="CW16" s="1271"/>
      <c r="CX16" s="1271"/>
      <c r="CY16" s="1271"/>
      <c r="CZ16" s="1271"/>
      <c r="DA16" s="1271"/>
      <c r="DB16" s="1271"/>
      <c r="DC16" s="1271"/>
      <c r="DD16" s="1271"/>
      <c r="DE16" s="1271"/>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1270"/>
      <c r="B17" s="1271"/>
      <c r="C17" s="1271"/>
      <c r="D17" s="1271"/>
      <c r="E17" s="1271"/>
      <c r="F17" s="1271"/>
      <c r="G17" s="1271"/>
      <c r="H17" s="1271"/>
      <c r="I17" s="1271"/>
      <c r="J17" s="1271"/>
      <c r="K17" s="1271"/>
      <c r="L17" s="1271"/>
      <c r="M17" s="1271"/>
      <c r="N17" s="1271"/>
      <c r="O17" s="1271"/>
      <c r="P17" s="1271"/>
      <c r="Q17" s="1271"/>
      <c r="R17" s="1271"/>
      <c r="S17" s="1271"/>
      <c r="T17" s="1271"/>
      <c r="U17" s="1271"/>
      <c r="V17" s="1271"/>
      <c r="W17" s="1271"/>
      <c r="X17" s="1271"/>
      <c r="Y17" s="1271"/>
      <c r="Z17" s="1271"/>
      <c r="AA17" s="1271"/>
      <c r="AB17" s="1271"/>
      <c r="AC17" s="1271"/>
      <c r="AD17" s="1271"/>
      <c r="AE17" s="1271"/>
      <c r="AF17" s="1271"/>
      <c r="AG17" s="1271"/>
      <c r="AH17" s="1271"/>
      <c r="AI17" s="1271"/>
      <c r="AJ17" s="1271"/>
      <c r="AK17" s="1271"/>
      <c r="AL17" s="1271"/>
      <c r="AM17" s="1271"/>
      <c r="AN17" s="1271"/>
      <c r="AO17" s="1271"/>
      <c r="AP17" s="1271"/>
      <c r="AQ17" s="1271"/>
      <c r="AR17" s="1271"/>
      <c r="AS17" s="1271"/>
      <c r="AT17" s="1271"/>
      <c r="AU17" s="1271"/>
      <c r="AV17" s="1271"/>
      <c r="AW17" s="1271"/>
      <c r="AX17" s="1271"/>
      <c r="AY17" s="1271"/>
      <c r="AZ17" s="1271"/>
      <c r="BA17" s="1271"/>
      <c r="BB17" s="1271"/>
      <c r="BC17" s="1271"/>
      <c r="BD17" s="1271"/>
      <c r="BE17" s="1271"/>
      <c r="BF17" s="1271"/>
      <c r="BG17" s="1271"/>
      <c r="BH17" s="1271"/>
      <c r="BI17" s="1271"/>
      <c r="BJ17" s="1271"/>
      <c r="BK17" s="1271"/>
      <c r="BL17" s="1271"/>
      <c r="BM17" s="1271"/>
      <c r="BN17" s="1271"/>
      <c r="BO17" s="1271"/>
      <c r="BP17" s="1271"/>
      <c r="BQ17" s="1271"/>
      <c r="BR17" s="1271"/>
      <c r="BS17" s="1271"/>
      <c r="BT17" s="1271"/>
      <c r="BU17" s="1271"/>
      <c r="BV17" s="1271"/>
      <c r="BW17" s="1271"/>
      <c r="BX17" s="1271"/>
      <c r="BY17" s="1271"/>
      <c r="BZ17" s="1271"/>
      <c r="CA17" s="1271"/>
      <c r="CB17" s="1271"/>
      <c r="CC17" s="1271"/>
      <c r="CD17" s="1271"/>
      <c r="CE17" s="1271"/>
      <c r="CF17" s="1271"/>
      <c r="CG17" s="1271"/>
      <c r="CH17" s="1271"/>
      <c r="CI17" s="1271"/>
      <c r="CJ17" s="1271"/>
      <c r="CK17" s="1271"/>
      <c r="CL17" s="1271"/>
      <c r="CM17" s="1271"/>
      <c r="CN17" s="1271"/>
      <c r="CO17" s="1271"/>
      <c r="CP17" s="1271"/>
      <c r="CQ17" s="1271"/>
      <c r="CR17" s="1271"/>
      <c r="CS17" s="1271"/>
      <c r="CT17" s="1271"/>
      <c r="CU17" s="1271"/>
      <c r="CV17" s="1271"/>
      <c r="CW17" s="1271"/>
      <c r="CX17" s="1271"/>
      <c r="CY17" s="1271"/>
      <c r="CZ17" s="1271"/>
      <c r="DA17" s="1271"/>
      <c r="DB17" s="1271"/>
      <c r="DC17" s="1271"/>
      <c r="DD17" s="1271"/>
      <c r="DE17" s="1271"/>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1270"/>
      <c r="B18" s="1271"/>
      <c r="C18" s="1271"/>
      <c r="D18" s="1271"/>
      <c r="E18" s="1271"/>
      <c r="F18" s="1271"/>
      <c r="G18" s="1271"/>
      <c r="H18" s="1271"/>
      <c r="I18" s="1271"/>
      <c r="J18" s="1271"/>
      <c r="K18" s="1271"/>
      <c r="L18" s="1271"/>
      <c r="M18" s="1271"/>
      <c r="N18" s="1271"/>
      <c r="O18" s="1271"/>
      <c r="P18" s="1271"/>
      <c r="Q18" s="1271"/>
      <c r="R18" s="1271"/>
      <c r="S18" s="1271"/>
      <c r="T18" s="1271"/>
      <c r="U18" s="1271"/>
      <c r="V18" s="1271"/>
      <c r="W18" s="1271"/>
      <c r="X18" s="1271"/>
      <c r="Y18" s="1271"/>
      <c r="Z18" s="1271"/>
      <c r="AA18" s="1271"/>
      <c r="AB18" s="1271"/>
      <c r="AC18" s="1271"/>
      <c r="AD18" s="1271"/>
      <c r="AE18" s="1271"/>
      <c r="AF18" s="1271"/>
      <c r="AG18" s="1271"/>
      <c r="AH18" s="1271"/>
      <c r="AI18" s="1271"/>
      <c r="AJ18" s="1271"/>
      <c r="AK18" s="1271"/>
      <c r="AL18" s="1271"/>
      <c r="AM18" s="1271"/>
      <c r="AN18" s="1271"/>
      <c r="AO18" s="1271"/>
      <c r="AP18" s="1271"/>
      <c r="AQ18" s="1271"/>
      <c r="AR18" s="1271"/>
      <c r="AS18" s="1271"/>
      <c r="AT18" s="1271"/>
      <c r="AU18" s="1271"/>
      <c r="AV18" s="1271"/>
      <c r="AW18" s="1271"/>
      <c r="AX18" s="1271"/>
      <c r="AY18" s="1271"/>
      <c r="AZ18" s="1271"/>
      <c r="BA18" s="1271"/>
      <c r="BB18" s="1271"/>
      <c r="BC18" s="1271"/>
      <c r="BD18" s="1271"/>
      <c r="BE18" s="1271"/>
      <c r="BF18" s="1271"/>
      <c r="BG18" s="1271"/>
      <c r="BH18" s="1271"/>
      <c r="BI18" s="1271"/>
      <c r="BJ18" s="1271"/>
      <c r="BK18" s="1271"/>
      <c r="BL18" s="1271"/>
      <c r="BM18" s="1271"/>
      <c r="BN18" s="1271"/>
      <c r="BO18" s="1271"/>
      <c r="BP18" s="1271"/>
      <c r="BQ18" s="1271"/>
      <c r="BR18" s="1271"/>
      <c r="BS18" s="1271"/>
      <c r="BT18" s="1271"/>
      <c r="BU18" s="1271"/>
      <c r="BV18" s="1271"/>
      <c r="BW18" s="1271"/>
      <c r="BX18" s="1271"/>
      <c r="BY18" s="1271"/>
      <c r="BZ18" s="1271"/>
      <c r="CA18" s="1271"/>
      <c r="CB18" s="1271"/>
      <c r="CC18" s="1271"/>
      <c r="CD18" s="1271"/>
      <c r="CE18" s="1271"/>
      <c r="CF18" s="1271"/>
      <c r="CG18" s="1271"/>
      <c r="CH18" s="1271"/>
      <c r="CI18" s="1271"/>
      <c r="CJ18" s="1271"/>
      <c r="CK18" s="1271"/>
      <c r="CL18" s="1271"/>
      <c r="CM18" s="1271"/>
      <c r="CN18" s="1271"/>
      <c r="CO18" s="1271"/>
      <c r="CP18" s="1271"/>
      <c r="CQ18" s="1271"/>
      <c r="CR18" s="1271"/>
      <c r="CS18" s="1271"/>
      <c r="CT18" s="1271"/>
      <c r="CU18" s="1271"/>
      <c r="CV18" s="1271"/>
      <c r="CW18" s="1271"/>
      <c r="CX18" s="1271"/>
      <c r="CY18" s="1271"/>
      <c r="CZ18" s="1271"/>
      <c r="DA18" s="1271"/>
      <c r="DB18" s="1271"/>
      <c r="DC18" s="1271"/>
      <c r="DD18" s="1271"/>
      <c r="DE18" s="1271"/>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1270"/>
      <c r="DE19" s="1270"/>
    </row>
    <row r="20" spans="1:351" ht="13.2" x14ac:dyDescent="0.2">
      <c r="DD20" s="1270"/>
      <c r="DE20" s="1270"/>
    </row>
    <row r="21" spans="1:351" ht="16.2" x14ac:dyDescent="0.2">
      <c r="B21" s="1272"/>
      <c r="C21" s="1273"/>
      <c r="D21" s="1273"/>
      <c r="E21" s="1273"/>
      <c r="F21" s="1273"/>
      <c r="G21" s="1273"/>
      <c r="H21" s="1273"/>
      <c r="I21" s="1273"/>
      <c r="J21" s="1273"/>
      <c r="K21" s="1273"/>
      <c r="L21" s="1273"/>
      <c r="M21" s="1273"/>
      <c r="N21" s="1274"/>
      <c r="O21" s="1273"/>
      <c r="P21" s="1273"/>
      <c r="Q21" s="1273"/>
      <c r="R21" s="1273"/>
      <c r="S21" s="1273"/>
      <c r="T21" s="1273"/>
      <c r="U21" s="1273"/>
      <c r="V21" s="1273"/>
      <c r="W21" s="1273"/>
      <c r="X21" s="1273"/>
      <c r="Y21" s="1273"/>
      <c r="Z21" s="1273"/>
      <c r="AA21" s="1273"/>
      <c r="AB21" s="1273"/>
      <c r="AC21" s="1273"/>
      <c r="AD21" s="1273"/>
      <c r="AE21" s="1273"/>
      <c r="AF21" s="1273"/>
      <c r="AG21" s="1273"/>
      <c r="AH21" s="1273"/>
      <c r="AI21" s="1273"/>
      <c r="AJ21" s="1273"/>
      <c r="AK21" s="1273"/>
      <c r="AL21" s="1273"/>
      <c r="AM21" s="1273"/>
      <c r="AN21" s="1273"/>
      <c r="AO21" s="1273"/>
      <c r="AP21" s="1273"/>
      <c r="AQ21" s="1273"/>
      <c r="AR21" s="1273"/>
      <c r="AS21" s="1273"/>
      <c r="AT21" s="1274"/>
      <c r="AU21" s="1273"/>
      <c r="AV21" s="1273"/>
      <c r="AW21" s="1273"/>
      <c r="AX21" s="1273"/>
      <c r="AY21" s="1273"/>
      <c r="AZ21" s="1273"/>
      <c r="BA21" s="1273"/>
      <c r="BB21" s="1273"/>
      <c r="BC21" s="1273"/>
      <c r="BD21" s="1273"/>
      <c r="BE21" s="1273"/>
      <c r="BF21" s="1274"/>
      <c r="BG21" s="1273"/>
      <c r="BH21" s="1273"/>
      <c r="BI21" s="1273"/>
      <c r="BJ21" s="1273"/>
      <c r="BK21" s="1273"/>
      <c r="BL21" s="1273"/>
      <c r="BM21" s="1273"/>
      <c r="BN21" s="1273"/>
      <c r="BO21" s="1273"/>
      <c r="BP21" s="1273"/>
      <c r="BQ21" s="1273"/>
      <c r="BR21" s="1274"/>
      <c r="BS21" s="1273"/>
      <c r="BT21" s="1273"/>
      <c r="BU21" s="1273"/>
      <c r="BV21" s="1273"/>
      <c r="BW21" s="1273"/>
      <c r="BX21" s="1273"/>
      <c r="BY21" s="1273"/>
      <c r="BZ21" s="1273"/>
      <c r="CA21" s="1273"/>
      <c r="CB21" s="1273"/>
      <c r="CC21" s="1273"/>
      <c r="CD21" s="1274"/>
      <c r="CE21" s="1273"/>
      <c r="CF21" s="1273"/>
      <c r="CG21" s="1273"/>
      <c r="CH21" s="1273"/>
      <c r="CI21" s="1273"/>
      <c r="CJ21" s="1273"/>
      <c r="CK21" s="1273"/>
      <c r="CL21" s="1273"/>
      <c r="CM21" s="1273"/>
      <c r="CN21" s="1273"/>
      <c r="CO21" s="1273"/>
      <c r="CP21" s="1274"/>
      <c r="CQ21" s="1273"/>
      <c r="CR21" s="1273"/>
      <c r="CS21" s="1273"/>
      <c r="CT21" s="1273"/>
      <c r="CU21" s="1273"/>
      <c r="CV21" s="1273"/>
      <c r="CW21" s="1273"/>
      <c r="CX21" s="1273"/>
      <c r="CY21" s="1273"/>
      <c r="CZ21" s="1273"/>
      <c r="DA21" s="1273"/>
      <c r="DB21" s="1274"/>
      <c r="DC21" s="1273"/>
      <c r="DD21" s="1275"/>
      <c r="DE21" s="1270"/>
      <c r="MM21" s="1276"/>
    </row>
    <row r="22" spans="1:351" ht="16.2" x14ac:dyDescent="0.2">
      <c r="B22" s="1277"/>
      <c r="MM22" s="1276"/>
    </row>
    <row r="23" spans="1:351" ht="13.2" x14ac:dyDescent="0.2">
      <c r="B23" s="1277"/>
    </row>
    <row r="24" spans="1:351" ht="13.2" x14ac:dyDescent="0.2">
      <c r="B24" s="1277"/>
    </row>
    <row r="25" spans="1:351" ht="13.2" x14ac:dyDescent="0.2">
      <c r="B25" s="1277"/>
    </row>
    <row r="26" spans="1:351" ht="13.2" x14ac:dyDescent="0.2">
      <c r="B26" s="1277"/>
    </row>
    <row r="27" spans="1:351" ht="13.2" x14ac:dyDescent="0.2">
      <c r="B27" s="1277"/>
    </row>
    <row r="28" spans="1:351" ht="13.2" x14ac:dyDescent="0.2">
      <c r="B28" s="1277"/>
    </row>
    <row r="29" spans="1:351" ht="13.2" x14ac:dyDescent="0.2">
      <c r="B29" s="1277"/>
    </row>
    <row r="30" spans="1:351" ht="13.2" x14ac:dyDescent="0.2">
      <c r="B30" s="1277"/>
    </row>
    <row r="31" spans="1:351" ht="13.2" x14ac:dyDescent="0.2">
      <c r="B31" s="1277"/>
    </row>
    <row r="32" spans="1:351" ht="13.2" x14ac:dyDescent="0.2">
      <c r="B32" s="1277"/>
    </row>
    <row r="33" spans="2:109" ht="13.2" x14ac:dyDescent="0.2">
      <c r="B33" s="1277"/>
    </row>
    <row r="34" spans="2:109" ht="13.2" x14ac:dyDescent="0.2">
      <c r="B34" s="1277"/>
    </row>
    <row r="35" spans="2:109" ht="13.2" x14ac:dyDescent="0.2">
      <c r="B35" s="1277"/>
    </row>
    <row r="36" spans="2:109" ht="13.2" x14ac:dyDescent="0.2">
      <c r="B36" s="1277"/>
    </row>
    <row r="37" spans="2:109" ht="13.2" x14ac:dyDescent="0.2">
      <c r="B37" s="1277"/>
    </row>
    <row r="38" spans="2:109" ht="13.2" x14ac:dyDescent="0.2">
      <c r="B38" s="1277"/>
    </row>
    <row r="39" spans="2:109" ht="13.2" x14ac:dyDescent="0.2">
      <c r="B39" s="1279"/>
      <c r="C39" s="1280"/>
      <c r="D39" s="1280"/>
      <c r="E39" s="1280"/>
      <c r="F39" s="1280"/>
      <c r="G39" s="1280"/>
      <c r="H39" s="1280"/>
      <c r="I39" s="1280"/>
      <c r="J39" s="1280"/>
      <c r="K39" s="1280"/>
      <c r="L39" s="1280"/>
      <c r="M39" s="1280"/>
      <c r="N39" s="1280"/>
      <c r="O39" s="1280"/>
      <c r="P39" s="1280"/>
      <c r="Q39" s="1280"/>
      <c r="R39" s="1280"/>
      <c r="S39" s="1280"/>
      <c r="T39" s="1280"/>
      <c r="U39" s="1280"/>
      <c r="V39" s="1280"/>
      <c r="W39" s="1280"/>
      <c r="X39" s="1280"/>
      <c r="Y39" s="1280"/>
      <c r="Z39" s="1280"/>
      <c r="AA39" s="1280"/>
      <c r="AB39" s="1280"/>
      <c r="AC39" s="1280"/>
      <c r="AD39" s="1280"/>
      <c r="AE39" s="1280"/>
      <c r="AF39" s="1280"/>
      <c r="AG39" s="1280"/>
      <c r="AH39" s="1280"/>
      <c r="AI39" s="1280"/>
      <c r="AJ39" s="1280"/>
      <c r="AK39" s="1280"/>
      <c r="AL39" s="1280"/>
      <c r="AM39" s="1280"/>
      <c r="AN39" s="1280"/>
      <c r="AO39" s="1280"/>
      <c r="AP39" s="1280"/>
      <c r="AQ39" s="1280"/>
      <c r="AR39" s="1280"/>
      <c r="AS39" s="1280"/>
      <c r="AT39" s="1280"/>
      <c r="AU39" s="1280"/>
      <c r="AV39" s="1280"/>
      <c r="AW39" s="1280"/>
      <c r="AX39" s="1280"/>
      <c r="AY39" s="1280"/>
      <c r="AZ39" s="1280"/>
      <c r="BA39" s="1280"/>
      <c r="BB39" s="1280"/>
      <c r="BC39" s="1280"/>
      <c r="BD39" s="1280"/>
      <c r="BE39" s="1280"/>
      <c r="BF39" s="1280"/>
      <c r="BG39" s="1280"/>
      <c r="BH39" s="1280"/>
      <c r="BI39" s="1280"/>
      <c r="BJ39" s="1280"/>
      <c r="BK39" s="1280"/>
      <c r="BL39" s="1280"/>
      <c r="BM39" s="1280"/>
      <c r="BN39" s="1280"/>
      <c r="BO39" s="1280"/>
      <c r="BP39" s="1280"/>
      <c r="BQ39" s="1280"/>
      <c r="BR39" s="1280"/>
      <c r="BS39" s="1280"/>
      <c r="BT39" s="1280"/>
      <c r="BU39" s="1280"/>
      <c r="BV39" s="1280"/>
      <c r="BW39" s="1280"/>
      <c r="BX39" s="1280"/>
      <c r="BY39" s="1280"/>
      <c r="BZ39" s="1280"/>
      <c r="CA39" s="1280"/>
      <c r="CB39" s="1280"/>
      <c r="CC39" s="1280"/>
      <c r="CD39" s="1280"/>
      <c r="CE39" s="1280"/>
      <c r="CF39" s="1280"/>
      <c r="CG39" s="1280"/>
      <c r="CH39" s="1280"/>
      <c r="CI39" s="1280"/>
      <c r="CJ39" s="1280"/>
      <c r="CK39" s="1280"/>
      <c r="CL39" s="1280"/>
      <c r="CM39" s="1280"/>
      <c r="CN39" s="1280"/>
      <c r="CO39" s="1280"/>
      <c r="CP39" s="1280"/>
      <c r="CQ39" s="1280"/>
      <c r="CR39" s="1280"/>
      <c r="CS39" s="1280"/>
      <c r="CT39" s="1280"/>
      <c r="CU39" s="1280"/>
      <c r="CV39" s="1280"/>
      <c r="CW39" s="1280"/>
      <c r="CX39" s="1280"/>
      <c r="CY39" s="1280"/>
      <c r="CZ39" s="1280"/>
      <c r="DA39" s="1280"/>
      <c r="DB39" s="1280"/>
      <c r="DC39" s="1280"/>
      <c r="DD39" s="1281"/>
    </row>
    <row r="40" spans="2:109" ht="13.2" x14ac:dyDescent="0.2">
      <c r="B40" s="1282"/>
      <c r="DD40" s="1282"/>
      <c r="DE40" s="1270"/>
    </row>
    <row r="41" spans="2:109" ht="16.2" x14ac:dyDescent="0.2">
      <c r="B41" s="1283" t="s">
        <v>588</v>
      </c>
      <c r="C41" s="1273"/>
      <c r="D41" s="1273"/>
      <c r="E41" s="1273"/>
      <c r="F41" s="1273"/>
      <c r="G41" s="1273"/>
      <c r="H41" s="1273"/>
      <c r="I41" s="1273"/>
      <c r="J41" s="1273"/>
      <c r="K41" s="1273"/>
      <c r="L41" s="1273"/>
      <c r="M41" s="1273"/>
      <c r="N41" s="1273"/>
      <c r="O41" s="1273"/>
      <c r="P41" s="1273"/>
      <c r="Q41" s="1273"/>
      <c r="R41" s="1273"/>
      <c r="S41" s="1273"/>
      <c r="T41" s="1273"/>
      <c r="U41" s="1273"/>
      <c r="V41" s="1273"/>
      <c r="W41" s="1273"/>
      <c r="X41" s="1273"/>
      <c r="Y41" s="1273"/>
      <c r="Z41" s="1273"/>
      <c r="AA41" s="1273"/>
      <c r="AB41" s="1273"/>
      <c r="AC41" s="1273"/>
      <c r="AD41" s="1273"/>
      <c r="AE41" s="1273"/>
      <c r="AF41" s="1273"/>
      <c r="AG41" s="1273"/>
      <c r="AH41" s="1273"/>
      <c r="AI41" s="1273"/>
      <c r="AJ41" s="1273"/>
      <c r="AK41" s="1273"/>
      <c r="AL41" s="1273"/>
      <c r="AM41" s="1273"/>
      <c r="AN41" s="1273"/>
      <c r="AO41" s="1273"/>
      <c r="AP41" s="1273"/>
      <c r="AQ41" s="1273"/>
      <c r="AR41" s="1273"/>
      <c r="AS41" s="1273"/>
      <c r="AT41" s="1273"/>
      <c r="AU41" s="1273"/>
      <c r="AV41" s="1273"/>
      <c r="AW41" s="1273"/>
      <c r="AX41" s="1273"/>
      <c r="AY41" s="1273"/>
      <c r="AZ41" s="1273"/>
      <c r="BA41" s="1273"/>
      <c r="BB41" s="1273"/>
      <c r="BC41" s="1273"/>
      <c r="BD41" s="1273"/>
      <c r="BE41" s="1273"/>
      <c r="BF41" s="1273"/>
      <c r="BG41" s="1273"/>
      <c r="BH41" s="1273"/>
      <c r="BI41" s="1273"/>
      <c r="BJ41" s="1273"/>
      <c r="BK41" s="1273"/>
      <c r="BL41" s="1273"/>
      <c r="BM41" s="1273"/>
      <c r="BN41" s="1273"/>
      <c r="BO41" s="1273"/>
      <c r="BP41" s="1273"/>
      <c r="BQ41" s="1273"/>
      <c r="BR41" s="1273"/>
      <c r="BS41" s="1273"/>
      <c r="BT41" s="1273"/>
      <c r="BU41" s="1273"/>
      <c r="BV41" s="1273"/>
      <c r="BW41" s="1273"/>
      <c r="BX41" s="1273"/>
      <c r="BY41" s="1273"/>
      <c r="BZ41" s="1273"/>
      <c r="CA41" s="1273"/>
      <c r="CB41" s="1273"/>
      <c r="CC41" s="1273"/>
      <c r="CD41" s="1273"/>
      <c r="CE41" s="1273"/>
      <c r="CF41" s="1273"/>
      <c r="CG41" s="1273"/>
      <c r="CH41" s="1273"/>
      <c r="CI41" s="1273"/>
      <c r="CJ41" s="1273"/>
      <c r="CK41" s="1273"/>
      <c r="CL41" s="1273"/>
      <c r="CM41" s="1273"/>
      <c r="CN41" s="1273"/>
      <c r="CO41" s="1273"/>
      <c r="CP41" s="1273"/>
      <c r="CQ41" s="1273"/>
      <c r="CR41" s="1273"/>
      <c r="CS41" s="1273"/>
      <c r="CT41" s="1273"/>
      <c r="CU41" s="1273"/>
      <c r="CV41" s="1273"/>
      <c r="CW41" s="1273"/>
      <c r="CX41" s="1273"/>
      <c r="CY41" s="1273"/>
      <c r="CZ41" s="1273"/>
      <c r="DA41" s="1273"/>
      <c r="DB41" s="1273"/>
      <c r="DC41" s="1273"/>
      <c r="DD41" s="1275"/>
    </row>
    <row r="42" spans="2:109" ht="13.2" x14ac:dyDescent="0.2">
      <c r="B42" s="1277"/>
      <c r="G42" s="1284"/>
      <c r="I42" s="1285"/>
      <c r="J42" s="1285"/>
      <c r="K42" s="1285"/>
      <c r="AM42" s="1284"/>
      <c r="AN42" s="1284" t="s">
        <v>589</v>
      </c>
      <c r="AP42" s="1285"/>
      <c r="AQ42" s="1285"/>
      <c r="AR42" s="1285"/>
      <c r="AY42" s="1284"/>
      <c r="BA42" s="1285"/>
      <c r="BB42" s="1285"/>
      <c r="BC42" s="1285"/>
      <c r="BK42" s="1284"/>
      <c r="BM42" s="1285"/>
      <c r="BN42" s="1285"/>
      <c r="BO42" s="1285"/>
      <c r="BW42" s="1284"/>
      <c r="BY42" s="1285"/>
      <c r="BZ42" s="1285"/>
      <c r="CA42" s="1285"/>
      <c r="CI42" s="1284"/>
      <c r="CK42" s="1285"/>
      <c r="CL42" s="1285"/>
      <c r="CM42" s="1285"/>
      <c r="CU42" s="1284"/>
      <c r="CW42" s="1285"/>
      <c r="CX42" s="1285"/>
      <c r="CY42" s="1285"/>
    </row>
    <row r="43" spans="2:109" ht="13.5" customHeight="1" x14ac:dyDescent="0.2">
      <c r="B43" s="1277"/>
      <c r="AN43" s="1286" t="s">
        <v>590</v>
      </c>
      <c r="AO43" s="1287"/>
      <c r="AP43" s="1287"/>
      <c r="AQ43" s="1287"/>
      <c r="AR43" s="1287"/>
      <c r="AS43" s="1287"/>
      <c r="AT43" s="1287"/>
      <c r="AU43" s="1287"/>
      <c r="AV43" s="1287"/>
      <c r="AW43" s="1287"/>
      <c r="AX43" s="1287"/>
      <c r="AY43" s="1287"/>
      <c r="AZ43" s="1287"/>
      <c r="BA43" s="1287"/>
      <c r="BB43" s="1287"/>
      <c r="BC43" s="1287"/>
      <c r="BD43" s="1287"/>
      <c r="BE43" s="1287"/>
      <c r="BF43" s="1287"/>
      <c r="BG43" s="1287"/>
      <c r="BH43" s="1287"/>
      <c r="BI43" s="1287"/>
      <c r="BJ43" s="1287"/>
      <c r="BK43" s="1287"/>
      <c r="BL43" s="1287"/>
      <c r="BM43" s="1287"/>
      <c r="BN43" s="1287"/>
      <c r="BO43" s="1287"/>
      <c r="BP43" s="1287"/>
      <c r="BQ43" s="1287"/>
      <c r="BR43" s="1287"/>
      <c r="BS43" s="1287"/>
      <c r="BT43" s="1287"/>
      <c r="BU43" s="1287"/>
      <c r="BV43" s="1287"/>
      <c r="BW43" s="1287"/>
      <c r="BX43" s="1287"/>
      <c r="BY43" s="1287"/>
      <c r="BZ43" s="1287"/>
      <c r="CA43" s="1287"/>
      <c r="CB43" s="1287"/>
      <c r="CC43" s="1287"/>
      <c r="CD43" s="1287"/>
      <c r="CE43" s="1287"/>
      <c r="CF43" s="1287"/>
      <c r="CG43" s="1287"/>
      <c r="CH43" s="1287"/>
      <c r="CI43" s="1287"/>
      <c r="CJ43" s="1287"/>
      <c r="CK43" s="1287"/>
      <c r="CL43" s="1287"/>
      <c r="CM43" s="1287"/>
      <c r="CN43" s="1287"/>
      <c r="CO43" s="1287"/>
      <c r="CP43" s="1287"/>
      <c r="CQ43" s="1287"/>
      <c r="CR43" s="1287"/>
      <c r="CS43" s="1287"/>
      <c r="CT43" s="1287"/>
      <c r="CU43" s="1287"/>
      <c r="CV43" s="1287"/>
      <c r="CW43" s="1287"/>
      <c r="CX43" s="1287"/>
      <c r="CY43" s="1287"/>
      <c r="CZ43" s="1287"/>
      <c r="DA43" s="1287"/>
      <c r="DB43" s="1287"/>
      <c r="DC43" s="1288"/>
    </row>
    <row r="44" spans="2:109" ht="13.2" x14ac:dyDescent="0.2">
      <c r="B44" s="1277"/>
      <c r="AN44" s="1289"/>
      <c r="AO44" s="1290"/>
      <c r="AP44" s="1290"/>
      <c r="AQ44" s="1290"/>
      <c r="AR44" s="1290"/>
      <c r="AS44" s="1290"/>
      <c r="AT44" s="1290"/>
      <c r="AU44" s="1290"/>
      <c r="AV44" s="1290"/>
      <c r="AW44" s="1290"/>
      <c r="AX44" s="1290"/>
      <c r="AY44" s="1290"/>
      <c r="AZ44" s="1290"/>
      <c r="BA44" s="1290"/>
      <c r="BB44" s="1290"/>
      <c r="BC44" s="1290"/>
      <c r="BD44" s="1290"/>
      <c r="BE44" s="1290"/>
      <c r="BF44" s="1290"/>
      <c r="BG44" s="1290"/>
      <c r="BH44" s="1290"/>
      <c r="BI44" s="1290"/>
      <c r="BJ44" s="1290"/>
      <c r="BK44" s="1290"/>
      <c r="BL44" s="1290"/>
      <c r="BM44" s="1290"/>
      <c r="BN44" s="1290"/>
      <c r="BO44" s="1290"/>
      <c r="BP44" s="1290"/>
      <c r="BQ44" s="1290"/>
      <c r="BR44" s="1290"/>
      <c r="BS44" s="1290"/>
      <c r="BT44" s="1290"/>
      <c r="BU44" s="1290"/>
      <c r="BV44" s="1290"/>
      <c r="BW44" s="1290"/>
      <c r="BX44" s="1290"/>
      <c r="BY44" s="1290"/>
      <c r="BZ44" s="1290"/>
      <c r="CA44" s="1290"/>
      <c r="CB44" s="1290"/>
      <c r="CC44" s="1290"/>
      <c r="CD44" s="1290"/>
      <c r="CE44" s="1290"/>
      <c r="CF44" s="1290"/>
      <c r="CG44" s="1290"/>
      <c r="CH44" s="1290"/>
      <c r="CI44" s="1290"/>
      <c r="CJ44" s="1290"/>
      <c r="CK44" s="1290"/>
      <c r="CL44" s="1290"/>
      <c r="CM44" s="1290"/>
      <c r="CN44" s="1290"/>
      <c r="CO44" s="1290"/>
      <c r="CP44" s="1290"/>
      <c r="CQ44" s="1290"/>
      <c r="CR44" s="1290"/>
      <c r="CS44" s="1290"/>
      <c r="CT44" s="1290"/>
      <c r="CU44" s="1290"/>
      <c r="CV44" s="1290"/>
      <c r="CW44" s="1290"/>
      <c r="CX44" s="1290"/>
      <c r="CY44" s="1290"/>
      <c r="CZ44" s="1290"/>
      <c r="DA44" s="1290"/>
      <c r="DB44" s="1290"/>
      <c r="DC44" s="1291"/>
    </row>
    <row r="45" spans="2:109" ht="13.2" x14ac:dyDescent="0.2">
      <c r="B45" s="1277"/>
      <c r="AN45" s="1289"/>
      <c r="AO45" s="1290"/>
      <c r="AP45" s="1290"/>
      <c r="AQ45" s="1290"/>
      <c r="AR45" s="1290"/>
      <c r="AS45" s="1290"/>
      <c r="AT45" s="1290"/>
      <c r="AU45" s="1290"/>
      <c r="AV45" s="1290"/>
      <c r="AW45" s="1290"/>
      <c r="AX45" s="1290"/>
      <c r="AY45" s="1290"/>
      <c r="AZ45" s="1290"/>
      <c r="BA45" s="1290"/>
      <c r="BB45" s="1290"/>
      <c r="BC45" s="1290"/>
      <c r="BD45" s="1290"/>
      <c r="BE45" s="1290"/>
      <c r="BF45" s="1290"/>
      <c r="BG45" s="1290"/>
      <c r="BH45" s="1290"/>
      <c r="BI45" s="1290"/>
      <c r="BJ45" s="1290"/>
      <c r="BK45" s="1290"/>
      <c r="BL45" s="1290"/>
      <c r="BM45" s="1290"/>
      <c r="BN45" s="1290"/>
      <c r="BO45" s="1290"/>
      <c r="BP45" s="1290"/>
      <c r="BQ45" s="1290"/>
      <c r="BR45" s="1290"/>
      <c r="BS45" s="1290"/>
      <c r="BT45" s="1290"/>
      <c r="BU45" s="1290"/>
      <c r="BV45" s="1290"/>
      <c r="BW45" s="1290"/>
      <c r="BX45" s="1290"/>
      <c r="BY45" s="1290"/>
      <c r="BZ45" s="1290"/>
      <c r="CA45" s="1290"/>
      <c r="CB45" s="1290"/>
      <c r="CC45" s="1290"/>
      <c r="CD45" s="1290"/>
      <c r="CE45" s="1290"/>
      <c r="CF45" s="1290"/>
      <c r="CG45" s="1290"/>
      <c r="CH45" s="1290"/>
      <c r="CI45" s="1290"/>
      <c r="CJ45" s="1290"/>
      <c r="CK45" s="1290"/>
      <c r="CL45" s="1290"/>
      <c r="CM45" s="1290"/>
      <c r="CN45" s="1290"/>
      <c r="CO45" s="1290"/>
      <c r="CP45" s="1290"/>
      <c r="CQ45" s="1290"/>
      <c r="CR45" s="1290"/>
      <c r="CS45" s="1290"/>
      <c r="CT45" s="1290"/>
      <c r="CU45" s="1290"/>
      <c r="CV45" s="1290"/>
      <c r="CW45" s="1290"/>
      <c r="CX45" s="1290"/>
      <c r="CY45" s="1290"/>
      <c r="CZ45" s="1290"/>
      <c r="DA45" s="1290"/>
      <c r="DB45" s="1290"/>
      <c r="DC45" s="1291"/>
    </row>
    <row r="46" spans="2:109" ht="13.2" x14ac:dyDescent="0.2">
      <c r="B46" s="1277"/>
      <c r="AN46" s="1289"/>
      <c r="AO46" s="1290"/>
      <c r="AP46" s="1290"/>
      <c r="AQ46" s="1290"/>
      <c r="AR46" s="1290"/>
      <c r="AS46" s="1290"/>
      <c r="AT46" s="1290"/>
      <c r="AU46" s="1290"/>
      <c r="AV46" s="1290"/>
      <c r="AW46" s="1290"/>
      <c r="AX46" s="1290"/>
      <c r="AY46" s="1290"/>
      <c r="AZ46" s="1290"/>
      <c r="BA46" s="1290"/>
      <c r="BB46" s="1290"/>
      <c r="BC46" s="1290"/>
      <c r="BD46" s="1290"/>
      <c r="BE46" s="1290"/>
      <c r="BF46" s="1290"/>
      <c r="BG46" s="1290"/>
      <c r="BH46" s="1290"/>
      <c r="BI46" s="1290"/>
      <c r="BJ46" s="1290"/>
      <c r="BK46" s="1290"/>
      <c r="BL46" s="1290"/>
      <c r="BM46" s="1290"/>
      <c r="BN46" s="1290"/>
      <c r="BO46" s="1290"/>
      <c r="BP46" s="1290"/>
      <c r="BQ46" s="1290"/>
      <c r="BR46" s="1290"/>
      <c r="BS46" s="1290"/>
      <c r="BT46" s="1290"/>
      <c r="BU46" s="1290"/>
      <c r="BV46" s="1290"/>
      <c r="BW46" s="1290"/>
      <c r="BX46" s="1290"/>
      <c r="BY46" s="1290"/>
      <c r="BZ46" s="1290"/>
      <c r="CA46" s="1290"/>
      <c r="CB46" s="1290"/>
      <c r="CC46" s="1290"/>
      <c r="CD46" s="1290"/>
      <c r="CE46" s="1290"/>
      <c r="CF46" s="1290"/>
      <c r="CG46" s="1290"/>
      <c r="CH46" s="1290"/>
      <c r="CI46" s="1290"/>
      <c r="CJ46" s="1290"/>
      <c r="CK46" s="1290"/>
      <c r="CL46" s="1290"/>
      <c r="CM46" s="1290"/>
      <c r="CN46" s="1290"/>
      <c r="CO46" s="1290"/>
      <c r="CP46" s="1290"/>
      <c r="CQ46" s="1290"/>
      <c r="CR46" s="1290"/>
      <c r="CS46" s="1290"/>
      <c r="CT46" s="1290"/>
      <c r="CU46" s="1290"/>
      <c r="CV46" s="1290"/>
      <c r="CW46" s="1290"/>
      <c r="CX46" s="1290"/>
      <c r="CY46" s="1290"/>
      <c r="CZ46" s="1290"/>
      <c r="DA46" s="1290"/>
      <c r="DB46" s="1290"/>
      <c r="DC46" s="1291"/>
    </row>
    <row r="47" spans="2:109" ht="13.2" x14ac:dyDescent="0.2">
      <c r="B47" s="1277"/>
      <c r="AN47" s="1292"/>
      <c r="AO47" s="1293"/>
      <c r="AP47" s="1293"/>
      <c r="AQ47" s="1293"/>
      <c r="AR47" s="1293"/>
      <c r="AS47" s="1293"/>
      <c r="AT47" s="1293"/>
      <c r="AU47" s="1293"/>
      <c r="AV47" s="1293"/>
      <c r="AW47" s="1293"/>
      <c r="AX47" s="1293"/>
      <c r="AY47" s="1293"/>
      <c r="AZ47" s="1293"/>
      <c r="BA47" s="1293"/>
      <c r="BB47" s="1293"/>
      <c r="BC47" s="1293"/>
      <c r="BD47" s="1293"/>
      <c r="BE47" s="1293"/>
      <c r="BF47" s="1293"/>
      <c r="BG47" s="1293"/>
      <c r="BH47" s="1293"/>
      <c r="BI47" s="1293"/>
      <c r="BJ47" s="1293"/>
      <c r="BK47" s="1293"/>
      <c r="BL47" s="1293"/>
      <c r="BM47" s="1293"/>
      <c r="BN47" s="1293"/>
      <c r="BO47" s="1293"/>
      <c r="BP47" s="1293"/>
      <c r="BQ47" s="1293"/>
      <c r="BR47" s="1293"/>
      <c r="BS47" s="1293"/>
      <c r="BT47" s="1293"/>
      <c r="BU47" s="1293"/>
      <c r="BV47" s="1293"/>
      <c r="BW47" s="1293"/>
      <c r="BX47" s="1293"/>
      <c r="BY47" s="1293"/>
      <c r="BZ47" s="1293"/>
      <c r="CA47" s="1293"/>
      <c r="CB47" s="1293"/>
      <c r="CC47" s="1293"/>
      <c r="CD47" s="1293"/>
      <c r="CE47" s="1293"/>
      <c r="CF47" s="1293"/>
      <c r="CG47" s="1293"/>
      <c r="CH47" s="1293"/>
      <c r="CI47" s="1293"/>
      <c r="CJ47" s="1293"/>
      <c r="CK47" s="1293"/>
      <c r="CL47" s="1293"/>
      <c r="CM47" s="1293"/>
      <c r="CN47" s="1293"/>
      <c r="CO47" s="1293"/>
      <c r="CP47" s="1293"/>
      <c r="CQ47" s="1293"/>
      <c r="CR47" s="1293"/>
      <c r="CS47" s="1293"/>
      <c r="CT47" s="1293"/>
      <c r="CU47" s="1293"/>
      <c r="CV47" s="1293"/>
      <c r="CW47" s="1293"/>
      <c r="CX47" s="1293"/>
      <c r="CY47" s="1293"/>
      <c r="CZ47" s="1293"/>
      <c r="DA47" s="1293"/>
      <c r="DB47" s="1293"/>
      <c r="DC47" s="1294"/>
    </row>
    <row r="48" spans="2:109" ht="13.2" x14ac:dyDescent="0.2">
      <c r="B48" s="1277"/>
      <c r="H48" s="1295"/>
      <c r="I48" s="1295"/>
      <c r="J48" s="1295"/>
      <c r="AN48" s="1295"/>
      <c r="AO48" s="1295"/>
      <c r="AP48" s="1295"/>
      <c r="AZ48" s="1295"/>
      <c r="BA48" s="1295"/>
      <c r="BB48" s="1295"/>
      <c r="BL48" s="1295"/>
      <c r="BM48" s="1295"/>
      <c r="BN48" s="1295"/>
      <c r="BX48" s="1295"/>
      <c r="BY48" s="1295"/>
      <c r="BZ48" s="1295"/>
      <c r="CJ48" s="1295"/>
      <c r="CK48" s="1295"/>
      <c r="CL48" s="1295"/>
      <c r="CV48" s="1295"/>
      <c r="CW48" s="1295"/>
      <c r="CX48" s="1295"/>
    </row>
    <row r="49" spans="1:109" ht="13.2" x14ac:dyDescent="0.2">
      <c r="B49" s="1277"/>
      <c r="AN49" s="1270" t="s">
        <v>591</v>
      </c>
    </row>
    <row r="50" spans="1:109" ht="13.2" x14ac:dyDescent="0.2">
      <c r="B50" s="1277"/>
      <c r="G50" s="1296"/>
      <c r="H50" s="1296"/>
      <c r="I50" s="1296"/>
      <c r="J50" s="1296"/>
      <c r="K50" s="1297"/>
      <c r="L50" s="1297"/>
      <c r="M50" s="1298"/>
      <c r="N50" s="1298"/>
      <c r="AN50" s="1299"/>
      <c r="AO50" s="1300"/>
      <c r="AP50" s="1300"/>
      <c r="AQ50" s="1300"/>
      <c r="AR50" s="1300"/>
      <c r="AS50" s="1300"/>
      <c r="AT50" s="1300"/>
      <c r="AU50" s="1300"/>
      <c r="AV50" s="1300"/>
      <c r="AW50" s="1300"/>
      <c r="AX50" s="1300"/>
      <c r="AY50" s="1300"/>
      <c r="AZ50" s="1300"/>
      <c r="BA50" s="1300"/>
      <c r="BB50" s="1300"/>
      <c r="BC50" s="1300"/>
      <c r="BD50" s="1300"/>
      <c r="BE50" s="1300"/>
      <c r="BF50" s="1300"/>
      <c r="BG50" s="1300"/>
      <c r="BH50" s="1300"/>
      <c r="BI50" s="1300"/>
      <c r="BJ50" s="1300"/>
      <c r="BK50" s="1300"/>
      <c r="BL50" s="1300"/>
      <c r="BM50" s="1300"/>
      <c r="BN50" s="1300"/>
      <c r="BO50" s="1301"/>
      <c r="BP50" s="1302" t="s">
        <v>547</v>
      </c>
      <c r="BQ50" s="1302"/>
      <c r="BR50" s="1302"/>
      <c r="BS50" s="1302"/>
      <c r="BT50" s="1302"/>
      <c r="BU50" s="1302"/>
      <c r="BV50" s="1302"/>
      <c r="BW50" s="1302"/>
      <c r="BX50" s="1302" t="s">
        <v>548</v>
      </c>
      <c r="BY50" s="1302"/>
      <c r="BZ50" s="1302"/>
      <c r="CA50" s="1302"/>
      <c r="CB50" s="1302"/>
      <c r="CC50" s="1302"/>
      <c r="CD50" s="1302"/>
      <c r="CE50" s="1302"/>
      <c r="CF50" s="1302" t="s">
        <v>549</v>
      </c>
      <c r="CG50" s="1302"/>
      <c r="CH50" s="1302"/>
      <c r="CI50" s="1302"/>
      <c r="CJ50" s="1302"/>
      <c r="CK50" s="1302"/>
      <c r="CL50" s="1302"/>
      <c r="CM50" s="1302"/>
      <c r="CN50" s="1302" t="s">
        <v>550</v>
      </c>
      <c r="CO50" s="1302"/>
      <c r="CP50" s="1302"/>
      <c r="CQ50" s="1302"/>
      <c r="CR50" s="1302"/>
      <c r="CS50" s="1302"/>
      <c r="CT50" s="1302"/>
      <c r="CU50" s="1302"/>
      <c r="CV50" s="1302" t="s">
        <v>551</v>
      </c>
      <c r="CW50" s="1302"/>
      <c r="CX50" s="1302"/>
      <c r="CY50" s="1302"/>
      <c r="CZ50" s="1302"/>
      <c r="DA50" s="1302"/>
      <c r="DB50" s="1302"/>
      <c r="DC50" s="1302"/>
    </row>
    <row r="51" spans="1:109" ht="13.5" customHeight="1" x14ac:dyDescent="0.2">
      <c r="B51" s="1277"/>
      <c r="G51" s="1303"/>
      <c r="H51" s="1303"/>
      <c r="I51" s="1304"/>
      <c r="J51" s="1304"/>
      <c r="K51" s="1305"/>
      <c r="L51" s="1305"/>
      <c r="M51" s="1305"/>
      <c r="N51" s="1305"/>
      <c r="AM51" s="1295"/>
      <c r="AN51" s="1306" t="s">
        <v>592</v>
      </c>
      <c r="AO51" s="1306"/>
      <c r="AP51" s="1306"/>
      <c r="AQ51" s="1306"/>
      <c r="AR51" s="1306"/>
      <c r="AS51" s="1306"/>
      <c r="AT51" s="1306"/>
      <c r="AU51" s="1306"/>
      <c r="AV51" s="1306"/>
      <c r="AW51" s="1306"/>
      <c r="AX51" s="1306"/>
      <c r="AY51" s="1306"/>
      <c r="AZ51" s="1306"/>
      <c r="BA51" s="1306"/>
      <c r="BB51" s="1306" t="s">
        <v>593</v>
      </c>
      <c r="BC51" s="1306"/>
      <c r="BD51" s="1306"/>
      <c r="BE51" s="1306"/>
      <c r="BF51" s="1306"/>
      <c r="BG51" s="1306"/>
      <c r="BH51" s="1306"/>
      <c r="BI51" s="1306"/>
      <c r="BJ51" s="1306"/>
      <c r="BK51" s="1306"/>
      <c r="BL51" s="1306"/>
      <c r="BM51" s="1306"/>
      <c r="BN51" s="1306"/>
      <c r="BO51" s="1306"/>
      <c r="BP51" s="1307"/>
      <c r="BQ51" s="1308"/>
      <c r="BR51" s="1308"/>
      <c r="BS51" s="1308"/>
      <c r="BT51" s="1308"/>
      <c r="BU51" s="1308"/>
      <c r="BV51" s="1308"/>
      <c r="BW51" s="1308"/>
      <c r="BX51" s="1308">
        <v>3.5</v>
      </c>
      <c r="BY51" s="1308"/>
      <c r="BZ51" s="1308"/>
      <c r="CA51" s="1308"/>
      <c r="CB51" s="1308"/>
      <c r="CC51" s="1308"/>
      <c r="CD51" s="1308"/>
      <c r="CE51" s="1308"/>
      <c r="CF51" s="1308">
        <v>6.3</v>
      </c>
      <c r="CG51" s="1308"/>
      <c r="CH51" s="1308"/>
      <c r="CI51" s="1308"/>
      <c r="CJ51" s="1308"/>
      <c r="CK51" s="1308"/>
      <c r="CL51" s="1308"/>
      <c r="CM51" s="1308"/>
      <c r="CN51" s="1307"/>
      <c r="CO51" s="1308"/>
      <c r="CP51" s="1308"/>
      <c r="CQ51" s="1308"/>
      <c r="CR51" s="1308"/>
      <c r="CS51" s="1308"/>
      <c r="CT51" s="1308"/>
      <c r="CU51" s="1308"/>
      <c r="CV51" s="1307"/>
      <c r="CW51" s="1308"/>
      <c r="CX51" s="1308"/>
      <c r="CY51" s="1308"/>
      <c r="CZ51" s="1308"/>
      <c r="DA51" s="1308"/>
      <c r="DB51" s="1308"/>
      <c r="DC51" s="1308"/>
    </row>
    <row r="52" spans="1:109" ht="13.2" x14ac:dyDescent="0.2">
      <c r="B52" s="1277"/>
      <c r="G52" s="1303"/>
      <c r="H52" s="1303"/>
      <c r="I52" s="1304"/>
      <c r="J52" s="1304"/>
      <c r="K52" s="1305"/>
      <c r="L52" s="1305"/>
      <c r="M52" s="1305"/>
      <c r="N52" s="1305"/>
      <c r="AM52" s="1295"/>
      <c r="AN52" s="1306"/>
      <c r="AO52" s="1306"/>
      <c r="AP52" s="1306"/>
      <c r="AQ52" s="1306"/>
      <c r="AR52" s="1306"/>
      <c r="AS52" s="1306"/>
      <c r="AT52" s="1306"/>
      <c r="AU52" s="1306"/>
      <c r="AV52" s="1306"/>
      <c r="AW52" s="1306"/>
      <c r="AX52" s="1306"/>
      <c r="AY52" s="1306"/>
      <c r="AZ52" s="1306"/>
      <c r="BA52" s="1306"/>
      <c r="BB52" s="1306"/>
      <c r="BC52" s="1306"/>
      <c r="BD52" s="1306"/>
      <c r="BE52" s="1306"/>
      <c r="BF52" s="1306"/>
      <c r="BG52" s="1306"/>
      <c r="BH52" s="1306"/>
      <c r="BI52" s="1306"/>
      <c r="BJ52" s="1306"/>
      <c r="BK52" s="1306"/>
      <c r="BL52" s="1306"/>
      <c r="BM52" s="1306"/>
      <c r="BN52" s="1306"/>
      <c r="BO52" s="1306"/>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ht="13.2" x14ac:dyDescent="0.2">
      <c r="A53" s="1285"/>
      <c r="B53" s="1277"/>
      <c r="G53" s="1303"/>
      <c r="H53" s="1303"/>
      <c r="I53" s="1296"/>
      <c r="J53" s="1296"/>
      <c r="K53" s="1305"/>
      <c r="L53" s="1305"/>
      <c r="M53" s="1305"/>
      <c r="N53" s="1305"/>
      <c r="AM53" s="1295"/>
      <c r="AN53" s="1306"/>
      <c r="AO53" s="1306"/>
      <c r="AP53" s="1306"/>
      <c r="AQ53" s="1306"/>
      <c r="AR53" s="1306"/>
      <c r="AS53" s="1306"/>
      <c r="AT53" s="1306"/>
      <c r="AU53" s="1306"/>
      <c r="AV53" s="1306"/>
      <c r="AW53" s="1306"/>
      <c r="AX53" s="1306"/>
      <c r="AY53" s="1306"/>
      <c r="AZ53" s="1306"/>
      <c r="BA53" s="1306"/>
      <c r="BB53" s="1306" t="s">
        <v>594</v>
      </c>
      <c r="BC53" s="1306"/>
      <c r="BD53" s="1306"/>
      <c r="BE53" s="1306"/>
      <c r="BF53" s="1306"/>
      <c r="BG53" s="1306"/>
      <c r="BH53" s="1306"/>
      <c r="BI53" s="1306"/>
      <c r="BJ53" s="1306"/>
      <c r="BK53" s="1306"/>
      <c r="BL53" s="1306"/>
      <c r="BM53" s="1306"/>
      <c r="BN53" s="1306"/>
      <c r="BO53" s="1306"/>
      <c r="BP53" s="1307"/>
      <c r="BQ53" s="1308"/>
      <c r="BR53" s="1308"/>
      <c r="BS53" s="1308"/>
      <c r="BT53" s="1308"/>
      <c r="BU53" s="1308"/>
      <c r="BV53" s="1308"/>
      <c r="BW53" s="1308"/>
      <c r="BX53" s="1308">
        <v>63.7</v>
      </c>
      <c r="BY53" s="1308"/>
      <c r="BZ53" s="1308"/>
      <c r="CA53" s="1308"/>
      <c r="CB53" s="1308"/>
      <c r="CC53" s="1308"/>
      <c r="CD53" s="1308"/>
      <c r="CE53" s="1308"/>
      <c r="CF53" s="1308">
        <v>63.3</v>
      </c>
      <c r="CG53" s="1308"/>
      <c r="CH53" s="1308"/>
      <c r="CI53" s="1308"/>
      <c r="CJ53" s="1308"/>
      <c r="CK53" s="1308"/>
      <c r="CL53" s="1308"/>
      <c r="CM53" s="1308"/>
      <c r="CN53" s="1307"/>
      <c r="CO53" s="1308"/>
      <c r="CP53" s="1308"/>
      <c r="CQ53" s="1308"/>
      <c r="CR53" s="1308"/>
      <c r="CS53" s="1308"/>
      <c r="CT53" s="1308"/>
      <c r="CU53" s="1308"/>
      <c r="CV53" s="1307"/>
      <c r="CW53" s="1308"/>
      <c r="CX53" s="1308"/>
      <c r="CY53" s="1308"/>
      <c r="CZ53" s="1308"/>
      <c r="DA53" s="1308"/>
      <c r="DB53" s="1308"/>
      <c r="DC53" s="1308"/>
    </row>
    <row r="54" spans="1:109" ht="13.2" x14ac:dyDescent="0.2">
      <c r="A54" s="1285"/>
      <c r="B54" s="1277"/>
      <c r="G54" s="1303"/>
      <c r="H54" s="1303"/>
      <c r="I54" s="1296"/>
      <c r="J54" s="1296"/>
      <c r="K54" s="1305"/>
      <c r="L54" s="1305"/>
      <c r="M54" s="1305"/>
      <c r="N54" s="1305"/>
      <c r="AM54" s="1295"/>
      <c r="AN54" s="1306"/>
      <c r="AO54" s="1306"/>
      <c r="AP54" s="1306"/>
      <c r="AQ54" s="1306"/>
      <c r="AR54" s="1306"/>
      <c r="AS54" s="1306"/>
      <c r="AT54" s="1306"/>
      <c r="AU54" s="1306"/>
      <c r="AV54" s="1306"/>
      <c r="AW54" s="1306"/>
      <c r="AX54" s="1306"/>
      <c r="AY54" s="1306"/>
      <c r="AZ54" s="1306"/>
      <c r="BA54" s="1306"/>
      <c r="BB54" s="1306"/>
      <c r="BC54" s="1306"/>
      <c r="BD54" s="1306"/>
      <c r="BE54" s="1306"/>
      <c r="BF54" s="1306"/>
      <c r="BG54" s="1306"/>
      <c r="BH54" s="1306"/>
      <c r="BI54" s="1306"/>
      <c r="BJ54" s="1306"/>
      <c r="BK54" s="1306"/>
      <c r="BL54" s="1306"/>
      <c r="BM54" s="1306"/>
      <c r="BN54" s="1306"/>
      <c r="BO54" s="1306"/>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ht="13.2" x14ac:dyDescent="0.2">
      <c r="A55" s="1285"/>
      <c r="B55" s="1277"/>
      <c r="G55" s="1296"/>
      <c r="H55" s="1296"/>
      <c r="I55" s="1296"/>
      <c r="J55" s="1296"/>
      <c r="K55" s="1305"/>
      <c r="L55" s="1305"/>
      <c r="M55" s="1305"/>
      <c r="N55" s="1305"/>
      <c r="AN55" s="1302" t="s">
        <v>595</v>
      </c>
      <c r="AO55" s="1302"/>
      <c r="AP55" s="1302"/>
      <c r="AQ55" s="1302"/>
      <c r="AR55" s="1302"/>
      <c r="AS55" s="1302"/>
      <c r="AT55" s="1302"/>
      <c r="AU55" s="1302"/>
      <c r="AV55" s="1302"/>
      <c r="AW55" s="1302"/>
      <c r="AX55" s="1302"/>
      <c r="AY55" s="1302"/>
      <c r="AZ55" s="1302"/>
      <c r="BA55" s="1302"/>
      <c r="BB55" s="1306" t="s">
        <v>593</v>
      </c>
      <c r="BC55" s="1306"/>
      <c r="BD55" s="1306"/>
      <c r="BE55" s="1306"/>
      <c r="BF55" s="1306"/>
      <c r="BG55" s="1306"/>
      <c r="BH55" s="1306"/>
      <c r="BI55" s="1306"/>
      <c r="BJ55" s="1306"/>
      <c r="BK55" s="1306"/>
      <c r="BL55" s="1306"/>
      <c r="BM55" s="1306"/>
      <c r="BN55" s="1306"/>
      <c r="BO55" s="1306"/>
      <c r="BP55" s="1307"/>
      <c r="BQ55" s="1308"/>
      <c r="BR55" s="1308"/>
      <c r="BS55" s="1308"/>
      <c r="BT55" s="1308"/>
      <c r="BU55" s="1308"/>
      <c r="BV55" s="1308"/>
      <c r="BW55" s="1308"/>
      <c r="BX55" s="1308">
        <v>20.2</v>
      </c>
      <c r="BY55" s="1308"/>
      <c r="BZ55" s="1308"/>
      <c r="CA55" s="1308"/>
      <c r="CB55" s="1308"/>
      <c r="CC55" s="1308"/>
      <c r="CD55" s="1308"/>
      <c r="CE55" s="1308"/>
      <c r="CF55" s="1308">
        <v>38.5</v>
      </c>
      <c r="CG55" s="1308"/>
      <c r="CH55" s="1308"/>
      <c r="CI55" s="1308"/>
      <c r="CJ55" s="1308"/>
      <c r="CK55" s="1308"/>
      <c r="CL55" s="1308"/>
      <c r="CM55" s="1308"/>
      <c r="CN55" s="1307"/>
      <c r="CO55" s="1308"/>
      <c r="CP55" s="1308"/>
      <c r="CQ55" s="1308"/>
      <c r="CR55" s="1308"/>
      <c r="CS55" s="1308"/>
      <c r="CT55" s="1308"/>
      <c r="CU55" s="1308"/>
      <c r="CV55" s="1307"/>
      <c r="CW55" s="1308"/>
      <c r="CX55" s="1308"/>
      <c r="CY55" s="1308"/>
      <c r="CZ55" s="1308"/>
      <c r="DA55" s="1308"/>
      <c r="DB55" s="1308"/>
      <c r="DC55" s="1308"/>
    </row>
    <row r="56" spans="1:109" ht="13.2" x14ac:dyDescent="0.2">
      <c r="A56" s="1285"/>
      <c r="B56" s="1277"/>
      <c r="G56" s="1296"/>
      <c r="H56" s="1296"/>
      <c r="I56" s="1296"/>
      <c r="J56" s="1296"/>
      <c r="K56" s="1305"/>
      <c r="L56" s="1305"/>
      <c r="M56" s="1305"/>
      <c r="N56" s="1305"/>
      <c r="AN56" s="1302"/>
      <c r="AO56" s="1302"/>
      <c r="AP56" s="1302"/>
      <c r="AQ56" s="1302"/>
      <c r="AR56" s="1302"/>
      <c r="AS56" s="1302"/>
      <c r="AT56" s="1302"/>
      <c r="AU56" s="1302"/>
      <c r="AV56" s="1302"/>
      <c r="AW56" s="1302"/>
      <c r="AX56" s="1302"/>
      <c r="AY56" s="1302"/>
      <c r="AZ56" s="1302"/>
      <c r="BA56" s="1302"/>
      <c r="BB56" s="1306"/>
      <c r="BC56" s="1306"/>
      <c r="BD56" s="1306"/>
      <c r="BE56" s="1306"/>
      <c r="BF56" s="1306"/>
      <c r="BG56" s="1306"/>
      <c r="BH56" s="1306"/>
      <c r="BI56" s="1306"/>
      <c r="BJ56" s="1306"/>
      <c r="BK56" s="1306"/>
      <c r="BL56" s="1306"/>
      <c r="BM56" s="1306"/>
      <c r="BN56" s="1306"/>
      <c r="BO56" s="1306"/>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1285" customFormat="1" ht="13.2" x14ac:dyDescent="0.2">
      <c r="B57" s="1309"/>
      <c r="G57" s="1296"/>
      <c r="H57" s="1296"/>
      <c r="I57" s="1310"/>
      <c r="J57" s="1310"/>
      <c r="K57" s="1305"/>
      <c r="L57" s="1305"/>
      <c r="M57" s="1305"/>
      <c r="N57" s="1305"/>
      <c r="AM57" s="1270"/>
      <c r="AN57" s="1302"/>
      <c r="AO57" s="1302"/>
      <c r="AP57" s="1302"/>
      <c r="AQ57" s="1302"/>
      <c r="AR57" s="1302"/>
      <c r="AS57" s="1302"/>
      <c r="AT57" s="1302"/>
      <c r="AU57" s="1302"/>
      <c r="AV57" s="1302"/>
      <c r="AW57" s="1302"/>
      <c r="AX57" s="1302"/>
      <c r="AY57" s="1302"/>
      <c r="AZ57" s="1302"/>
      <c r="BA57" s="1302"/>
      <c r="BB57" s="1306" t="s">
        <v>594</v>
      </c>
      <c r="BC57" s="1306"/>
      <c r="BD57" s="1306"/>
      <c r="BE57" s="1306"/>
      <c r="BF57" s="1306"/>
      <c r="BG57" s="1306"/>
      <c r="BH57" s="1306"/>
      <c r="BI57" s="1306"/>
      <c r="BJ57" s="1306"/>
      <c r="BK57" s="1306"/>
      <c r="BL57" s="1306"/>
      <c r="BM57" s="1306"/>
      <c r="BN57" s="1306"/>
      <c r="BO57" s="1306"/>
      <c r="BP57" s="1307"/>
      <c r="BQ57" s="1308"/>
      <c r="BR57" s="1308"/>
      <c r="BS57" s="1308"/>
      <c r="BT57" s="1308"/>
      <c r="BU57" s="1308"/>
      <c r="BV57" s="1308"/>
      <c r="BW57" s="1308"/>
      <c r="BX57" s="1308">
        <v>55.8</v>
      </c>
      <c r="BY57" s="1308"/>
      <c r="BZ57" s="1308"/>
      <c r="CA57" s="1308"/>
      <c r="CB57" s="1308"/>
      <c r="CC57" s="1308"/>
      <c r="CD57" s="1308"/>
      <c r="CE57" s="1308"/>
      <c r="CF57" s="1308">
        <v>57.6</v>
      </c>
      <c r="CG57" s="1308"/>
      <c r="CH57" s="1308"/>
      <c r="CI57" s="1308"/>
      <c r="CJ57" s="1308"/>
      <c r="CK57" s="1308"/>
      <c r="CL57" s="1308"/>
      <c r="CM57" s="1308"/>
      <c r="CN57" s="1307"/>
      <c r="CO57" s="1308"/>
      <c r="CP57" s="1308"/>
      <c r="CQ57" s="1308"/>
      <c r="CR57" s="1308"/>
      <c r="CS57" s="1308"/>
      <c r="CT57" s="1308"/>
      <c r="CU57" s="1308"/>
      <c r="CV57" s="1307"/>
      <c r="CW57" s="1308"/>
      <c r="CX57" s="1308"/>
      <c r="CY57" s="1308"/>
      <c r="CZ57" s="1308"/>
      <c r="DA57" s="1308"/>
      <c r="DB57" s="1308"/>
      <c r="DC57" s="1308"/>
      <c r="DD57" s="1311"/>
      <c r="DE57" s="1309"/>
    </row>
    <row r="58" spans="1:109" s="1285" customFormat="1" ht="13.2" x14ac:dyDescent="0.2">
      <c r="A58" s="1270"/>
      <c r="B58" s="1309"/>
      <c r="G58" s="1296"/>
      <c r="H58" s="1296"/>
      <c r="I58" s="1310"/>
      <c r="J58" s="1310"/>
      <c r="K58" s="1305"/>
      <c r="L58" s="1305"/>
      <c r="M58" s="1305"/>
      <c r="N58" s="1305"/>
      <c r="AM58" s="1270"/>
      <c r="AN58" s="1302"/>
      <c r="AO58" s="1302"/>
      <c r="AP58" s="1302"/>
      <c r="AQ58" s="1302"/>
      <c r="AR58" s="1302"/>
      <c r="AS58" s="1302"/>
      <c r="AT58" s="1302"/>
      <c r="AU58" s="1302"/>
      <c r="AV58" s="1302"/>
      <c r="AW58" s="1302"/>
      <c r="AX58" s="1302"/>
      <c r="AY58" s="1302"/>
      <c r="AZ58" s="1302"/>
      <c r="BA58" s="1302"/>
      <c r="BB58" s="1306"/>
      <c r="BC58" s="1306"/>
      <c r="BD58" s="1306"/>
      <c r="BE58" s="1306"/>
      <c r="BF58" s="1306"/>
      <c r="BG58" s="1306"/>
      <c r="BH58" s="1306"/>
      <c r="BI58" s="1306"/>
      <c r="BJ58" s="1306"/>
      <c r="BK58" s="1306"/>
      <c r="BL58" s="1306"/>
      <c r="BM58" s="1306"/>
      <c r="BN58" s="1306"/>
      <c r="BO58" s="1306"/>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1311"/>
      <c r="DE58" s="1309"/>
    </row>
    <row r="59" spans="1:109" s="1285" customFormat="1" ht="13.2" x14ac:dyDescent="0.2">
      <c r="A59" s="1270"/>
      <c r="B59" s="1309"/>
      <c r="K59" s="1312"/>
      <c r="L59" s="1312"/>
      <c r="M59" s="1312"/>
      <c r="N59" s="1312"/>
      <c r="AQ59" s="1312"/>
      <c r="AR59" s="1312"/>
      <c r="AS59" s="1312"/>
      <c r="AT59" s="1312"/>
      <c r="BC59" s="1312"/>
      <c r="BD59" s="1312"/>
      <c r="BE59" s="1312"/>
      <c r="BF59" s="1312"/>
      <c r="BO59" s="1312"/>
      <c r="BP59" s="1312"/>
      <c r="BQ59" s="1312"/>
      <c r="BR59" s="1312"/>
      <c r="CA59" s="1312"/>
      <c r="CB59" s="1312"/>
      <c r="CC59" s="1312"/>
      <c r="CD59" s="1312"/>
      <c r="CM59" s="1312"/>
      <c r="CN59" s="1312"/>
      <c r="CO59" s="1312"/>
      <c r="CP59" s="1312"/>
      <c r="CY59" s="1312"/>
      <c r="CZ59" s="1312"/>
      <c r="DA59" s="1312"/>
      <c r="DB59" s="1312"/>
      <c r="DC59" s="1312"/>
      <c r="DD59" s="1311"/>
      <c r="DE59" s="1309"/>
    </row>
    <row r="60" spans="1:109" s="1285" customFormat="1" ht="13.2" x14ac:dyDescent="0.2">
      <c r="A60" s="1270"/>
      <c r="B60" s="1309"/>
      <c r="K60" s="1312"/>
      <c r="L60" s="1312"/>
      <c r="M60" s="1312"/>
      <c r="N60" s="1312"/>
      <c r="AQ60" s="1312"/>
      <c r="AR60" s="1312"/>
      <c r="AS60" s="1312"/>
      <c r="AT60" s="1312"/>
      <c r="BC60" s="1312"/>
      <c r="BD60" s="1312"/>
      <c r="BE60" s="1312"/>
      <c r="BF60" s="1312"/>
      <c r="BO60" s="1312"/>
      <c r="BP60" s="1312"/>
      <c r="BQ60" s="1312"/>
      <c r="BR60" s="1312"/>
      <c r="CA60" s="1312"/>
      <c r="CB60" s="1312"/>
      <c r="CC60" s="1312"/>
      <c r="CD60" s="1312"/>
      <c r="CM60" s="1312"/>
      <c r="CN60" s="1312"/>
      <c r="CO60" s="1312"/>
      <c r="CP60" s="1312"/>
      <c r="CY60" s="1312"/>
      <c r="CZ60" s="1312"/>
      <c r="DA60" s="1312"/>
      <c r="DB60" s="1312"/>
      <c r="DC60" s="1312"/>
      <c r="DD60" s="1311"/>
      <c r="DE60" s="1309"/>
    </row>
    <row r="61" spans="1:109" s="1285" customFormat="1" ht="13.2" x14ac:dyDescent="0.2">
      <c r="A61" s="1270"/>
      <c r="B61" s="1313"/>
      <c r="C61" s="1314"/>
      <c r="D61" s="1314"/>
      <c r="E61" s="1314"/>
      <c r="F61" s="1314"/>
      <c r="G61" s="1314"/>
      <c r="H61" s="1314"/>
      <c r="I61" s="1314"/>
      <c r="J61" s="1314"/>
      <c r="K61" s="1314"/>
      <c r="L61" s="1314"/>
      <c r="M61" s="1315"/>
      <c r="N61" s="1315"/>
      <c r="O61" s="1314"/>
      <c r="P61" s="1314"/>
      <c r="Q61" s="1314"/>
      <c r="R61" s="1314"/>
      <c r="S61" s="1314"/>
      <c r="T61" s="1314"/>
      <c r="U61" s="1314"/>
      <c r="V61" s="1314"/>
      <c r="W61" s="1314"/>
      <c r="X61" s="1314"/>
      <c r="Y61" s="1314"/>
      <c r="Z61" s="1314"/>
      <c r="AA61" s="1314"/>
      <c r="AB61" s="1314"/>
      <c r="AC61" s="1314"/>
      <c r="AD61" s="1314"/>
      <c r="AE61" s="1314"/>
      <c r="AF61" s="1314"/>
      <c r="AG61" s="1314"/>
      <c r="AH61" s="1314"/>
      <c r="AI61" s="1314"/>
      <c r="AJ61" s="1314"/>
      <c r="AK61" s="1314"/>
      <c r="AL61" s="1314"/>
      <c r="AM61" s="1314"/>
      <c r="AN61" s="1314"/>
      <c r="AO61" s="1314"/>
      <c r="AP61" s="1314"/>
      <c r="AQ61" s="1314"/>
      <c r="AR61" s="1314"/>
      <c r="AS61" s="1315"/>
      <c r="AT61" s="1315"/>
      <c r="AU61" s="1314"/>
      <c r="AV61" s="1314"/>
      <c r="AW61" s="1314"/>
      <c r="AX61" s="1314"/>
      <c r="AY61" s="1314"/>
      <c r="AZ61" s="1314"/>
      <c r="BA61" s="1314"/>
      <c r="BB61" s="1314"/>
      <c r="BC61" s="1314"/>
      <c r="BD61" s="1314"/>
      <c r="BE61" s="1315"/>
      <c r="BF61" s="1315"/>
      <c r="BG61" s="1314"/>
      <c r="BH61" s="1314"/>
      <c r="BI61" s="1314"/>
      <c r="BJ61" s="1314"/>
      <c r="BK61" s="1314"/>
      <c r="BL61" s="1314"/>
      <c r="BM61" s="1314"/>
      <c r="BN61" s="1314"/>
      <c r="BO61" s="1314"/>
      <c r="BP61" s="1314"/>
      <c r="BQ61" s="1315"/>
      <c r="BR61" s="1315"/>
      <c r="BS61" s="1314"/>
      <c r="BT61" s="1314"/>
      <c r="BU61" s="1314"/>
      <c r="BV61" s="1314"/>
      <c r="BW61" s="1314"/>
      <c r="BX61" s="1314"/>
      <c r="BY61" s="1314"/>
      <c r="BZ61" s="1314"/>
      <c r="CA61" s="1314"/>
      <c r="CB61" s="1314"/>
      <c r="CC61" s="1315"/>
      <c r="CD61" s="1315"/>
      <c r="CE61" s="1314"/>
      <c r="CF61" s="1314"/>
      <c r="CG61" s="1314"/>
      <c r="CH61" s="1314"/>
      <c r="CI61" s="1314"/>
      <c r="CJ61" s="1314"/>
      <c r="CK61" s="1314"/>
      <c r="CL61" s="1314"/>
      <c r="CM61" s="1314"/>
      <c r="CN61" s="1314"/>
      <c r="CO61" s="1315"/>
      <c r="CP61" s="1315"/>
      <c r="CQ61" s="1314"/>
      <c r="CR61" s="1314"/>
      <c r="CS61" s="1314"/>
      <c r="CT61" s="1314"/>
      <c r="CU61" s="1314"/>
      <c r="CV61" s="1314"/>
      <c r="CW61" s="1314"/>
      <c r="CX61" s="1314"/>
      <c r="CY61" s="1314"/>
      <c r="CZ61" s="1314"/>
      <c r="DA61" s="1315"/>
      <c r="DB61" s="1315"/>
      <c r="DC61" s="1315"/>
      <c r="DD61" s="1316"/>
      <c r="DE61" s="1309"/>
    </row>
    <row r="62" spans="1:109" ht="13.2" x14ac:dyDescent="0.2">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70"/>
    </row>
    <row r="63" spans="1:109" ht="16.2" x14ac:dyDescent="0.2">
      <c r="B63" s="1317" t="s">
        <v>596</v>
      </c>
    </row>
    <row r="64" spans="1:109" ht="13.2" x14ac:dyDescent="0.2">
      <c r="B64" s="1277"/>
      <c r="G64" s="1284"/>
      <c r="I64" s="1318"/>
      <c r="J64" s="1318"/>
      <c r="K64" s="1318"/>
      <c r="L64" s="1318"/>
      <c r="M64" s="1318"/>
      <c r="N64" s="1319"/>
      <c r="AM64" s="1284"/>
      <c r="AN64" s="1284" t="s">
        <v>589</v>
      </c>
      <c r="AP64" s="1285"/>
      <c r="AQ64" s="1285"/>
      <c r="AR64" s="1285"/>
      <c r="AY64" s="1284"/>
      <c r="BA64" s="1285"/>
      <c r="BB64" s="1285"/>
      <c r="BC64" s="1285"/>
      <c r="BK64" s="1284"/>
      <c r="BM64" s="1285"/>
      <c r="BN64" s="1285"/>
      <c r="BO64" s="1285"/>
      <c r="BW64" s="1284"/>
      <c r="BY64" s="1285"/>
      <c r="BZ64" s="1285"/>
      <c r="CA64" s="1285"/>
      <c r="CI64" s="1284"/>
      <c r="CK64" s="1285"/>
      <c r="CL64" s="1285"/>
      <c r="CM64" s="1285"/>
      <c r="CU64" s="1284"/>
      <c r="CW64" s="1285"/>
      <c r="CX64" s="1285"/>
      <c r="CY64" s="1285"/>
    </row>
    <row r="65" spans="2:107" ht="13.2" x14ac:dyDescent="0.2">
      <c r="B65" s="1277"/>
      <c r="AN65" s="1286" t="s">
        <v>597</v>
      </c>
      <c r="AO65" s="1287"/>
      <c r="AP65" s="1287"/>
      <c r="AQ65" s="1287"/>
      <c r="AR65" s="1287"/>
      <c r="AS65" s="1287"/>
      <c r="AT65" s="1287"/>
      <c r="AU65" s="1287"/>
      <c r="AV65" s="1287"/>
      <c r="AW65" s="1287"/>
      <c r="AX65" s="1287"/>
      <c r="AY65" s="1287"/>
      <c r="AZ65" s="1287"/>
      <c r="BA65" s="1287"/>
      <c r="BB65" s="1287"/>
      <c r="BC65" s="1287"/>
      <c r="BD65" s="1287"/>
      <c r="BE65" s="1287"/>
      <c r="BF65" s="1287"/>
      <c r="BG65" s="1287"/>
      <c r="BH65" s="1287"/>
      <c r="BI65" s="1287"/>
      <c r="BJ65" s="1287"/>
      <c r="BK65" s="1287"/>
      <c r="BL65" s="1287"/>
      <c r="BM65" s="1287"/>
      <c r="BN65" s="1287"/>
      <c r="BO65" s="1287"/>
      <c r="BP65" s="1287"/>
      <c r="BQ65" s="1287"/>
      <c r="BR65" s="1287"/>
      <c r="BS65" s="1287"/>
      <c r="BT65" s="1287"/>
      <c r="BU65" s="1287"/>
      <c r="BV65" s="1287"/>
      <c r="BW65" s="1287"/>
      <c r="BX65" s="1287"/>
      <c r="BY65" s="1287"/>
      <c r="BZ65" s="1287"/>
      <c r="CA65" s="1287"/>
      <c r="CB65" s="1287"/>
      <c r="CC65" s="1287"/>
      <c r="CD65" s="1287"/>
      <c r="CE65" s="1287"/>
      <c r="CF65" s="1287"/>
      <c r="CG65" s="1287"/>
      <c r="CH65" s="1287"/>
      <c r="CI65" s="1287"/>
      <c r="CJ65" s="1287"/>
      <c r="CK65" s="1287"/>
      <c r="CL65" s="1287"/>
      <c r="CM65" s="1287"/>
      <c r="CN65" s="1287"/>
      <c r="CO65" s="1287"/>
      <c r="CP65" s="1287"/>
      <c r="CQ65" s="1287"/>
      <c r="CR65" s="1287"/>
      <c r="CS65" s="1287"/>
      <c r="CT65" s="1287"/>
      <c r="CU65" s="1287"/>
      <c r="CV65" s="1287"/>
      <c r="CW65" s="1287"/>
      <c r="CX65" s="1287"/>
      <c r="CY65" s="1287"/>
      <c r="CZ65" s="1287"/>
      <c r="DA65" s="1287"/>
      <c r="DB65" s="1287"/>
      <c r="DC65" s="1288"/>
    </row>
    <row r="66" spans="2:107" ht="13.2" x14ac:dyDescent="0.2">
      <c r="B66" s="1277"/>
      <c r="AN66" s="1289"/>
      <c r="AO66" s="1290"/>
      <c r="AP66" s="1290"/>
      <c r="AQ66" s="1290"/>
      <c r="AR66" s="1290"/>
      <c r="AS66" s="1290"/>
      <c r="AT66" s="1290"/>
      <c r="AU66" s="1290"/>
      <c r="AV66" s="1290"/>
      <c r="AW66" s="1290"/>
      <c r="AX66" s="1290"/>
      <c r="AY66" s="1290"/>
      <c r="AZ66" s="1290"/>
      <c r="BA66" s="1290"/>
      <c r="BB66" s="1290"/>
      <c r="BC66" s="1290"/>
      <c r="BD66" s="1290"/>
      <c r="BE66" s="1290"/>
      <c r="BF66" s="1290"/>
      <c r="BG66" s="1290"/>
      <c r="BH66" s="1290"/>
      <c r="BI66" s="1290"/>
      <c r="BJ66" s="1290"/>
      <c r="BK66" s="1290"/>
      <c r="BL66" s="1290"/>
      <c r="BM66" s="1290"/>
      <c r="BN66" s="1290"/>
      <c r="BO66" s="1290"/>
      <c r="BP66" s="1290"/>
      <c r="BQ66" s="1290"/>
      <c r="BR66" s="1290"/>
      <c r="BS66" s="1290"/>
      <c r="BT66" s="1290"/>
      <c r="BU66" s="1290"/>
      <c r="BV66" s="1290"/>
      <c r="BW66" s="1290"/>
      <c r="BX66" s="1290"/>
      <c r="BY66" s="1290"/>
      <c r="BZ66" s="1290"/>
      <c r="CA66" s="1290"/>
      <c r="CB66" s="1290"/>
      <c r="CC66" s="1290"/>
      <c r="CD66" s="1290"/>
      <c r="CE66" s="1290"/>
      <c r="CF66" s="1290"/>
      <c r="CG66" s="1290"/>
      <c r="CH66" s="1290"/>
      <c r="CI66" s="1290"/>
      <c r="CJ66" s="1290"/>
      <c r="CK66" s="1290"/>
      <c r="CL66" s="1290"/>
      <c r="CM66" s="1290"/>
      <c r="CN66" s="1290"/>
      <c r="CO66" s="1290"/>
      <c r="CP66" s="1290"/>
      <c r="CQ66" s="1290"/>
      <c r="CR66" s="1290"/>
      <c r="CS66" s="1290"/>
      <c r="CT66" s="1290"/>
      <c r="CU66" s="1290"/>
      <c r="CV66" s="1290"/>
      <c r="CW66" s="1290"/>
      <c r="CX66" s="1290"/>
      <c r="CY66" s="1290"/>
      <c r="CZ66" s="1290"/>
      <c r="DA66" s="1290"/>
      <c r="DB66" s="1290"/>
      <c r="DC66" s="1291"/>
    </row>
    <row r="67" spans="2:107" ht="13.2" x14ac:dyDescent="0.2">
      <c r="B67" s="1277"/>
      <c r="AN67" s="1289"/>
      <c r="AO67" s="1290"/>
      <c r="AP67" s="1290"/>
      <c r="AQ67" s="1290"/>
      <c r="AR67" s="1290"/>
      <c r="AS67" s="1290"/>
      <c r="AT67" s="1290"/>
      <c r="AU67" s="1290"/>
      <c r="AV67" s="1290"/>
      <c r="AW67" s="1290"/>
      <c r="AX67" s="1290"/>
      <c r="AY67" s="1290"/>
      <c r="AZ67" s="1290"/>
      <c r="BA67" s="1290"/>
      <c r="BB67" s="1290"/>
      <c r="BC67" s="1290"/>
      <c r="BD67" s="1290"/>
      <c r="BE67" s="1290"/>
      <c r="BF67" s="1290"/>
      <c r="BG67" s="1290"/>
      <c r="BH67" s="1290"/>
      <c r="BI67" s="1290"/>
      <c r="BJ67" s="1290"/>
      <c r="BK67" s="1290"/>
      <c r="BL67" s="1290"/>
      <c r="BM67" s="1290"/>
      <c r="BN67" s="1290"/>
      <c r="BO67" s="1290"/>
      <c r="BP67" s="1290"/>
      <c r="BQ67" s="1290"/>
      <c r="BR67" s="1290"/>
      <c r="BS67" s="1290"/>
      <c r="BT67" s="1290"/>
      <c r="BU67" s="1290"/>
      <c r="BV67" s="1290"/>
      <c r="BW67" s="1290"/>
      <c r="BX67" s="1290"/>
      <c r="BY67" s="1290"/>
      <c r="BZ67" s="1290"/>
      <c r="CA67" s="1290"/>
      <c r="CB67" s="1290"/>
      <c r="CC67" s="1290"/>
      <c r="CD67" s="1290"/>
      <c r="CE67" s="1290"/>
      <c r="CF67" s="1290"/>
      <c r="CG67" s="1290"/>
      <c r="CH67" s="1290"/>
      <c r="CI67" s="1290"/>
      <c r="CJ67" s="1290"/>
      <c r="CK67" s="1290"/>
      <c r="CL67" s="1290"/>
      <c r="CM67" s="1290"/>
      <c r="CN67" s="1290"/>
      <c r="CO67" s="1290"/>
      <c r="CP67" s="1290"/>
      <c r="CQ67" s="1290"/>
      <c r="CR67" s="1290"/>
      <c r="CS67" s="1290"/>
      <c r="CT67" s="1290"/>
      <c r="CU67" s="1290"/>
      <c r="CV67" s="1290"/>
      <c r="CW67" s="1290"/>
      <c r="CX67" s="1290"/>
      <c r="CY67" s="1290"/>
      <c r="CZ67" s="1290"/>
      <c r="DA67" s="1290"/>
      <c r="DB67" s="1290"/>
      <c r="DC67" s="1291"/>
    </row>
    <row r="68" spans="2:107" ht="13.2" x14ac:dyDescent="0.2">
      <c r="B68" s="1277"/>
      <c r="AN68" s="1289"/>
      <c r="AO68" s="1290"/>
      <c r="AP68" s="1290"/>
      <c r="AQ68" s="1290"/>
      <c r="AR68" s="1290"/>
      <c r="AS68" s="1290"/>
      <c r="AT68" s="1290"/>
      <c r="AU68" s="1290"/>
      <c r="AV68" s="1290"/>
      <c r="AW68" s="1290"/>
      <c r="AX68" s="1290"/>
      <c r="AY68" s="1290"/>
      <c r="AZ68" s="1290"/>
      <c r="BA68" s="1290"/>
      <c r="BB68" s="1290"/>
      <c r="BC68" s="1290"/>
      <c r="BD68" s="1290"/>
      <c r="BE68" s="1290"/>
      <c r="BF68" s="1290"/>
      <c r="BG68" s="1290"/>
      <c r="BH68" s="1290"/>
      <c r="BI68" s="1290"/>
      <c r="BJ68" s="1290"/>
      <c r="BK68" s="1290"/>
      <c r="BL68" s="1290"/>
      <c r="BM68" s="1290"/>
      <c r="BN68" s="1290"/>
      <c r="BO68" s="1290"/>
      <c r="BP68" s="1290"/>
      <c r="BQ68" s="1290"/>
      <c r="BR68" s="1290"/>
      <c r="BS68" s="1290"/>
      <c r="BT68" s="1290"/>
      <c r="BU68" s="1290"/>
      <c r="BV68" s="1290"/>
      <c r="BW68" s="1290"/>
      <c r="BX68" s="1290"/>
      <c r="BY68" s="1290"/>
      <c r="BZ68" s="1290"/>
      <c r="CA68" s="1290"/>
      <c r="CB68" s="1290"/>
      <c r="CC68" s="1290"/>
      <c r="CD68" s="1290"/>
      <c r="CE68" s="1290"/>
      <c r="CF68" s="1290"/>
      <c r="CG68" s="1290"/>
      <c r="CH68" s="1290"/>
      <c r="CI68" s="1290"/>
      <c r="CJ68" s="1290"/>
      <c r="CK68" s="1290"/>
      <c r="CL68" s="1290"/>
      <c r="CM68" s="1290"/>
      <c r="CN68" s="1290"/>
      <c r="CO68" s="1290"/>
      <c r="CP68" s="1290"/>
      <c r="CQ68" s="1290"/>
      <c r="CR68" s="1290"/>
      <c r="CS68" s="1290"/>
      <c r="CT68" s="1290"/>
      <c r="CU68" s="1290"/>
      <c r="CV68" s="1290"/>
      <c r="CW68" s="1290"/>
      <c r="CX68" s="1290"/>
      <c r="CY68" s="1290"/>
      <c r="CZ68" s="1290"/>
      <c r="DA68" s="1290"/>
      <c r="DB68" s="1290"/>
      <c r="DC68" s="1291"/>
    </row>
    <row r="69" spans="2:107" ht="13.2" x14ac:dyDescent="0.2">
      <c r="B69" s="1277"/>
      <c r="AN69" s="1292"/>
      <c r="AO69" s="1293"/>
      <c r="AP69" s="1293"/>
      <c r="AQ69" s="1293"/>
      <c r="AR69" s="1293"/>
      <c r="AS69" s="1293"/>
      <c r="AT69" s="1293"/>
      <c r="AU69" s="1293"/>
      <c r="AV69" s="1293"/>
      <c r="AW69" s="1293"/>
      <c r="AX69" s="1293"/>
      <c r="AY69" s="1293"/>
      <c r="AZ69" s="1293"/>
      <c r="BA69" s="1293"/>
      <c r="BB69" s="1293"/>
      <c r="BC69" s="1293"/>
      <c r="BD69" s="1293"/>
      <c r="BE69" s="1293"/>
      <c r="BF69" s="1293"/>
      <c r="BG69" s="1293"/>
      <c r="BH69" s="1293"/>
      <c r="BI69" s="1293"/>
      <c r="BJ69" s="1293"/>
      <c r="BK69" s="1293"/>
      <c r="BL69" s="1293"/>
      <c r="BM69" s="1293"/>
      <c r="BN69" s="1293"/>
      <c r="BO69" s="1293"/>
      <c r="BP69" s="1293"/>
      <c r="BQ69" s="1293"/>
      <c r="BR69" s="1293"/>
      <c r="BS69" s="1293"/>
      <c r="BT69" s="1293"/>
      <c r="BU69" s="1293"/>
      <c r="BV69" s="1293"/>
      <c r="BW69" s="1293"/>
      <c r="BX69" s="1293"/>
      <c r="BY69" s="1293"/>
      <c r="BZ69" s="1293"/>
      <c r="CA69" s="1293"/>
      <c r="CB69" s="1293"/>
      <c r="CC69" s="1293"/>
      <c r="CD69" s="1293"/>
      <c r="CE69" s="1293"/>
      <c r="CF69" s="1293"/>
      <c r="CG69" s="1293"/>
      <c r="CH69" s="1293"/>
      <c r="CI69" s="1293"/>
      <c r="CJ69" s="1293"/>
      <c r="CK69" s="1293"/>
      <c r="CL69" s="1293"/>
      <c r="CM69" s="1293"/>
      <c r="CN69" s="1293"/>
      <c r="CO69" s="1293"/>
      <c r="CP69" s="1293"/>
      <c r="CQ69" s="1293"/>
      <c r="CR69" s="1293"/>
      <c r="CS69" s="1293"/>
      <c r="CT69" s="1293"/>
      <c r="CU69" s="1293"/>
      <c r="CV69" s="1293"/>
      <c r="CW69" s="1293"/>
      <c r="CX69" s="1293"/>
      <c r="CY69" s="1293"/>
      <c r="CZ69" s="1293"/>
      <c r="DA69" s="1293"/>
      <c r="DB69" s="1293"/>
      <c r="DC69" s="1294"/>
    </row>
    <row r="70" spans="2:107" ht="13.2" x14ac:dyDescent="0.2">
      <c r="B70" s="1277"/>
      <c r="H70" s="1320"/>
      <c r="I70" s="1320"/>
      <c r="J70" s="1321"/>
      <c r="K70" s="1321"/>
      <c r="L70" s="1322"/>
      <c r="M70" s="1321"/>
      <c r="N70" s="1322"/>
      <c r="AN70" s="1295"/>
      <c r="AO70" s="1295"/>
      <c r="AP70" s="1295"/>
      <c r="AZ70" s="1295"/>
      <c r="BA70" s="1295"/>
      <c r="BB70" s="1295"/>
      <c r="BL70" s="1295"/>
      <c r="BM70" s="1295"/>
      <c r="BN70" s="1295"/>
      <c r="BX70" s="1295"/>
      <c r="BY70" s="1295"/>
      <c r="BZ70" s="1295"/>
      <c r="CJ70" s="1295"/>
      <c r="CK70" s="1295"/>
      <c r="CL70" s="1295"/>
      <c r="CV70" s="1295"/>
      <c r="CW70" s="1295"/>
      <c r="CX70" s="1295"/>
    </row>
    <row r="71" spans="2:107" ht="13.2" x14ac:dyDescent="0.2">
      <c r="B71" s="1277"/>
      <c r="G71" s="1323"/>
      <c r="I71" s="1324"/>
      <c r="J71" s="1321"/>
      <c r="K71" s="1321"/>
      <c r="L71" s="1322"/>
      <c r="M71" s="1321"/>
      <c r="N71" s="1322"/>
      <c r="AM71" s="1323"/>
      <c r="AN71" s="1270" t="s">
        <v>591</v>
      </c>
    </row>
    <row r="72" spans="2:107" ht="13.2" x14ac:dyDescent="0.2">
      <c r="B72" s="1277"/>
      <c r="G72" s="1296"/>
      <c r="H72" s="1296"/>
      <c r="I72" s="1296"/>
      <c r="J72" s="1296"/>
      <c r="K72" s="1297"/>
      <c r="L72" s="1297"/>
      <c r="M72" s="1298"/>
      <c r="N72" s="1298"/>
      <c r="AN72" s="1299"/>
      <c r="AO72" s="1300"/>
      <c r="AP72" s="1300"/>
      <c r="AQ72" s="1300"/>
      <c r="AR72" s="1300"/>
      <c r="AS72" s="1300"/>
      <c r="AT72" s="1300"/>
      <c r="AU72" s="1300"/>
      <c r="AV72" s="1300"/>
      <c r="AW72" s="1300"/>
      <c r="AX72" s="1300"/>
      <c r="AY72" s="1300"/>
      <c r="AZ72" s="1300"/>
      <c r="BA72" s="1300"/>
      <c r="BB72" s="1300"/>
      <c r="BC72" s="1300"/>
      <c r="BD72" s="1300"/>
      <c r="BE72" s="1300"/>
      <c r="BF72" s="1300"/>
      <c r="BG72" s="1300"/>
      <c r="BH72" s="1300"/>
      <c r="BI72" s="1300"/>
      <c r="BJ72" s="1300"/>
      <c r="BK72" s="1300"/>
      <c r="BL72" s="1300"/>
      <c r="BM72" s="1300"/>
      <c r="BN72" s="1300"/>
      <c r="BO72" s="1301"/>
      <c r="BP72" s="1302" t="s">
        <v>547</v>
      </c>
      <c r="BQ72" s="1302"/>
      <c r="BR72" s="1302"/>
      <c r="BS72" s="1302"/>
      <c r="BT72" s="1302"/>
      <c r="BU72" s="1302"/>
      <c r="BV72" s="1302"/>
      <c r="BW72" s="1302"/>
      <c r="BX72" s="1302" t="s">
        <v>548</v>
      </c>
      <c r="BY72" s="1302"/>
      <c r="BZ72" s="1302"/>
      <c r="CA72" s="1302"/>
      <c r="CB72" s="1302"/>
      <c r="CC72" s="1302"/>
      <c r="CD72" s="1302"/>
      <c r="CE72" s="1302"/>
      <c r="CF72" s="1302" t="s">
        <v>549</v>
      </c>
      <c r="CG72" s="1302"/>
      <c r="CH72" s="1302"/>
      <c r="CI72" s="1302"/>
      <c r="CJ72" s="1302"/>
      <c r="CK72" s="1302"/>
      <c r="CL72" s="1302"/>
      <c r="CM72" s="1302"/>
      <c r="CN72" s="1302" t="s">
        <v>550</v>
      </c>
      <c r="CO72" s="1302"/>
      <c r="CP72" s="1302"/>
      <c r="CQ72" s="1302"/>
      <c r="CR72" s="1302"/>
      <c r="CS72" s="1302"/>
      <c r="CT72" s="1302"/>
      <c r="CU72" s="1302"/>
      <c r="CV72" s="1302" t="s">
        <v>551</v>
      </c>
      <c r="CW72" s="1302"/>
      <c r="CX72" s="1302"/>
      <c r="CY72" s="1302"/>
      <c r="CZ72" s="1302"/>
      <c r="DA72" s="1302"/>
      <c r="DB72" s="1302"/>
      <c r="DC72" s="1302"/>
    </row>
    <row r="73" spans="2:107" ht="13.2" x14ac:dyDescent="0.2">
      <c r="B73" s="1277"/>
      <c r="G73" s="1303"/>
      <c r="H73" s="1303"/>
      <c r="I73" s="1303"/>
      <c r="J73" s="1303"/>
      <c r="K73" s="1325"/>
      <c r="L73" s="1325"/>
      <c r="M73" s="1325"/>
      <c r="N73" s="1325"/>
      <c r="AM73" s="1295"/>
      <c r="AN73" s="1306" t="s">
        <v>592</v>
      </c>
      <c r="AO73" s="1306"/>
      <c r="AP73" s="1306"/>
      <c r="AQ73" s="1306"/>
      <c r="AR73" s="1306"/>
      <c r="AS73" s="1306"/>
      <c r="AT73" s="1306"/>
      <c r="AU73" s="1306"/>
      <c r="AV73" s="1306"/>
      <c r="AW73" s="1306"/>
      <c r="AX73" s="1306"/>
      <c r="AY73" s="1306"/>
      <c r="AZ73" s="1306"/>
      <c r="BA73" s="1306"/>
      <c r="BB73" s="1306" t="s">
        <v>593</v>
      </c>
      <c r="BC73" s="1306"/>
      <c r="BD73" s="1306"/>
      <c r="BE73" s="1306"/>
      <c r="BF73" s="1306"/>
      <c r="BG73" s="1306"/>
      <c r="BH73" s="1306"/>
      <c r="BI73" s="1306"/>
      <c r="BJ73" s="1306"/>
      <c r="BK73" s="1306"/>
      <c r="BL73" s="1306"/>
      <c r="BM73" s="1306"/>
      <c r="BN73" s="1306"/>
      <c r="BO73" s="1306"/>
      <c r="BP73" s="1308"/>
      <c r="BQ73" s="1308"/>
      <c r="BR73" s="1308"/>
      <c r="BS73" s="1308"/>
      <c r="BT73" s="1308"/>
      <c r="BU73" s="1308"/>
      <c r="BV73" s="1308"/>
      <c r="BW73" s="1308"/>
      <c r="BX73" s="1308">
        <v>3.5</v>
      </c>
      <c r="BY73" s="1308"/>
      <c r="BZ73" s="1308"/>
      <c r="CA73" s="1308"/>
      <c r="CB73" s="1308"/>
      <c r="CC73" s="1308"/>
      <c r="CD73" s="1308"/>
      <c r="CE73" s="1308"/>
      <c r="CF73" s="1308">
        <v>6.3</v>
      </c>
      <c r="CG73" s="1308"/>
      <c r="CH73" s="1308"/>
      <c r="CI73" s="1308"/>
      <c r="CJ73" s="1308"/>
      <c r="CK73" s="1308"/>
      <c r="CL73" s="1308"/>
      <c r="CM73" s="1308"/>
      <c r="CN73" s="1308">
        <v>31.4</v>
      </c>
      <c r="CO73" s="1308"/>
      <c r="CP73" s="1308"/>
      <c r="CQ73" s="1308"/>
      <c r="CR73" s="1308"/>
      <c r="CS73" s="1308"/>
      <c r="CT73" s="1308"/>
      <c r="CU73" s="1308"/>
      <c r="CV73" s="1308">
        <v>26.1</v>
      </c>
      <c r="CW73" s="1308"/>
      <c r="CX73" s="1308"/>
      <c r="CY73" s="1308"/>
      <c r="CZ73" s="1308"/>
      <c r="DA73" s="1308"/>
      <c r="DB73" s="1308"/>
      <c r="DC73" s="1308"/>
    </row>
    <row r="74" spans="2:107" ht="13.2" x14ac:dyDescent="0.2">
      <c r="B74" s="1277"/>
      <c r="G74" s="1303"/>
      <c r="H74" s="1303"/>
      <c r="I74" s="1303"/>
      <c r="J74" s="1303"/>
      <c r="K74" s="1325"/>
      <c r="L74" s="1325"/>
      <c r="M74" s="1325"/>
      <c r="N74" s="1325"/>
      <c r="AM74" s="1295"/>
      <c r="AN74" s="1306"/>
      <c r="AO74" s="1306"/>
      <c r="AP74" s="1306"/>
      <c r="AQ74" s="1306"/>
      <c r="AR74" s="1306"/>
      <c r="AS74" s="1306"/>
      <c r="AT74" s="1306"/>
      <c r="AU74" s="1306"/>
      <c r="AV74" s="1306"/>
      <c r="AW74" s="1306"/>
      <c r="AX74" s="1306"/>
      <c r="AY74" s="1306"/>
      <c r="AZ74" s="1306"/>
      <c r="BA74" s="1306"/>
      <c r="BB74" s="1306"/>
      <c r="BC74" s="1306"/>
      <c r="BD74" s="1306"/>
      <c r="BE74" s="1306"/>
      <c r="BF74" s="1306"/>
      <c r="BG74" s="1306"/>
      <c r="BH74" s="1306"/>
      <c r="BI74" s="1306"/>
      <c r="BJ74" s="1306"/>
      <c r="BK74" s="1306"/>
      <c r="BL74" s="1306"/>
      <c r="BM74" s="1306"/>
      <c r="BN74" s="1306"/>
      <c r="BO74" s="1306"/>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ht="13.2" x14ac:dyDescent="0.2">
      <c r="B75" s="1277"/>
      <c r="G75" s="1303"/>
      <c r="H75" s="1303"/>
      <c r="I75" s="1296"/>
      <c r="J75" s="1296"/>
      <c r="K75" s="1305"/>
      <c r="L75" s="1305"/>
      <c r="M75" s="1305"/>
      <c r="N75" s="1305"/>
      <c r="AM75" s="1295"/>
      <c r="AN75" s="1306"/>
      <c r="AO75" s="1306"/>
      <c r="AP75" s="1306"/>
      <c r="AQ75" s="1306"/>
      <c r="AR75" s="1306"/>
      <c r="AS75" s="1306"/>
      <c r="AT75" s="1306"/>
      <c r="AU75" s="1306"/>
      <c r="AV75" s="1306"/>
      <c r="AW75" s="1306"/>
      <c r="AX75" s="1306"/>
      <c r="AY75" s="1306"/>
      <c r="AZ75" s="1306"/>
      <c r="BA75" s="1306"/>
      <c r="BB75" s="1306" t="s">
        <v>598</v>
      </c>
      <c r="BC75" s="1306"/>
      <c r="BD75" s="1306"/>
      <c r="BE75" s="1306"/>
      <c r="BF75" s="1306"/>
      <c r="BG75" s="1306"/>
      <c r="BH75" s="1306"/>
      <c r="BI75" s="1306"/>
      <c r="BJ75" s="1306"/>
      <c r="BK75" s="1306"/>
      <c r="BL75" s="1306"/>
      <c r="BM75" s="1306"/>
      <c r="BN75" s="1306"/>
      <c r="BO75" s="1306"/>
      <c r="BP75" s="1308">
        <v>10</v>
      </c>
      <c r="BQ75" s="1308"/>
      <c r="BR75" s="1308"/>
      <c r="BS75" s="1308"/>
      <c r="BT75" s="1308"/>
      <c r="BU75" s="1308"/>
      <c r="BV75" s="1308"/>
      <c r="BW75" s="1308"/>
      <c r="BX75" s="1308">
        <v>10.4</v>
      </c>
      <c r="BY75" s="1308"/>
      <c r="BZ75" s="1308"/>
      <c r="CA75" s="1308"/>
      <c r="CB75" s="1308"/>
      <c r="CC75" s="1308"/>
      <c r="CD75" s="1308"/>
      <c r="CE75" s="1308"/>
      <c r="CF75" s="1308">
        <v>9.1999999999999993</v>
      </c>
      <c r="CG75" s="1308"/>
      <c r="CH75" s="1308"/>
      <c r="CI75" s="1308"/>
      <c r="CJ75" s="1308"/>
      <c r="CK75" s="1308"/>
      <c r="CL75" s="1308"/>
      <c r="CM75" s="1308"/>
      <c r="CN75" s="1308">
        <v>7.8</v>
      </c>
      <c r="CO75" s="1308"/>
      <c r="CP75" s="1308"/>
      <c r="CQ75" s="1308"/>
      <c r="CR75" s="1308"/>
      <c r="CS75" s="1308"/>
      <c r="CT75" s="1308"/>
      <c r="CU75" s="1308"/>
      <c r="CV75" s="1308">
        <v>6.6</v>
      </c>
      <c r="CW75" s="1308"/>
      <c r="CX75" s="1308"/>
      <c r="CY75" s="1308"/>
      <c r="CZ75" s="1308"/>
      <c r="DA75" s="1308"/>
      <c r="DB75" s="1308"/>
      <c r="DC75" s="1308"/>
    </row>
    <row r="76" spans="2:107" ht="13.2" x14ac:dyDescent="0.2">
      <c r="B76" s="1277"/>
      <c r="G76" s="1303"/>
      <c r="H76" s="1303"/>
      <c r="I76" s="1296"/>
      <c r="J76" s="1296"/>
      <c r="K76" s="1305"/>
      <c r="L76" s="1305"/>
      <c r="M76" s="1305"/>
      <c r="N76" s="1305"/>
      <c r="AM76" s="1295"/>
      <c r="AN76" s="1306"/>
      <c r="AO76" s="1306"/>
      <c r="AP76" s="1306"/>
      <c r="AQ76" s="1306"/>
      <c r="AR76" s="1306"/>
      <c r="AS76" s="1306"/>
      <c r="AT76" s="1306"/>
      <c r="AU76" s="1306"/>
      <c r="AV76" s="1306"/>
      <c r="AW76" s="1306"/>
      <c r="AX76" s="1306"/>
      <c r="AY76" s="1306"/>
      <c r="AZ76" s="1306"/>
      <c r="BA76" s="1306"/>
      <c r="BB76" s="1306"/>
      <c r="BC76" s="1306"/>
      <c r="BD76" s="1306"/>
      <c r="BE76" s="1306"/>
      <c r="BF76" s="1306"/>
      <c r="BG76" s="1306"/>
      <c r="BH76" s="1306"/>
      <c r="BI76" s="1306"/>
      <c r="BJ76" s="1306"/>
      <c r="BK76" s="1306"/>
      <c r="BL76" s="1306"/>
      <c r="BM76" s="1306"/>
      <c r="BN76" s="1306"/>
      <c r="BO76" s="1306"/>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ht="13.2" x14ac:dyDescent="0.2">
      <c r="B77" s="1277"/>
      <c r="G77" s="1296"/>
      <c r="H77" s="1296"/>
      <c r="I77" s="1296"/>
      <c r="J77" s="1296"/>
      <c r="K77" s="1325"/>
      <c r="L77" s="1325"/>
      <c r="M77" s="1325"/>
      <c r="N77" s="1325"/>
      <c r="AN77" s="1302" t="s">
        <v>595</v>
      </c>
      <c r="AO77" s="1302"/>
      <c r="AP77" s="1302"/>
      <c r="AQ77" s="1302"/>
      <c r="AR77" s="1302"/>
      <c r="AS77" s="1302"/>
      <c r="AT77" s="1302"/>
      <c r="AU77" s="1302"/>
      <c r="AV77" s="1302"/>
      <c r="AW77" s="1302"/>
      <c r="AX77" s="1302"/>
      <c r="AY77" s="1302"/>
      <c r="AZ77" s="1302"/>
      <c r="BA77" s="1302"/>
      <c r="BB77" s="1306" t="s">
        <v>593</v>
      </c>
      <c r="BC77" s="1306"/>
      <c r="BD77" s="1306"/>
      <c r="BE77" s="1306"/>
      <c r="BF77" s="1306"/>
      <c r="BG77" s="1306"/>
      <c r="BH77" s="1306"/>
      <c r="BI77" s="1306"/>
      <c r="BJ77" s="1306"/>
      <c r="BK77" s="1306"/>
      <c r="BL77" s="1306"/>
      <c r="BM77" s="1306"/>
      <c r="BN77" s="1306"/>
      <c r="BO77" s="1306"/>
      <c r="BP77" s="1308">
        <v>10.199999999999999</v>
      </c>
      <c r="BQ77" s="1308"/>
      <c r="BR77" s="1308"/>
      <c r="BS77" s="1308"/>
      <c r="BT77" s="1308"/>
      <c r="BU77" s="1308"/>
      <c r="BV77" s="1308"/>
      <c r="BW77" s="1308"/>
      <c r="BX77" s="1308">
        <v>20.2</v>
      </c>
      <c r="BY77" s="1308"/>
      <c r="BZ77" s="1308"/>
      <c r="CA77" s="1308"/>
      <c r="CB77" s="1308"/>
      <c r="CC77" s="1308"/>
      <c r="CD77" s="1308"/>
      <c r="CE77" s="1308"/>
      <c r="CF77" s="1308">
        <v>38.5</v>
      </c>
      <c r="CG77" s="1308"/>
      <c r="CH77" s="1308"/>
      <c r="CI77" s="1308"/>
      <c r="CJ77" s="1308"/>
      <c r="CK77" s="1308"/>
      <c r="CL77" s="1308"/>
      <c r="CM77" s="1308"/>
      <c r="CN77" s="1308">
        <v>32.799999999999997</v>
      </c>
      <c r="CO77" s="1308"/>
      <c r="CP77" s="1308"/>
      <c r="CQ77" s="1308"/>
      <c r="CR77" s="1308"/>
      <c r="CS77" s="1308"/>
      <c r="CT77" s="1308"/>
      <c r="CU77" s="1308"/>
      <c r="CV77" s="1308">
        <v>20.9</v>
      </c>
      <c r="CW77" s="1308"/>
      <c r="CX77" s="1308"/>
      <c r="CY77" s="1308"/>
      <c r="CZ77" s="1308"/>
      <c r="DA77" s="1308"/>
      <c r="DB77" s="1308"/>
      <c r="DC77" s="1308"/>
    </row>
    <row r="78" spans="2:107" ht="13.2" x14ac:dyDescent="0.2">
      <c r="B78" s="1277"/>
      <c r="G78" s="1296"/>
      <c r="H78" s="1296"/>
      <c r="I78" s="1296"/>
      <c r="J78" s="1296"/>
      <c r="K78" s="1325"/>
      <c r="L78" s="1325"/>
      <c r="M78" s="1325"/>
      <c r="N78" s="1325"/>
      <c r="AN78" s="1302"/>
      <c r="AO78" s="1302"/>
      <c r="AP78" s="1302"/>
      <c r="AQ78" s="1302"/>
      <c r="AR78" s="1302"/>
      <c r="AS78" s="1302"/>
      <c r="AT78" s="1302"/>
      <c r="AU78" s="1302"/>
      <c r="AV78" s="1302"/>
      <c r="AW78" s="1302"/>
      <c r="AX78" s="1302"/>
      <c r="AY78" s="1302"/>
      <c r="AZ78" s="1302"/>
      <c r="BA78" s="1302"/>
      <c r="BB78" s="1306"/>
      <c r="BC78" s="1306"/>
      <c r="BD78" s="1306"/>
      <c r="BE78" s="1306"/>
      <c r="BF78" s="1306"/>
      <c r="BG78" s="1306"/>
      <c r="BH78" s="1306"/>
      <c r="BI78" s="1306"/>
      <c r="BJ78" s="1306"/>
      <c r="BK78" s="1306"/>
      <c r="BL78" s="1306"/>
      <c r="BM78" s="1306"/>
      <c r="BN78" s="1306"/>
      <c r="BO78" s="1306"/>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ht="13.2" x14ac:dyDescent="0.2">
      <c r="B79" s="1277"/>
      <c r="G79" s="1296"/>
      <c r="H79" s="1296"/>
      <c r="I79" s="1310"/>
      <c r="J79" s="1310"/>
      <c r="K79" s="1326"/>
      <c r="L79" s="1326"/>
      <c r="M79" s="1326"/>
      <c r="N79" s="1326"/>
      <c r="AN79" s="1302"/>
      <c r="AO79" s="1302"/>
      <c r="AP79" s="1302"/>
      <c r="AQ79" s="1302"/>
      <c r="AR79" s="1302"/>
      <c r="AS79" s="1302"/>
      <c r="AT79" s="1302"/>
      <c r="AU79" s="1302"/>
      <c r="AV79" s="1302"/>
      <c r="AW79" s="1302"/>
      <c r="AX79" s="1302"/>
      <c r="AY79" s="1302"/>
      <c r="AZ79" s="1302"/>
      <c r="BA79" s="1302"/>
      <c r="BB79" s="1306" t="s">
        <v>598</v>
      </c>
      <c r="BC79" s="1306"/>
      <c r="BD79" s="1306"/>
      <c r="BE79" s="1306"/>
      <c r="BF79" s="1306"/>
      <c r="BG79" s="1306"/>
      <c r="BH79" s="1306"/>
      <c r="BI79" s="1306"/>
      <c r="BJ79" s="1306"/>
      <c r="BK79" s="1306"/>
      <c r="BL79" s="1306"/>
      <c r="BM79" s="1306"/>
      <c r="BN79" s="1306"/>
      <c r="BO79" s="1306"/>
      <c r="BP79" s="1308">
        <v>9.1</v>
      </c>
      <c r="BQ79" s="1308"/>
      <c r="BR79" s="1308"/>
      <c r="BS79" s="1308"/>
      <c r="BT79" s="1308"/>
      <c r="BU79" s="1308"/>
      <c r="BV79" s="1308"/>
      <c r="BW79" s="1308"/>
      <c r="BX79" s="1308">
        <v>9.3000000000000007</v>
      </c>
      <c r="BY79" s="1308"/>
      <c r="BZ79" s="1308"/>
      <c r="CA79" s="1308"/>
      <c r="CB79" s="1308"/>
      <c r="CC79" s="1308"/>
      <c r="CD79" s="1308"/>
      <c r="CE79" s="1308"/>
      <c r="CF79" s="1308">
        <v>9.1999999999999993</v>
      </c>
      <c r="CG79" s="1308"/>
      <c r="CH79" s="1308"/>
      <c r="CI79" s="1308"/>
      <c r="CJ79" s="1308"/>
      <c r="CK79" s="1308"/>
      <c r="CL79" s="1308"/>
      <c r="CM79" s="1308"/>
      <c r="CN79" s="1308">
        <v>9.1</v>
      </c>
      <c r="CO79" s="1308"/>
      <c r="CP79" s="1308"/>
      <c r="CQ79" s="1308"/>
      <c r="CR79" s="1308"/>
      <c r="CS79" s="1308"/>
      <c r="CT79" s="1308"/>
      <c r="CU79" s="1308"/>
      <c r="CV79" s="1308">
        <v>9.1</v>
      </c>
      <c r="CW79" s="1308"/>
      <c r="CX79" s="1308"/>
      <c r="CY79" s="1308"/>
      <c r="CZ79" s="1308"/>
      <c r="DA79" s="1308"/>
      <c r="DB79" s="1308"/>
      <c r="DC79" s="1308"/>
    </row>
    <row r="80" spans="2:107" ht="13.2" x14ac:dyDescent="0.2">
      <c r="B80" s="1277"/>
      <c r="G80" s="1296"/>
      <c r="H80" s="1296"/>
      <c r="I80" s="1310"/>
      <c r="J80" s="1310"/>
      <c r="K80" s="1326"/>
      <c r="L80" s="1326"/>
      <c r="M80" s="1326"/>
      <c r="N80" s="1326"/>
      <c r="AN80" s="1302"/>
      <c r="AO80" s="1302"/>
      <c r="AP80" s="1302"/>
      <c r="AQ80" s="1302"/>
      <c r="AR80" s="1302"/>
      <c r="AS80" s="1302"/>
      <c r="AT80" s="1302"/>
      <c r="AU80" s="1302"/>
      <c r="AV80" s="1302"/>
      <c r="AW80" s="1302"/>
      <c r="AX80" s="1302"/>
      <c r="AY80" s="1302"/>
      <c r="AZ80" s="1302"/>
      <c r="BA80" s="1302"/>
      <c r="BB80" s="1306"/>
      <c r="BC80" s="1306"/>
      <c r="BD80" s="1306"/>
      <c r="BE80" s="1306"/>
      <c r="BF80" s="1306"/>
      <c r="BG80" s="1306"/>
      <c r="BH80" s="1306"/>
      <c r="BI80" s="1306"/>
      <c r="BJ80" s="1306"/>
      <c r="BK80" s="1306"/>
      <c r="BL80" s="1306"/>
      <c r="BM80" s="1306"/>
      <c r="BN80" s="1306"/>
      <c r="BO80" s="1306"/>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ht="13.2" x14ac:dyDescent="0.2">
      <c r="B81" s="1277"/>
    </row>
    <row r="82" spans="2:109" ht="16.2" x14ac:dyDescent="0.2">
      <c r="B82" s="1277"/>
      <c r="K82" s="1327"/>
      <c r="L82" s="1327"/>
      <c r="M82" s="1327"/>
      <c r="N82" s="1327"/>
      <c r="AQ82" s="1327"/>
      <c r="AR82" s="1327"/>
      <c r="AS82" s="1327"/>
      <c r="AT82" s="1327"/>
      <c r="BC82" s="1327"/>
      <c r="BD82" s="1327"/>
      <c r="BE82" s="1327"/>
      <c r="BF82" s="1327"/>
      <c r="BO82" s="1327"/>
      <c r="BP82" s="1327"/>
      <c r="BQ82" s="1327"/>
      <c r="BR82" s="1327"/>
      <c r="CA82" s="1327"/>
      <c r="CB82" s="1327"/>
      <c r="CC82" s="1327"/>
      <c r="CD82" s="1327"/>
      <c r="CM82" s="1327"/>
      <c r="CN82" s="1327"/>
      <c r="CO82" s="1327"/>
      <c r="CP82" s="1327"/>
      <c r="CY82" s="1327"/>
      <c r="CZ82" s="1327"/>
      <c r="DA82" s="1327"/>
      <c r="DB82" s="1327"/>
      <c r="DC82" s="1327"/>
    </row>
    <row r="83" spans="2:109" ht="13.2" x14ac:dyDescent="0.2">
      <c r="B83" s="1279"/>
      <c r="C83" s="1280"/>
      <c r="D83" s="1280"/>
      <c r="E83" s="1280"/>
      <c r="F83" s="1280"/>
      <c r="G83" s="1280"/>
      <c r="H83" s="1280"/>
      <c r="I83" s="1280"/>
      <c r="J83" s="1280"/>
      <c r="K83" s="1280"/>
      <c r="L83" s="1280"/>
      <c r="M83" s="1280"/>
      <c r="N83" s="1280"/>
      <c r="O83" s="1280"/>
      <c r="P83" s="1280"/>
      <c r="Q83" s="1280"/>
      <c r="R83" s="1280"/>
      <c r="S83" s="1280"/>
      <c r="T83" s="1280"/>
      <c r="U83" s="1280"/>
      <c r="V83" s="1280"/>
      <c r="W83" s="1280"/>
      <c r="X83" s="1280"/>
      <c r="Y83" s="1280"/>
      <c r="Z83" s="1280"/>
      <c r="AA83" s="1280"/>
      <c r="AB83" s="1280"/>
      <c r="AC83" s="1280"/>
      <c r="AD83" s="1280"/>
      <c r="AE83" s="1280"/>
      <c r="AF83" s="1280"/>
      <c r="AG83" s="1280"/>
      <c r="AH83" s="1280"/>
      <c r="AI83" s="1280"/>
      <c r="AJ83" s="1280"/>
      <c r="AK83" s="1280"/>
      <c r="AL83" s="1280"/>
      <c r="AM83" s="1280"/>
      <c r="AN83" s="1280"/>
      <c r="AO83" s="1280"/>
      <c r="AP83" s="1280"/>
      <c r="AQ83" s="1280"/>
      <c r="AR83" s="1280"/>
      <c r="AS83" s="1280"/>
      <c r="AT83" s="1280"/>
      <c r="AU83" s="1280"/>
      <c r="AV83" s="1280"/>
      <c r="AW83" s="1280"/>
      <c r="AX83" s="1280"/>
      <c r="AY83" s="1280"/>
      <c r="AZ83" s="1280"/>
      <c r="BA83" s="1280"/>
      <c r="BB83" s="1280"/>
      <c r="BC83" s="1280"/>
      <c r="BD83" s="1280"/>
      <c r="BE83" s="1280"/>
      <c r="BF83" s="1280"/>
      <c r="BG83" s="1280"/>
      <c r="BH83" s="1280"/>
      <c r="BI83" s="1280"/>
      <c r="BJ83" s="1280"/>
      <c r="BK83" s="1280"/>
      <c r="BL83" s="1280"/>
      <c r="BM83" s="1280"/>
      <c r="BN83" s="1280"/>
      <c r="BO83" s="1280"/>
      <c r="BP83" s="1280"/>
      <c r="BQ83" s="1280"/>
      <c r="BR83" s="1280"/>
      <c r="BS83" s="1280"/>
      <c r="BT83" s="1280"/>
      <c r="BU83" s="1280"/>
      <c r="BV83" s="1280"/>
      <c r="BW83" s="1280"/>
      <c r="BX83" s="1280"/>
      <c r="BY83" s="1280"/>
      <c r="BZ83" s="1280"/>
      <c r="CA83" s="1280"/>
      <c r="CB83" s="1280"/>
      <c r="CC83" s="1280"/>
      <c r="CD83" s="1280"/>
      <c r="CE83" s="1280"/>
      <c r="CF83" s="1280"/>
      <c r="CG83" s="1280"/>
      <c r="CH83" s="1280"/>
      <c r="CI83" s="1280"/>
      <c r="CJ83" s="1280"/>
      <c r="CK83" s="1280"/>
      <c r="CL83" s="1280"/>
      <c r="CM83" s="1280"/>
      <c r="CN83" s="1280"/>
      <c r="CO83" s="1280"/>
      <c r="CP83" s="1280"/>
      <c r="CQ83" s="1280"/>
      <c r="CR83" s="1280"/>
      <c r="CS83" s="1280"/>
      <c r="CT83" s="1280"/>
      <c r="CU83" s="1280"/>
      <c r="CV83" s="1280"/>
      <c r="CW83" s="1280"/>
      <c r="CX83" s="1280"/>
      <c r="CY83" s="1280"/>
      <c r="CZ83" s="1280"/>
      <c r="DA83" s="1280"/>
      <c r="DB83" s="1280"/>
      <c r="DC83" s="1280"/>
      <c r="DD83" s="1281"/>
    </row>
    <row r="84" spans="2:109" ht="13.2" x14ac:dyDescent="0.2">
      <c r="DD84" s="1270"/>
      <c r="DE84" s="1270"/>
    </row>
    <row r="85" spans="2:109" ht="13.2" x14ac:dyDescent="0.2">
      <c r="DD85" s="1270"/>
      <c r="DE85" s="1270"/>
    </row>
    <row r="86" spans="2:109" ht="13.2" hidden="1" x14ac:dyDescent="0.2">
      <c r="DD86" s="1270"/>
      <c r="DE86" s="1270"/>
    </row>
    <row r="87" spans="2:109" ht="13.2" hidden="1" x14ac:dyDescent="0.2">
      <c r="K87" s="1328"/>
      <c r="AQ87" s="1328"/>
      <c r="BC87" s="1328"/>
      <c r="BO87" s="1328"/>
      <c r="CA87" s="1328"/>
      <c r="CM87" s="1328"/>
      <c r="CY87" s="1328"/>
      <c r="DD87" s="1270"/>
      <c r="DE87" s="1270"/>
    </row>
    <row r="88" spans="2:109" ht="13.2" hidden="1" x14ac:dyDescent="0.2">
      <c r="DD88" s="1270"/>
      <c r="DE88" s="1270"/>
    </row>
    <row r="89" spans="2:109" ht="13.2" hidden="1" x14ac:dyDescent="0.2">
      <c r="DD89" s="1270"/>
      <c r="DE89" s="1270"/>
    </row>
    <row r="90" spans="2:109" ht="13.2" hidden="1" x14ac:dyDescent="0.2">
      <c r="DD90" s="1270"/>
      <c r="DE90" s="1270"/>
    </row>
    <row r="91" spans="2:109" ht="13.2" hidden="1" x14ac:dyDescent="0.2">
      <c r="DD91" s="1270"/>
      <c r="DE91" s="1270"/>
    </row>
    <row r="92" spans="2:109" ht="13.5" hidden="1" customHeight="1" x14ac:dyDescent="0.2">
      <c r="DD92" s="1270"/>
      <c r="DE92" s="1270"/>
    </row>
    <row r="93" spans="2:109" ht="13.5" hidden="1" customHeight="1" x14ac:dyDescent="0.2">
      <c r="DD93" s="1270"/>
      <c r="DE93" s="1270"/>
    </row>
    <row r="94" spans="2:109" ht="13.5" hidden="1" customHeight="1" x14ac:dyDescent="0.2">
      <c r="DD94" s="1270"/>
      <c r="DE94" s="1270"/>
    </row>
    <row r="95" spans="2:109" ht="13.5" hidden="1" customHeight="1" x14ac:dyDescent="0.2">
      <c r="DD95" s="1270"/>
      <c r="DE95" s="1270"/>
    </row>
    <row r="96" spans="2:109" ht="13.5" hidden="1" customHeight="1" x14ac:dyDescent="0.2">
      <c r="DD96" s="1270"/>
      <c r="DE96" s="1270"/>
    </row>
    <row r="97" spans="108:109" ht="13.5" hidden="1" customHeight="1" x14ac:dyDescent="0.2">
      <c r="DD97" s="1270"/>
      <c r="DE97" s="1270"/>
    </row>
    <row r="98" spans="108:109" ht="13.5" hidden="1" customHeight="1" x14ac:dyDescent="0.2">
      <c r="DD98" s="1270"/>
      <c r="DE98" s="1270"/>
    </row>
    <row r="99" spans="108:109" ht="13.5" hidden="1" customHeight="1" x14ac:dyDescent="0.2">
      <c r="DD99" s="1270"/>
      <c r="DE99" s="1270"/>
    </row>
    <row r="100" spans="108:109" ht="13.5" hidden="1" customHeight="1" x14ac:dyDescent="0.2">
      <c r="DD100" s="1270"/>
      <c r="DE100" s="1270"/>
    </row>
    <row r="101" spans="108:109" ht="13.5" hidden="1" customHeight="1" x14ac:dyDescent="0.2">
      <c r="DD101" s="1270"/>
      <c r="DE101" s="1270"/>
    </row>
    <row r="102" spans="108:109" ht="13.5" hidden="1" customHeight="1" x14ac:dyDescent="0.2">
      <c r="DD102" s="1270"/>
      <c r="DE102" s="1270"/>
    </row>
    <row r="103" spans="108:109" ht="13.5" hidden="1" customHeight="1" x14ac:dyDescent="0.2">
      <c r="DD103" s="1270"/>
      <c r="DE103" s="1270"/>
    </row>
    <row r="104" spans="108:109" ht="13.5" hidden="1" customHeight="1" x14ac:dyDescent="0.2">
      <c r="DD104" s="1270"/>
      <c r="DE104" s="1270"/>
    </row>
    <row r="105" spans="108:109" ht="13.5" hidden="1" customHeight="1" x14ac:dyDescent="0.2">
      <c r="DD105" s="1270"/>
      <c r="DE105" s="1270"/>
    </row>
    <row r="106" spans="108:109" ht="13.5" hidden="1" customHeight="1" x14ac:dyDescent="0.2">
      <c r="DD106" s="1270"/>
      <c r="DE106" s="1270"/>
    </row>
    <row r="107" spans="108:109" ht="13.5" hidden="1" customHeight="1" x14ac:dyDescent="0.2">
      <c r="DD107" s="1270"/>
      <c r="DE107" s="1270"/>
    </row>
    <row r="108" spans="108:109" ht="13.5" hidden="1" customHeight="1" x14ac:dyDescent="0.2">
      <c r="DD108" s="1270"/>
      <c r="DE108" s="1270"/>
    </row>
    <row r="109" spans="108:109" ht="13.5" hidden="1" customHeight="1" x14ac:dyDescent="0.2">
      <c r="DD109" s="1270"/>
      <c r="DE109" s="1270"/>
    </row>
    <row r="110" spans="108:109" ht="13.5" hidden="1" customHeight="1" x14ac:dyDescent="0.2">
      <c r="DD110" s="1270"/>
      <c r="DE110" s="1270"/>
    </row>
    <row r="111" spans="108:109" ht="13.5" hidden="1" customHeight="1" x14ac:dyDescent="0.2">
      <c r="DD111" s="1270"/>
      <c r="DE111" s="1270"/>
    </row>
    <row r="112" spans="108:109" ht="13.5" hidden="1" customHeight="1" x14ac:dyDescent="0.2">
      <c r="DD112" s="1270"/>
      <c r="DE112" s="1270"/>
    </row>
    <row r="113" spans="108:109" ht="13.5" hidden="1" customHeight="1" x14ac:dyDescent="0.2">
      <c r="DD113" s="1270"/>
      <c r="DE113" s="1270"/>
    </row>
    <row r="114" spans="108:109" ht="13.5" hidden="1" customHeight="1" x14ac:dyDescent="0.2">
      <c r="DD114" s="1270"/>
      <c r="DE114" s="1270"/>
    </row>
    <row r="115" spans="108:109" ht="13.5" hidden="1" customHeight="1" x14ac:dyDescent="0.2">
      <c r="DD115" s="1270"/>
      <c r="DE115" s="1270"/>
    </row>
    <row r="116" spans="108:109" ht="13.5" hidden="1" customHeight="1" x14ac:dyDescent="0.2">
      <c r="DD116" s="1270"/>
      <c r="DE116" s="1270"/>
    </row>
    <row r="117" spans="108:109" ht="13.5" hidden="1" customHeight="1" x14ac:dyDescent="0.2">
      <c r="DD117" s="1270"/>
      <c r="DE117" s="1270"/>
    </row>
    <row r="118" spans="108:109" ht="13.5" hidden="1" customHeight="1" x14ac:dyDescent="0.2">
      <c r="DD118" s="1270"/>
      <c r="DE118" s="1270"/>
    </row>
    <row r="119" spans="108:109" ht="13.5" hidden="1" customHeight="1" x14ac:dyDescent="0.2">
      <c r="DD119" s="1270"/>
      <c r="DE119" s="1270"/>
    </row>
    <row r="120" spans="108:109" ht="13.5" hidden="1" customHeight="1" x14ac:dyDescent="0.2">
      <c r="DD120" s="1270"/>
      <c r="DE120" s="1270"/>
    </row>
    <row r="121" spans="108:109" ht="13.5" hidden="1" customHeight="1" x14ac:dyDescent="0.2">
      <c r="DD121" s="1270"/>
      <c r="DE121" s="1270"/>
    </row>
    <row r="122" spans="108:109" ht="13.5" hidden="1" customHeight="1" x14ac:dyDescent="0.2">
      <c r="DD122" s="1270"/>
      <c r="DE122" s="1270"/>
    </row>
    <row r="123" spans="108:109" ht="13.5" hidden="1" customHeight="1" x14ac:dyDescent="0.2">
      <c r="DD123" s="1270"/>
      <c r="DE123" s="1270"/>
    </row>
    <row r="124" spans="108:109" ht="13.5" hidden="1" customHeight="1" x14ac:dyDescent="0.2">
      <c r="DD124" s="1270"/>
      <c r="DE124" s="1270"/>
    </row>
    <row r="125" spans="108:109" ht="13.5" hidden="1" customHeight="1" x14ac:dyDescent="0.2">
      <c r="DD125" s="1270"/>
      <c r="DE125" s="1270"/>
    </row>
    <row r="126" spans="108:109" ht="13.5" hidden="1" customHeight="1" x14ac:dyDescent="0.2">
      <c r="DD126" s="1270"/>
      <c r="DE126" s="1270"/>
    </row>
    <row r="127" spans="108:109" ht="13.5" hidden="1" customHeight="1" x14ac:dyDescent="0.2">
      <c r="DD127" s="1270"/>
      <c r="DE127" s="1270"/>
    </row>
    <row r="128" spans="108:109" ht="13.5" hidden="1" customHeight="1" x14ac:dyDescent="0.2">
      <c r="DD128" s="1270"/>
      <c r="DE128" s="1270"/>
    </row>
    <row r="129" spans="108:109" ht="13.5" hidden="1" customHeight="1" x14ac:dyDescent="0.2">
      <c r="DD129" s="1270"/>
      <c r="DE129" s="1270"/>
    </row>
    <row r="130" spans="108:109" ht="13.5" hidden="1" customHeight="1" x14ac:dyDescent="0.2">
      <c r="DD130" s="1270"/>
      <c r="DE130" s="1270"/>
    </row>
    <row r="131" spans="108:109" ht="13.5" hidden="1" customHeight="1" x14ac:dyDescent="0.2">
      <c r="DD131" s="1270"/>
      <c r="DE131" s="1270"/>
    </row>
    <row r="132" spans="108:109" ht="13.5" hidden="1" customHeight="1" x14ac:dyDescent="0.2">
      <c r="DD132" s="1270"/>
      <c r="DE132" s="1270"/>
    </row>
    <row r="133" spans="108:109" ht="13.5" hidden="1" customHeight="1" x14ac:dyDescent="0.2">
      <c r="DD133" s="1270"/>
      <c r="DE133" s="1270"/>
    </row>
    <row r="134" spans="108:109" ht="13.5" hidden="1" customHeight="1" x14ac:dyDescent="0.2">
      <c r="DD134" s="1270"/>
      <c r="DE134" s="1270"/>
    </row>
    <row r="135" spans="108:109" ht="13.5" hidden="1" customHeight="1" x14ac:dyDescent="0.2">
      <c r="DD135" s="1270"/>
      <c r="DE135" s="1270"/>
    </row>
    <row r="136" spans="108:109" ht="13.5" hidden="1" customHeight="1" x14ac:dyDescent="0.2">
      <c r="DD136" s="1270"/>
      <c r="DE136" s="1270"/>
    </row>
    <row r="137" spans="108:109" ht="13.5" hidden="1" customHeight="1" x14ac:dyDescent="0.2">
      <c r="DD137" s="1270"/>
      <c r="DE137" s="1270"/>
    </row>
    <row r="138" spans="108:109" ht="13.5" hidden="1" customHeight="1" x14ac:dyDescent="0.2">
      <c r="DD138" s="1270"/>
      <c r="DE138" s="1270"/>
    </row>
    <row r="139" spans="108:109" ht="13.5" hidden="1" customHeight="1" x14ac:dyDescent="0.2">
      <c r="DD139" s="1270"/>
      <c r="DE139" s="1270"/>
    </row>
    <row r="140" spans="108:109" ht="13.5" hidden="1" customHeight="1" x14ac:dyDescent="0.2">
      <c r="DD140" s="1270"/>
      <c r="DE140" s="1270"/>
    </row>
    <row r="141" spans="108:109" ht="13.5" hidden="1" customHeight="1" x14ac:dyDescent="0.2">
      <c r="DD141" s="1270"/>
      <c r="DE141" s="1270"/>
    </row>
    <row r="142" spans="108:109" ht="13.5" hidden="1" customHeight="1" x14ac:dyDescent="0.2">
      <c r="DD142" s="1270"/>
      <c r="DE142" s="1270"/>
    </row>
    <row r="143" spans="108:109" ht="13.5" hidden="1" customHeight="1" x14ac:dyDescent="0.2">
      <c r="DD143" s="1270"/>
      <c r="DE143" s="1270"/>
    </row>
    <row r="144" spans="108:109" ht="13.5" hidden="1" customHeight="1" x14ac:dyDescent="0.2">
      <c r="DD144" s="1270"/>
      <c r="DE144" s="1270"/>
    </row>
    <row r="145" spans="108:109" ht="13.5" hidden="1" customHeight="1" x14ac:dyDescent="0.2">
      <c r="DD145" s="1270"/>
      <c r="DE145" s="1270"/>
    </row>
    <row r="146" spans="108:109" ht="13.5" hidden="1" customHeight="1" x14ac:dyDescent="0.2">
      <c r="DD146" s="1270"/>
      <c r="DE146" s="1270"/>
    </row>
    <row r="147" spans="108:109" ht="13.5" hidden="1" customHeight="1" x14ac:dyDescent="0.2">
      <c r="DD147" s="1270"/>
      <c r="DE147" s="1270"/>
    </row>
    <row r="148" spans="108:109" ht="13.5" hidden="1" customHeight="1" x14ac:dyDescent="0.2">
      <c r="DD148" s="1270"/>
      <c r="DE148" s="1270"/>
    </row>
    <row r="149" spans="108:109" ht="13.5" hidden="1" customHeight="1" x14ac:dyDescent="0.2">
      <c r="DD149" s="1270"/>
      <c r="DE149" s="1270"/>
    </row>
    <row r="150" spans="108:109" ht="13.5" hidden="1" customHeight="1" x14ac:dyDescent="0.2">
      <c r="DD150" s="1270"/>
      <c r="DE150" s="1270"/>
    </row>
    <row r="151" spans="108:109" ht="13.5" hidden="1" customHeight="1" x14ac:dyDescent="0.2">
      <c r="DD151" s="1270"/>
      <c r="DE151" s="1270"/>
    </row>
    <row r="152" spans="108:109" ht="13.5" hidden="1" customHeight="1" x14ac:dyDescent="0.2">
      <c r="DD152" s="1270"/>
      <c r="DE152" s="1270"/>
    </row>
    <row r="153" spans="108:109" ht="13.5" hidden="1" customHeight="1" x14ac:dyDescent="0.2">
      <c r="DD153" s="1270"/>
      <c r="DE153" s="1270"/>
    </row>
    <row r="154" spans="108:109" ht="13.5" hidden="1" customHeight="1" x14ac:dyDescent="0.2">
      <c r="DD154" s="1270"/>
      <c r="DE154" s="1270"/>
    </row>
    <row r="155" spans="108:109" ht="13.5" hidden="1" customHeight="1" x14ac:dyDescent="0.2">
      <c r="DD155" s="1270"/>
      <c r="DE155" s="1270"/>
    </row>
    <row r="156" spans="108:109" ht="13.5" hidden="1" customHeight="1" x14ac:dyDescent="0.2">
      <c r="DD156" s="1270"/>
      <c r="DE156" s="1270"/>
    </row>
    <row r="157" spans="108:109" ht="13.5" hidden="1" customHeight="1" x14ac:dyDescent="0.2">
      <c r="DD157" s="1270"/>
      <c r="DE157" s="1270"/>
    </row>
    <row r="158" spans="108:109" ht="13.5" hidden="1" customHeight="1" x14ac:dyDescent="0.2">
      <c r="DD158" s="1270"/>
      <c r="DE158" s="1270"/>
    </row>
    <row r="159" spans="108:109" ht="13.5" hidden="1" customHeight="1" x14ac:dyDescent="0.2">
      <c r="DD159" s="1270"/>
      <c r="DE159" s="1270"/>
    </row>
    <row r="160" spans="108:109" ht="13.5" hidden="1" customHeight="1" x14ac:dyDescent="0.2">
      <c r="DD160" s="1270"/>
      <c r="DE160" s="1270"/>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x1yGm83DIP4QA73+MBOVoRlyvmTAwtVGJrZQE2oEQA9L6nZnIcYA8E8wbV6T9IKCBA/W/522vWQCVSSVlQHUnQ==" saltValue="f09jn23U2FkVLvlN/0Cwk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CCE63-2995-432F-8F79-5684EE93C7A7}">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bmCOlPx3VlfTohZn4PU+TdopxRwi/vzymWox+rb5v6VYuLrO7r75lL990QVR7Klg0qh38gpo3xO4MgpFF65KBw==" saltValue="q6C6rpd2SmwLZ87fXRzsr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2EBEC-CB2A-4222-8591-D5CC0FF55332}">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uFyBW9RZEQQVJNR+zOd4zfRb/HEUF9nAr3n/ETkmc3CBpndZtpBlAaJtXvm2uwV71fldrBoAhvMmYlJTX5wbpA==" saltValue="VTQG4RFBEcUtV7AkJgFHn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51</v>
      </c>
      <c r="E2" s="154"/>
      <c r="F2" s="155" t="s">
        <v>544</v>
      </c>
      <c r="G2" s="156"/>
      <c r="H2" s="157"/>
    </row>
    <row r="3" spans="1:8" x14ac:dyDescent="0.2">
      <c r="A3" s="153" t="s">
        <v>537</v>
      </c>
      <c r="B3" s="158"/>
      <c r="C3" s="159"/>
      <c r="D3" s="160">
        <v>46901</v>
      </c>
      <c r="E3" s="161"/>
      <c r="F3" s="162">
        <v>91837</v>
      </c>
      <c r="G3" s="163"/>
      <c r="H3" s="164"/>
    </row>
    <row r="4" spans="1:8" x14ac:dyDescent="0.2">
      <c r="A4" s="165"/>
      <c r="B4" s="166"/>
      <c r="C4" s="167"/>
      <c r="D4" s="168">
        <v>16601</v>
      </c>
      <c r="E4" s="169"/>
      <c r="F4" s="170">
        <v>54439</v>
      </c>
      <c r="G4" s="171"/>
      <c r="H4" s="172"/>
    </row>
    <row r="5" spans="1:8" x14ac:dyDescent="0.2">
      <c r="A5" s="153" t="s">
        <v>539</v>
      </c>
      <c r="B5" s="158"/>
      <c r="C5" s="159"/>
      <c r="D5" s="160">
        <v>108908</v>
      </c>
      <c r="E5" s="161"/>
      <c r="F5" s="162">
        <v>106092</v>
      </c>
      <c r="G5" s="163"/>
      <c r="H5" s="164"/>
    </row>
    <row r="6" spans="1:8" x14ac:dyDescent="0.2">
      <c r="A6" s="165"/>
      <c r="B6" s="166"/>
      <c r="C6" s="167"/>
      <c r="D6" s="168">
        <v>8618</v>
      </c>
      <c r="E6" s="169"/>
      <c r="F6" s="170">
        <v>44299</v>
      </c>
      <c r="G6" s="171"/>
      <c r="H6" s="172"/>
    </row>
    <row r="7" spans="1:8" x14ac:dyDescent="0.2">
      <c r="A7" s="153" t="s">
        <v>540</v>
      </c>
      <c r="B7" s="158"/>
      <c r="C7" s="159"/>
      <c r="D7" s="160">
        <v>82877</v>
      </c>
      <c r="E7" s="161"/>
      <c r="F7" s="162">
        <v>78903</v>
      </c>
      <c r="G7" s="163"/>
      <c r="H7" s="164"/>
    </row>
    <row r="8" spans="1:8" x14ac:dyDescent="0.2">
      <c r="A8" s="165"/>
      <c r="B8" s="166"/>
      <c r="C8" s="167"/>
      <c r="D8" s="168">
        <v>41726</v>
      </c>
      <c r="E8" s="169"/>
      <c r="F8" s="170">
        <v>49201</v>
      </c>
      <c r="G8" s="171"/>
      <c r="H8" s="172"/>
    </row>
    <row r="9" spans="1:8" x14ac:dyDescent="0.2">
      <c r="A9" s="153" t="s">
        <v>541</v>
      </c>
      <c r="B9" s="158"/>
      <c r="C9" s="159"/>
      <c r="D9" s="160">
        <v>77851</v>
      </c>
      <c r="E9" s="161"/>
      <c r="F9" s="162">
        <v>82993</v>
      </c>
      <c r="G9" s="163"/>
      <c r="H9" s="164"/>
    </row>
    <row r="10" spans="1:8" x14ac:dyDescent="0.2">
      <c r="A10" s="165"/>
      <c r="B10" s="166"/>
      <c r="C10" s="167"/>
      <c r="D10" s="168">
        <v>43516</v>
      </c>
      <c r="E10" s="169"/>
      <c r="F10" s="170">
        <v>46787</v>
      </c>
      <c r="G10" s="171"/>
      <c r="H10" s="172"/>
    </row>
    <row r="11" spans="1:8" x14ac:dyDescent="0.2">
      <c r="A11" s="153" t="s">
        <v>542</v>
      </c>
      <c r="B11" s="158"/>
      <c r="C11" s="159"/>
      <c r="D11" s="160">
        <v>62022</v>
      </c>
      <c r="E11" s="161"/>
      <c r="F11" s="162">
        <v>108252</v>
      </c>
      <c r="G11" s="163"/>
      <c r="H11" s="164"/>
    </row>
    <row r="12" spans="1:8" x14ac:dyDescent="0.2">
      <c r="A12" s="165"/>
      <c r="B12" s="166"/>
      <c r="C12" s="173"/>
      <c r="D12" s="168">
        <v>38901</v>
      </c>
      <c r="E12" s="169"/>
      <c r="F12" s="170">
        <v>50321</v>
      </c>
      <c r="G12" s="171"/>
      <c r="H12" s="172"/>
    </row>
    <row r="13" spans="1:8" x14ac:dyDescent="0.2">
      <c r="A13" s="153"/>
      <c r="B13" s="158"/>
      <c r="C13" s="174"/>
      <c r="D13" s="175">
        <v>75712</v>
      </c>
      <c r="E13" s="176"/>
      <c r="F13" s="177">
        <v>93615</v>
      </c>
      <c r="G13" s="178"/>
      <c r="H13" s="164"/>
    </row>
    <row r="14" spans="1:8" x14ac:dyDescent="0.2">
      <c r="A14" s="165"/>
      <c r="B14" s="166"/>
      <c r="C14" s="167"/>
      <c r="D14" s="168">
        <v>29872</v>
      </c>
      <c r="E14" s="169"/>
      <c r="F14" s="170">
        <v>49009</v>
      </c>
      <c r="G14" s="171"/>
      <c r="H14" s="172"/>
    </row>
    <row r="17" spans="1:11" x14ac:dyDescent="0.2">
      <c r="A17" s="149" t="s">
        <v>52</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53</v>
      </c>
      <c r="B19" s="179">
        <f>ROUND(VALUE(SUBSTITUTE(実質収支比率等に係る経年分析!F$48,"▲","-")),2)</f>
        <v>3.75</v>
      </c>
      <c r="C19" s="179">
        <f>ROUND(VALUE(SUBSTITUTE(実質収支比率等に係る経年分析!G$48,"▲","-")),2)</f>
        <v>6.9</v>
      </c>
      <c r="D19" s="179">
        <f>ROUND(VALUE(SUBSTITUTE(実質収支比率等に係る経年分析!H$48,"▲","-")),2)</f>
        <v>6.45</v>
      </c>
      <c r="E19" s="179">
        <f>ROUND(VALUE(SUBSTITUTE(実質収支比率等に係る経年分析!I$48,"▲","-")),2)</f>
        <v>9.56</v>
      </c>
      <c r="F19" s="179">
        <f>ROUND(VALUE(SUBSTITUTE(実質収支比率等に係る経年分析!J$48,"▲","-")),2)</f>
        <v>9.57</v>
      </c>
    </row>
    <row r="20" spans="1:11" x14ac:dyDescent="0.2">
      <c r="A20" s="179" t="s">
        <v>54</v>
      </c>
      <c r="B20" s="179">
        <f>ROUND(VALUE(SUBSTITUTE(実質収支比率等に係る経年分析!F$47,"▲","-")),2)</f>
        <v>100.9</v>
      </c>
      <c r="C20" s="179">
        <f>ROUND(VALUE(SUBSTITUTE(実質収支比率等に係る経年分析!G$47,"▲","-")),2)</f>
        <v>85.43</v>
      </c>
      <c r="D20" s="179">
        <f>ROUND(VALUE(SUBSTITUTE(実質収支比率等に係る経年分析!H$47,"▲","-")),2)</f>
        <v>73.38</v>
      </c>
      <c r="E20" s="179">
        <f>ROUND(VALUE(SUBSTITUTE(実質収支比率等に係る経年分析!I$47,"▲","-")),2)</f>
        <v>46.93</v>
      </c>
      <c r="F20" s="179">
        <f>ROUND(VALUE(SUBSTITUTE(実質収支比率等に係る経年分析!J$47,"▲","-")),2)</f>
        <v>46.65</v>
      </c>
    </row>
    <row r="21" spans="1:11" x14ac:dyDescent="0.2">
      <c r="A21" s="179" t="s">
        <v>55</v>
      </c>
      <c r="B21" s="179">
        <f>IF(ISNUMBER(VALUE(SUBSTITUTE(実質収支比率等に係る経年分析!F$49,"▲","-"))),ROUND(VALUE(SUBSTITUTE(実質収支比率等に係る経年分析!F$49,"▲","-")),2),NA())</f>
        <v>2.93</v>
      </c>
      <c r="C21" s="179">
        <f>IF(ISNUMBER(VALUE(SUBSTITUTE(実質収支比率等に係る経年分析!G$49,"▲","-"))),ROUND(VALUE(SUBSTITUTE(実質収支比率等に係る経年分析!G$49,"▲","-")),2),NA())</f>
        <v>15.86</v>
      </c>
      <c r="D21" s="179">
        <f>IF(ISNUMBER(VALUE(SUBSTITUTE(実質収支比率等に係る経年分析!H$49,"▲","-"))),ROUND(VALUE(SUBSTITUTE(実質収支比率等に係る経年分析!H$49,"▲","-")),2),NA())</f>
        <v>-12.22</v>
      </c>
      <c r="E21" s="179">
        <f>IF(ISNUMBER(VALUE(SUBSTITUTE(実質収支比率等に係る経年分析!I$49,"▲","-"))),ROUND(VALUE(SUBSTITUTE(実質収支比率等に係る経年分析!I$49,"▲","-")),2),NA())</f>
        <v>-22.2</v>
      </c>
      <c r="F21" s="179">
        <f>IF(ISNUMBER(VALUE(SUBSTITUTE(実質収支比率等に係る経年分析!J$49,"▲","-"))),ROUND(VALUE(SUBSTITUTE(実質収支比率等に係る経年分析!J$49,"▲","-")),2),NA())</f>
        <v>0.48</v>
      </c>
    </row>
    <row r="24" spans="1:11" x14ac:dyDescent="0.2">
      <c r="A24" s="149" t="s">
        <v>56</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57</v>
      </c>
      <c r="C26" s="180" t="s">
        <v>58</v>
      </c>
      <c r="D26" s="180" t="s">
        <v>57</v>
      </c>
      <c r="E26" s="180" t="s">
        <v>58</v>
      </c>
      <c r="F26" s="180" t="s">
        <v>57</v>
      </c>
      <c r="G26" s="180" t="s">
        <v>58</v>
      </c>
      <c r="H26" s="180" t="s">
        <v>57</v>
      </c>
      <c r="I26" s="180" t="s">
        <v>58</v>
      </c>
      <c r="J26" s="180" t="s">
        <v>57</v>
      </c>
      <c r="K26" s="180" t="s">
        <v>58</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6.88</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4.5</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2">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x14ac:dyDescent="0.2">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2">
      <c r="A33" s="180" t="str">
        <f>IF(連結実質赤字比率に係る赤字・黒字の構成分析!C$37="",NA(),連結実質赤字比率に係る赤字・黒字の構成分析!C$37)</f>
        <v>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0.46</v>
      </c>
    </row>
    <row r="34" spans="1:16" x14ac:dyDescent="0.2">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4.6399999999999997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5.34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4.41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5.25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1.06</v>
      </c>
    </row>
    <row r="35" spans="1:16" x14ac:dyDescent="0.2">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1.1299999999999999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1.72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1.36</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3.74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6.89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6.44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9.5500000000000007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9.56</v>
      </c>
    </row>
    <row r="39" spans="1:16" x14ac:dyDescent="0.2">
      <c r="A39" s="149" t="s">
        <v>59</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2">
      <c r="A42" s="181" t="s">
        <v>62</v>
      </c>
      <c r="B42" s="181"/>
      <c r="C42" s="181"/>
      <c r="D42" s="181">
        <f>'実質公債費比率（分子）の構造'!K$52</f>
        <v>382</v>
      </c>
      <c r="E42" s="181"/>
      <c r="F42" s="181"/>
      <c r="G42" s="181">
        <f>'実質公債費比率（分子）の構造'!L$52</f>
        <v>382</v>
      </c>
      <c r="H42" s="181"/>
      <c r="I42" s="181"/>
      <c r="J42" s="181">
        <f>'実質公債費比率（分子）の構造'!M$52</f>
        <v>403</v>
      </c>
      <c r="K42" s="181"/>
      <c r="L42" s="181"/>
      <c r="M42" s="181">
        <f>'実質公債費比率（分子）の構造'!N$52</f>
        <v>425</v>
      </c>
      <c r="N42" s="181"/>
      <c r="O42" s="181"/>
      <c r="P42" s="181">
        <f>'実質公債費比率（分子）の構造'!O$52</f>
        <v>436</v>
      </c>
    </row>
    <row r="43" spans="1:16" x14ac:dyDescent="0.2">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64</v>
      </c>
      <c r="B44" s="181">
        <f>'実質公債費比率（分子）の構造'!K$50</f>
        <v>15</v>
      </c>
      <c r="C44" s="181"/>
      <c r="D44" s="181"/>
      <c r="E44" s="181">
        <f>'実質公債費比率（分子）の構造'!L$50</f>
        <v>15</v>
      </c>
      <c r="F44" s="181"/>
      <c r="G44" s="181"/>
      <c r="H44" s="181">
        <f>'実質公債費比率（分子）の構造'!M$50</f>
        <v>15</v>
      </c>
      <c r="I44" s="181"/>
      <c r="J44" s="181"/>
      <c r="K44" s="181">
        <f>'実質公債費比率（分子）の構造'!N$50</f>
        <v>15</v>
      </c>
      <c r="L44" s="181"/>
      <c r="M44" s="181"/>
      <c r="N44" s="181">
        <f>'実質公債費比率（分子）の構造'!O$50</f>
        <v>15</v>
      </c>
      <c r="O44" s="181"/>
      <c r="P44" s="181"/>
    </row>
    <row r="45" spans="1:16" x14ac:dyDescent="0.2">
      <c r="A45" s="181" t="s">
        <v>65</v>
      </c>
      <c r="B45" s="181">
        <f>'実質公債費比率（分子）の構造'!K$49</f>
        <v>23</v>
      </c>
      <c r="C45" s="181"/>
      <c r="D45" s="181"/>
      <c r="E45" s="181">
        <f>'実質公債費比率（分子）の構造'!L$49</f>
        <v>29</v>
      </c>
      <c r="F45" s="181"/>
      <c r="G45" s="181"/>
      <c r="H45" s="181">
        <f>'実質公債費比率（分子）の構造'!M$49</f>
        <v>34</v>
      </c>
      <c r="I45" s="181"/>
      <c r="J45" s="181"/>
      <c r="K45" s="181">
        <f>'実質公債費比率（分子）の構造'!N$49</f>
        <v>36</v>
      </c>
      <c r="L45" s="181"/>
      <c r="M45" s="181"/>
      <c r="N45" s="181">
        <f>'実質公債費比率（分子）の構造'!O$49</f>
        <v>38</v>
      </c>
      <c r="O45" s="181"/>
      <c r="P45" s="181"/>
    </row>
    <row r="46" spans="1:16" x14ac:dyDescent="0.2">
      <c r="A46" s="181" t="s">
        <v>66</v>
      </c>
      <c r="B46" s="181">
        <f>'実質公債費比率（分子）の構造'!K$48</f>
        <v>182</v>
      </c>
      <c r="C46" s="181"/>
      <c r="D46" s="181"/>
      <c r="E46" s="181">
        <f>'実質公債費比率（分子）の構造'!L$48</f>
        <v>194</v>
      </c>
      <c r="F46" s="181"/>
      <c r="G46" s="181"/>
      <c r="H46" s="181">
        <f>'実質公債費比率（分子）の構造'!M$48</f>
        <v>196</v>
      </c>
      <c r="I46" s="181"/>
      <c r="J46" s="181"/>
      <c r="K46" s="181">
        <f>'実質公債費比率（分子）の構造'!N$48</f>
        <v>193</v>
      </c>
      <c r="L46" s="181"/>
      <c r="M46" s="181"/>
      <c r="N46" s="181">
        <f>'実質公債費比率（分子）の構造'!O$48</f>
        <v>203</v>
      </c>
      <c r="O46" s="181"/>
      <c r="P46" s="181"/>
    </row>
    <row r="47" spans="1:16" x14ac:dyDescent="0.2">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69</v>
      </c>
      <c r="B49" s="181">
        <f>'実質公債費比率（分子）の構造'!K$45</f>
        <v>437</v>
      </c>
      <c r="C49" s="181"/>
      <c r="D49" s="181"/>
      <c r="E49" s="181">
        <f>'実質公債費比率（分子）の構造'!L$45</f>
        <v>419</v>
      </c>
      <c r="F49" s="181"/>
      <c r="G49" s="181"/>
      <c r="H49" s="181">
        <f>'実質公債費比率（分子）の構造'!M$45</f>
        <v>359</v>
      </c>
      <c r="I49" s="181"/>
      <c r="J49" s="181"/>
      <c r="K49" s="181">
        <f>'実質公債費比率（分子）の構造'!N$45</f>
        <v>354</v>
      </c>
      <c r="L49" s="181"/>
      <c r="M49" s="181"/>
      <c r="N49" s="181">
        <f>'実質公債費比率（分子）の構造'!O$45</f>
        <v>361</v>
      </c>
      <c r="O49" s="181"/>
      <c r="P49" s="181"/>
    </row>
    <row r="50" spans="1:16" x14ac:dyDescent="0.2">
      <c r="A50" s="181" t="s">
        <v>70</v>
      </c>
      <c r="B50" s="181" t="e">
        <f>NA()</f>
        <v>#N/A</v>
      </c>
      <c r="C50" s="181">
        <f>IF(ISNUMBER('実質公債費比率（分子）の構造'!K$53),'実質公債費比率（分子）の構造'!K$53,NA())</f>
        <v>275</v>
      </c>
      <c r="D50" s="181" t="e">
        <f>NA()</f>
        <v>#N/A</v>
      </c>
      <c r="E50" s="181" t="e">
        <f>NA()</f>
        <v>#N/A</v>
      </c>
      <c r="F50" s="181">
        <f>IF(ISNUMBER('実質公債費比率（分子）の構造'!L$53),'実質公債費比率（分子）の構造'!L$53,NA())</f>
        <v>275</v>
      </c>
      <c r="G50" s="181" t="e">
        <f>NA()</f>
        <v>#N/A</v>
      </c>
      <c r="H50" s="181" t="e">
        <f>NA()</f>
        <v>#N/A</v>
      </c>
      <c r="I50" s="181">
        <f>IF(ISNUMBER('実質公債費比率（分子）の構造'!M$53),'実質公債費比率（分子）の構造'!M$53,NA())</f>
        <v>201</v>
      </c>
      <c r="J50" s="181" t="e">
        <f>NA()</f>
        <v>#N/A</v>
      </c>
      <c r="K50" s="181" t="e">
        <f>NA()</f>
        <v>#N/A</v>
      </c>
      <c r="L50" s="181">
        <f>IF(ISNUMBER('実質公債費比率（分子）の構造'!N$53),'実質公債費比率（分子）の構造'!N$53,NA())</f>
        <v>173</v>
      </c>
      <c r="M50" s="181" t="e">
        <f>NA()</f>
        <v>#N/A</v>
      </c>
      <c r="N50" s="181" t="e">
        <f>NA()</f>
        <v>#N/A</v>
      </c>
      <c r="O50" s="181">
        <f>IF(ISNUMBER('実質公債費比率（分子）の構造'!O$53),'実質公債費比率（分子）の構造'!O$53,NA())</f>
        <v>181</v>
      </c>
      <c r="P50" s="181" t="e">
        <f>NA()</f>
        <v>#N/A</v>
      </c>
    </row>
    <row r="53" spans="1:16" x14ac:dyDescent="0.2">
      <c r="A53" s="149" t="s">
        <v>71</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2">
      <c r="A56" s="180" t="s">
        <v>42</v>
      </c>
      <c r="B56" s="180"/>
      <c r="C56" s="180"/>
      <c r="D56" s="180">
        <f>'将来負担比率（分子）の構造'!I$52</f>
        <v>5770</v>
      </c>
      <c r="E56" s="180"/>
      <c r="F56" s="180"/>
      <c r="G56" s="180">
        <f>'将来負担比率（分子）の構造'!J$52</f>
        <v>5783</v>
      </c>
      <c r="H56" s="180"/>
      <c r="I56" s="180"/>
      <c r="J56" s="180">
        <f>'将来負担比率（分子）の構造'!K$52</f>
        <v>5984</v>
      </c>
      <c r="K56" s="180"/>
      <c r="L56" s="180"/>
      <c r="M56" s="180">
        <f>'将来負担比率（分子）の構造'!L$52</f>
        <v>5934</v>
      </c>
      <c r="N56" s="180"/>
      <c r="O56" s="180"/>
      <c r="P56" s="180">
        <f>'将来負担比率（分子）の構造'!M$52</f>
        <v>5825</v>
      </c>
    </row>
    <row r="57" spans="1:16" x14ac:dyDescent="0.2">
      <c r="A57" s="180" t="s">
        <v>41</v>
      </c>
      <c r="B57" s="180"/>
      <c r="C57" s="180"/>
      <c r="D57" s="180">
        <f>'将来負担比率（分子）の構造'!I$51</f>
        <v>261</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2">
      <c r="A58" s="180" t="s">
        <v>40</v>
      </c>
      <c r="B58" s="180"/>
      <c r="C58" s="180"/>
      <c r="D58" s="180">
        <f>'将来負担比率（分子）の構造'!I$50</f>
        <v>4737</v>
      </c>
      <c r="E58" s="180"/>
      <c r="F58" s="180"/>
      <c r="G58" s="180">
        <f>'将来負担比率（分子）の構造'!J$50</f>
        <v>3462</v>
      </c>
      <c r="H58" s="180"/>
      <c r="I58" s="180"/>
      <c r="J58" s="180">
        <f>'将来負担比率（分子）の構造'!K$50</f>
        <v>3063</v>
      </c>
      <c r="K58" s="180"/>
      <c r="L58" s="180"/>
      <c r="M58" s="180">
        <f>'将来負担比率（分子）の構造'!L$50</f>
        <v>2398</v>
      </c>
      <c r="N58" s="180"/>
      <c r="O58" s="180"/>
      <c r="P58" s="180">
        <f>'将来負担比率（分子）の構造'!M$50</f>
        <v>2393</v>
      </c>
    </row>
    <row r="59" spans="1:16" x14ac:dyDescent="0.2">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35</v>
      </c>
      <c r="B61" s="180">
        <f>'将来負担比率（分子）の構造'!I$46</f>
        <v>210</v>
      </c>
      <c r="C61" s="180"/>
      <c r="D61" s="180"/>
      <c r="E61" s="180">
        <f>'将来負担比率（分子）の構造'!J$46</f>
        <v>385</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34</v>
      </c>
      <c r="B62" s="180">
        <f>'将来負担比率（分子）の構造'!I$45</f>
        <v>703</v>
      </c>
      <c r="C62" s="180"/>
      <c r="D62" s="180"/>
      <c r="E62" s="180">
        <f>'将来負担比率（分子）の構造'!J$45</f>
        <v>681</v>
      </c>
      <c r="F62" s="180"/>
      <c r="G62" s="180"/>
      <c r="H62" s="180">
        <f>'将来負担比率（分子）の構造'!K$45</f>
        <v>557</v>
      </c>
      <c r="I62" s="180"/>
      <c r="J62" s="180"/>
      <c r="K62" s="180">
        <f>'将来負担比率（分子）の構造'!L$45</f>
        <v>556</v>
      </c>
      <c r="L62" s="180"/>
      <c r="M62" s="180"/>
      <c r="N62" s="180">
        <f>'将来負担比率（分子）の構造'!M$45</f>
        <v>429</v>
      </c>
      <c r="O62" s="180"/>
      <c r="P62" s="180"/>
    </row>
    <row r="63" spans="1:16" x14ac:dyDescent="0.2">
      <c r="A63" s="180" t="s">
        <v>33</v>
      </c>
      <c r="B63" s="180">
        <f>'将来負担比率（分子）の構造'!I$44</f>
        <v>333</v>
      </c>
      <c r="C63" s="180"/>
      <c r="D63" s="180"/>
      <c r="E63" s="180">
        <f>'将来負担比率（分子）の構造'!J$44</f>
        <v>434</v>
      </c>
      <c r="F63" s="180"/>
      <c r="G63" s="180"/>
      <c r="H63" s="180">
        <f>'将来負担比率（分子）の構造'!K$44</f>
        <v>910</v>
      </c>
      <c r="I63" s="180"/>
      <c r="J63" s="180"/>
      <c r="K63" s="180">
        <f>'将来負担比率（分子）の構造'!L$44</f>
        <v>1063</v>
      </c>
      <c r="L63" s="180"/>
      <c r="M63" s="180"/>
      <c r="N63" s="180">
        <f>'将来負担比率（分子）の構造'!M$44</f>
        <v>1091</v>
      </c>
      <c r="O63" s="180"/>
      <c r="P63" s="180"/>
    </row>
    <row r="64" spans="1:16" x14ac:dyDescent="0.2">
      <c r="A64" s="180" t="s">
        <v>32</v>
      </c>
      <c r="B64" s="180">
        <f>'将来負担比率（分子）の構造'!I$43</f>
        <v>3528</v>
      </c>
      <c r="C64" s="180"/>
      <c r="D64" s="180"/>
      <c r="E64" s="180">
        <f>'将来負担比率（分子）の構造'!J$43</f>
        <v>3553</v>
      </c>
      <c r="F64" s="180"/>
      <c r="G64" s="180"/>
      <c r="H64" s="180">
        <f>'将来負担比率（分子）の構造'!K$43</f>
        <v>3434</v>
      </c>
      <c r="I64" s="180"/>
      <c r="J64" s="180"/>
      <c r="K64" s="180">
        <f>'将来負担比率（分子）の構造'!L$43</f>
        <v>3321</v>
      </c>
      <c r="L64" s="180"/>
      <c r="M64" s="180"/>
      <c r="N64" s="180">
        <f>'将来負担比率（分子）の構造'!M$43</f>
        <v>3245</v>
      </c>
      <c r="O64" s="180"/>
      <c r="P64" s="180"/>
    </row>
    <row r="65" spans="1:16" x14ac:dyDescent="0.2">
      <c r="A65" s="180" t="s">
        <v>31</v>
      </c>
      <c r="B65" s="180">
        <f>'将来負担比率（分子）の構造'!I$42</f>
        <v>56</v>
      </c>
      <c r="C65" s="180"/>
      <c r="D65" s="180"/>
      <c r="E65" s="180">
        <f>'将来負担比率（分子）の構造'!J$42</f>
        <v>43</v>
      </c>
      <c r="F65" s="180"/>
      <c r="G65" s="180"/>
      <c r="H65" s="180">
        <f>'将来負担比率（分子）の構造'!K$42</f>
        <v>29</v>
      </c>
      <c r="I65" s="180"/>
      <c r="J65" s="180"/>
      <c r="K65" s="180">
        <f>'将来負担比率（分子）の構造'!L$42</f>
        <v>15</v>
      </c>
      <c r="L65" s="180"/>
      <c r="M65" s="180"/>
      <c r="N65" s="180" t="str">
        <f>'将来負担比率（分子）の構造'!M$42</f>
        <v>-</v>
      </c>
      <c r="O65" s="180"/>
      <c r="P65" s="180"/>
    </row>
    <row r="66" spans="1:16" x14ac:dyDescent="0.2">
      <c r="A66" s="180" t="s">
        <v>30</v>
      </c>
      <c r="B66" s="180">
        <f>'将来負担比率（分子）の構造'!I$41</f>
        <v>4784</v>
      </c>
      <c r="C66" s="180"/>
      <c r="D66" s="180"/>
      <c r="E66" s="180">
        <f>'将来負担比率（分子）の構造'!J$41</f>
        <v>4249</v>
      </c>
      <c r="F66" s="180"/>
      <c r="G66" s="180"/>
      <c r="H66" s="180">
        <f>'将来負担比率（分子）の構造'!K$41</f>
        <v>4294</v>
      </c>
      <c r="I66" s="180"/>
      <c r="J66" s="180"/>
      <c r="K66" s="180">
        <f>'将来負担比率（分子）の構造'!L$41</f>
        <v>4254</v>
      </c>
      <c r="L66" s="180"/>
      <c r="M66" s="180"/>
      <c r="N66" s="180">
        <f>'将来負担比率（分子）の構造'!M$41</f>
        <v>4190</v>
      </c>
      <c r="O66" s="180"/>
      <c r="P66" s="180"/>
    </row>
    <row r="67" spans="1:16" x14ac:dyDescent="0.2">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99</v>
      </c>
      <c r="G67" s="180" t="e">
        <f>NA()</f>
        <v>#N/A</v>
      </c>
      <c r="H67" s="180" t="e">
        <f>NA()</f>
        <v>#N/A</v>
      </c>
      <c r="I67" s="180">
        <f>IF(ISNUMBER('将来負担比率（分子）の構造'!K$53), IF('将来負担比率（分子）の構造'!K$53 &lt; 0, 0, '将来負担比率（分子）の構造'!K$53), NA())</f>
        <v>176</v>
      </c>
      <c r="J67" s="180" t="e">
        <f>NA()</f>
        <v>#N/A</v>
      </c>
      <c r="K67" s="180" t="e">
        <f>NA()</f>
        <v>#N/A</v>
      </c>
      <c r="L67" s="180">
        <f>IF(ISNUMBER('将来負担比率（分子）の構造'!L$53), IF('将来負担比率（分子）の構造'!L$53 &lt; 0, 0, '将来負担比率（分子）の構造'!L$53), NA())</f>
        <v>876</v>
      </c>
      <c r="M67" s="180" t="e">
        <f>NA()</f>
        <v>#N/A</v>
      </c>
      <c r="N67" s="180" t="e">
        <f>NA()</f>
        <v>#N/A</v>
      </c>
      <c r="O67" s="180">
        <f>IF(ISNUMBER('将来負担比率（分子）の構造'!M$53), IF('将来負担比率（分子）の構造'!M$53 &lt; 0, 0, '将来負担比率（分子）の構造'!M$53), NA())</f>
        <v>738</v>
      </c>
      <c r="P67" s="180" t="e">
        <f>NA()</f>
        <v>#N/A</v>
      </c>
    </row>
    <row r="70" spans="1:16" x14ac:dyDescent="0.2">
      <c r="A70" s="182" t="s">
        <v>75</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76</v>
      </c>
      <c r="B72" s="184">
        <f>基金残高に係る経年分析!F55</f>
        <v>2323</v>
      </c>
      <c r="C72" s="184">
        <f>基金残高に係る経年分析!G55</f>
        <v>1507</v>
      </c>
      <c r="D72" s="184">
        <f>基金残高に係る経年分析!H55</f>
        <v>1518</v>
      </c>
    </row>
    <row r="73" spans="1:16" x14ac:dyDescent="0.2">
      <c r="A73" s="183" t="s">
        <v>77</v>
      </c>
      <c r="B73" s="184">
        <f>基金残高に係る経年分析!F56</f>
        <v>9</v>
      </c>
      <c r="C73" s="184">
        <f>基金残高に係る経年分析!G56</f>
        <v>9</v>
      </c>
      <c r="D73" s="184">
        <f>基金残高に係る経年分析!H56</f>
        <v>9</v>
      </c>
    </row>
    <row r="74" spans="1:16" x14ac:dyDescent="0.2">
      <c r="A74" s="183" t="s">
        <v>78</v>
      </c>
      <c r="B74" s="184">
        <f>基金残高に係る経年分析!F57</f>
        <v>494</v>
      </c>
      <c r="C74" s="184">
        <f>基金残高に係る経年分析!G57</f>
        <v>616</v>
      </c>
      <c r="D74" s="184">
        <f>基金残高に係る経年分析!H57</f>
        <v>419</v>
      </c>
    </row>
  </sheetData>
  <sheetProtection algorithmName="SHA-512" hashValue="gC6CQffI84yFM0oz2EwDHg+26N8C/L08ja1RtuBwgmZv1BI0DW0vxlwwas8cRFRNgm9yLZSICx59WA+dzzUhMQ==" saltValue="JVso+6tGDwi4D6KPDz0S0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210</v>
      </c>
      <c r="DI1" s="756"/>
      <c r="DJ1" s="756"/>
      <c r="DK1" s="756"/>
      <c r="DL1" s="756"/>
      <c r="DM1" s="756"/>
      <c r="DN1" s="757"/>
      <c r="DO1" s="225"/>
      <c r="DP1" s="755" t="s">
        <v>211</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2">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97" t="s">
        <v>213</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214</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215</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2">
      <c r="B4" s="697" t="s">
        <v>1</v>
      </c>
      <c r="C4" s="698"/>
      <c r="D4" s="698"/>
      <c r="E4" s="698"/>
      <c r="F4" s="698"/>
      <c r="G4" s="698"/>
      <c r="H4" s="698"/>
      <c r="I4" s="698"/>
      <c r="J4" s="698"/>
      <c r="K4" s="698"/>
      <c r="L4" s="698"/>
      <c r="M4" s="698"/>
      <c r="N4" s="698"/>
      <c r="O4" s="698"/>
      <c r="P4" s="698"/>
      <c r="Q4" s="699"/>
      <c r="R4" s="697" t="s">
        <v>216</v>
      </c>
      <c r="S4" s="698"/>
      <c r="T4" s="698"/>
      <c r="U4" s="698"/>
      <c r="V4" s="698"/>
      <c r="W4" s="698"/>
      <c r="X4" s="698"/>
      <c r="Y4" s="699"/>
      <c r="Z4" s="697" t="s">
        <v>217</v>
      </c>
      <c r="AA4" s="698"/>
      <c r="AB4" s="698"/>
      <c r="AC4" s="699"/>
      <c r="AD4" s="697" t="s">
        <v>218</v>
      </c>
      <c r="AE4" s="698"/>
      <c r="AF4" s="698"/>
      <c r="AG4" s="698"/>
      <c r="AH4" s="698"/>
      <c r="AI4" s="698"/>
      <c r="AJ4" s="698"/>
      <c r="AK4" s="699"/>
      <c r="AL4" s="697" t="s">
        <v>217</v>
      </c>
      <c r="AM4" s="698"/>
      <c r="AN4" s="698"/>
      <c r="AO4" s="699"/>
      <c r="AP4" s="758" t="s">
        <v>219</v>
      </c>
      <c r="AQ4" s="758"/>
      <c r="AR4" s="758"/>
      <c r="AS4" s="758"/>
      <c r="AT4" s="758"/>
      <c r="AU4" s="758"/>
      <c r="AV4" s="758"/>
      <c r="AW4" s="758"/>
      <c r="AX4" s="758"/>
      <c r="AY4" s="758"/>
      <c r="AZ4" s="758"/>
      <c r="BA4" s="758"/>
      <c r="BB4" s="758"/>
      <c r="BC4" s="758"/>
      <c r="BD4" s="758"/>
      <c r="BE4" s="758"/>
      <c r="BF4" s="758"/>
      <c r="BG4" s="758" t="s">
        <v>220</v>
      </c>
      <c r="BH4" s="758"/>
      <c r="BI4" s="758"/>
      <c r="BJ4" s="758"/>
      <c r="BK4" s="758"/>
      <c r="BL4" s="758"/>
      <c r="BM4" s="758"/>
      <c r="BN4" s="758"/>
      <c r="BO4" s="758" t="s">
        <v>217</v>
      </c>
      <c r="BP4" s="758"/>
      <c r="BQ4" s="758"/>
      <c r="BR4" s="758"/>
      <c r="BS4" s="758" t="s">
        <v>221</v>
      </c>
      <c r="BT4" s="758"/>
      <c r="BU4" s="758"/>
      <c r="BV4" s="758"/>
      <c r="BW4" s="758"/>
      <c r="BX4" s="758"/>
      <c r="BY4" s="758"/>
      <c r="BZ4" s="758"/>
      <c r="CA4" s="758"/>
      <c r="CB4" s="758"/>
      <c r="CD4" s="740" t="s">
        <v>222</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2">
      <c r="B5" s="722" t="s">
        <v>223</v>
      </c>
      <c r="C5" s="723"/>
      <c r="D5" s="723"/>
      <c r="E5" s="723"/>
      <c r="F5" s="723"/>
      <c r="G5" s="723"/>
      <c r="H5" s="723"/>
      <c r="I5" s="723"/>
      <c r="J5" s="723"/>
      <c r="K5" s="723"/>
      <c r="L5" s="723"/>
      <c r="M5" s="723"/>
      <c r="N5" s="723"/>
      <c r="O5" s="723"/>
      <c r="P5" s="723"/>
      <c r="Q5" s="724"/>
      <c r="R5" s="688">
        <v>2323646</v>
      </c>
      <c r="S5" s="689"/>
      <c r="T5" s="689"/>
      <c r="U5" s="689"/>
      <c r="V5" s="689"/>
      <c r="W5" s="689"/>
      <c r="X5" s="689"/>
      <c r="Y5" s="735"/>
      <c r="Z5" s="753">
        <v>38.799999999999997</v>
      </c>
      <c r="AA5" s="753"/>
      <c r="AB5" s="753"/>
      <c r="AC5" s="753"/>
      <c r="AD5" s="754">
        <v>2323646</v>
      </c>
      <c r="AE5" s="754"/>
      <c r="AF5" s="754"/>
      <c r="AG5" s="754"/>
      <c r="AH5" s="754"/>
      <c r="AI5" s="754"/>
      <c r="AJ5" s="754"/>
      <c r="AK5" s="754"/>
      <c r="AL5" s="736">
        <v>72.900000000000006</v>
      </c>
      <c r="AM5" s="705"/>
      <c r="AN5" s="705"/>
      <c r="AO5" s="737"/>
      <c r="AP5" s="722" t="s">
        <v>224</v>
      </c>
      <c r="AQ5" s="723"/>
      <c r="AR5" s="723"/>
      <c r="AS5" s="723"/>
      <c r="AT5" s="723"/>
      <c r="AU5" s="723"/>
      <c r="AV5" s="723"/>
      <c r="AW5" s="723"/>
      <c r="AX5" s="723"/>
      <c r="AY5" s="723"/>
      <c r="AZ5" s="723"/>
      <c r="BA5" s="723"/>
      <c r="BB5" s="723"/>
      <c r="BC5" s="723"/>
      <c r="BD5" s="723"/>
      <c r="BE5" s="723"/>
      <c r="BF5" s="724"/>
      <c r="BG5" s="623">
        <v>2323646</v>
      </c>
      <c r="BH5" s="626"/>
      <c r="BI5" s="626"/>
      <c r="BJ5" s="626"/>
      <c r="BK5" s="626"/>
      <c r="BL5" s="626"/>
      <c r="BM5" s="626"/>
      <c r="BN5" s="627"/>
      <c r="BO5" s="685">
        <v>100</v>
      </c>
      <c r="BP5" s="685"/>
      <c r="BQ5" s="685"/>
      <c r="BR5" s="685"/>
      <c r="BS5" s="686">
        <v>55629</v>
      </c>
      <c r="BT5" s="686"/>
      <c r="BU5" s="686"/>
      <c r="BV5" s="686"/>
      <c r="BW5" s="686"/>
      <c r="BX5" s="686"/>
      <c r="BY5" s="686"/>
      <c r="BZ5" s="686"/>
      <c r="CA5" s="686"/>
      <c r="CB5" s="727"/>
      <c r="CD5" s="740" t="s">
        <v>219</v>
      </c>
      <c r="CE5" s="741"/>
      <c r="CF5" s="741"/>
      <c r="CG5" s="741"/>
      <c r="CH5" s="741"/>
      <c r="CI5" s="741"/>
      <c r="CJ5" s="741"/>
      <c r="CK5" s="741"/>
      <c r="CL5" s="741"/>
      <c r="CM5" s="741"/>
      <c r="CN5" s="741"/>
      <c r="CO5" s="741"/>
      <c r="CP5" s="741"/>
      <c r="CQ5" s="742"/>
      <c r="CR5" s="740" t="s">
        <v>225</v>
      </c>
      <c r="CS5" s="741"/>
      <c r="CT5" s="741"/>
      <c r="CU5" s="741"/>
      <c r="CV5" s="741"/>
      <c r="CW5" s="741"/>
      <c r="CX5" s="741"/>
      <c r="CY5" s="742"/>
      <c r="CZ5" s="740" t="s">
        <v>217</v>
      </c>
      <c r="DA5" s="741"/>
      <c r="DB5" s="741"/>
      <c r="DC5" s="742"/>
      <c r="DD5" s="740" t="s">
        <v>226</v>
      </c>
      <c r="DE5" s="741"/>
      <c r="DF5" s="741"/>
      <c r="DG5" s="741"/>
      <c r="DH5" s="741"/>
      <c r="DI5" s="741"/>
      <c r="DJ5" s="741"/>
      <c r="DK5" s="741"/>
      <c r="DL5" s="741"/>
      <c r="DM5" s="741"/>
      <c r="DN5" s="741"/>
      <c r="DO5" s="741"/>
      <c r="DP5" s="742"/>
      <c r="DQ5" s="740" t="s">
        <v>227</v>
      </c>
      <c r="DR5" s="741"/>
      <c r="DS5" s="741"/>
      <c r="DT5" s="741"/>
      <c r="DU5" s="741"/>
      <c r="DV5" s="741"/>
      <c r="DW5" s="741"/>
      <c r="DX5" s="741"/>
      <c r="DY5" s="741"/>
      <c r="DZ5" s="741"/>
      <c r="EA5" s="741"/>
      <c r="EB5" s="741"/>
      <c r="EC5" s="742"/>
    </row>
    <row r="6" spans="2:143" ht="11.25" customHeight="1" x14ac:dyDescent="0.2">
      <c r="B6" s="620" t="s">
        <v>228</v>
      </c>
      <c r="C6" s="621"/>
      <c r="D6" s="621"/>
      <c r="E6" s="621"/>
      <c r="F6" s="621"/>
      <c r="G6" s="621"/>
      <c r="H6" s="621"/>
      <c r="I6" s="621"/>
      <c r="J6" s="621"/>
      <c r="K6" s="621"/>
      <c r="L6" s="621"/>
      <c r="M6" s="621"/>
      <c r="N6" s="621"/>
      <c r="O6" s="621"/>
      <c r="P6" s="621"/>
      <c r="Q6" s="622"/>
      <c r="R6" s="623">
        <v>61283</v>
      </c>
      <c r="S6" s="626"/>
      <c r="T6" s="626"/>
      <c r="U6" s="626"/>
      <c r="V6" s="626"/>
      <c r="W6" s="626"/>
      <c r="X6" s="626"/>
      <c r="Y6" s="627"/>
      <c r="Z6" s="685">
        <v>1</v>
      </c>
      <c r="AA6" s="685"/>
      <c r="AB6" s="685"/>
      <c r="AC6" s="685"/>
      <c r="AD6" s="686">
        <v>61283</v>
      </c>
      <c r="AE6" s="686"/>
      <c r="AF6" s="686"/>
      <c r="AG6" s="686"/>
      <c r="AH6" s="686"/>
      <c r="AI6" s="686"/>
      <c r="AJ6" s="686"/>
      <c r="AK6" s="686"/>
      <c r="AL6" s="628">
        <v>1.9</v>
      </c>
      <c r="AM6" s="629"/>
      <c r="AN6" s="629"/>
      <c r="AO6" s="687"/>
      <c r="AP6" s="620" t="s">
        <v>229</v>
      </c>
      <c r="AQ6" s="621"/>
      <c r="AR6" s="621"/>
      <c r="AS6" s="621"/>
      <c r="AT6" s="621"/>
      <c r="AU6" s="621"/>
      <c r="AV6" s="621"/>
      <c r="AW6" s="621"/>
      <c r="AX6" s="621"/>
      <c r="AY6" s="621"/>
      <c r="AZ6" s="621"/>
      <c r="BA6" s="621"/>
      <c r="BB6" s="621"/>
      <c r="BC6" s="621"/>
      <c r="BD6" s="621"/>
      <c r="BE6" s="621"/>
      <c r="BF6" s="622"/>
      <c r="BG6" s="623">
        <v>2323646</v>
      </c>
      <c r="BH6" s="626"/>
      <c r="BI6" s="626"/>
      <c r="BJ6" s="626"/>
      <c r="BK6" s="626"/>
      <c r="BL6" s="626"/>
      <c r="BM6" s="626"/>
      <c r="BN6" s="627"/>
      <c r="BO6" s="685">
        <v>100</v>
      </c>
      <c r="BP6" s="685"/>
      <c r="BQ6" s="685"/>
      <c r="BR6" s="685"/>
      <c r="BS6" s="686">
        <v>55629</v>
      </c>
      <c r="BT6" s="686"/>
      <c r="BU6" s="686"/>
      <c r="BV6" s="686"/>
      <c r="BW6" s="686"/>
      <c r="BX6" s="686"/>
      <c r="BY6" s="686"/>
      <c r="BZ6" s="686"/>
      <c r="CA6" s="686"/>
      <c r="CB6" s="727"/>
      <c r="CD6" s="694" t="s">
        <v>230</v>
      </c>
      <c r="CE6" s="695"/>
      <c r="CF6" s="695"/>
      <c r="CG6" s="695"/>
      <c r="CH6" s="695"/>
      <c r="CI6" s="695"/>
      <c r="CJ6" s="695"/>
      <c r="CK6" s="695"/>
      <c r="CL6" s="695"/>
      <c r="CM6" s="695"/>
      <c r="CN6" s="695"/>
      <c r="CO6" s="695"/>
      <c r="CP6" s="695"/>
      <c r="CQ6" s="696"/>
      <c r="CR6" s="623">
        <v>82993</v>
      </c>
      <c r="CS6" s="626"/>
      <c r="CT6" s="626"/>
      <c r="CU6" s="626"/>
      <c r="CV6" s="626"/>
      <c r="CW6" s="626"/>
      <c r="CX6" s="626"/>
      <c r="CY6" s="627"/>
      <c r="CZ6" s="736">
        <v>1.5</v>
      </c>
      <c r="DA6" s="705"/>
      <c r="DB6" s="705"/>
      <c r="DC6" s="739"/>
      <c r="DD6" s="631" t="s">
        <v>231</v>
      </c>
      <c r="DE6" s="626"/>
      <c r="DF6" s="626"/>
      <c r="DG6" s="626"/>
      <c r="DH6" s="626"/>
      <c r="DI6" s="626"/>
      <c r="DJ6" s="626"/>
      <c r="DK6" s="626"/>
      <c r="DL6" s="626"/>
      <c r="DM6" s="626"/>
      <c r="DN6" s="626"/>
      <c r="DO6" s="626"/>
      <c r="DP6" s="627"/>
      <c r="DQ6" s="631">
        <v>82993</v>
      </c>
      <c r="DR6" s="626"/>
      <c r="DS6" s="626"/>
      <c r="DT6" s="626"/>
      <c r="DU6" s="626"/>
      <c r="DV6" s="626"/>
      <c r="DW6" s="626"/>
      <c r="DX6" s="626"/>
      <c r="DY6" s="626"/>
      <c r="DZ6" s="626"/>
      <c r="EA6" s="626"/>
      <c r="EB6" s="626"/>
      <c r="EC6" s="666"/>
    </row>
    <row r="7" spans="2:143" ht="11.25" customHeight="1" x14ac:dyDescent="0.2">
      <c r="B7" s="620" t="s">
        <v>232</v>
      </c>
      <c r="C7" s="621"/>
      <c r="D7" s="621"/>
      <c r="E7" s="621"/>
      <c r="F7" s="621"/>
      <c r="G7" s="621"/>
      <c r="H7" s="621"/>
      <c r="I7" s="621"/>
      <c r="J7" s="621"/>
      <c r="K7" s="621"/>
      <c r="L7" s="621"/>
      <c r="M7" s="621"/>
      <c r="N7" s="621"/>
      <c r="O7" s="621"/>
      <c r="P7" s="621"/>
      <c r="Q7" s="622"/>
      <c r="R7" s="623">
        <v>2190</v>
      </c>
      <c r="S7" s="626"/>
      <c r="T7" s="626"/>
      <c r="U7" s="626"/>
      <c r="V7" s="626"/>
      <c r="W7" s="626"/>
      <c r="X7" s="626"/>
      <c r="Y7" s="627"/>
      <c r="Z7" s="685">
        <v>0</v>
      </c>
      <c r="AA7" s="685"/>
      <c r="AB7" s="685"/>
      <c r="AC7" s="685"/>
      <c r="AD7" s="686">
        <v>2190</v>
      </c>
      <c r="AE7" s="686"/>
      <c r="AF7" s="686"/>
      <c r="AG7" s="686"/>
      <c r="AH7" s="686"/>
      <c r="AI7" s="686"/>
      <c r="AJ7" s="686"/>
      <c r="AK7" s="686"/>
      <c r="AL7" s="628">
        <v>0.1</v>
      </c>
      <c r="AM7" s="629"/>
      <c r="AN7" s="629"/>
      <c r="AO7" s="687"/>
      <c r="AP7" s="620" t="s">
        <v>233</v>
      </c>
      <c r="AQ7" s="621"/>
      <c r="AR7" s="621"/>
      <c r="AS7" s="621"/>
      <c r="AT7" s="621"/>
      <c r="AU7" s="621"/>
      <c r="AV7" s="621"/>
      <c r="AW7" s="621"/>
      <c r="AX7" s="621"/>
      <c r="AY7" s="621"/>
      <c r="AZ7" s="621"/>
      <c r="BA7" s="621"/>
      <c r="BB7" s="621"/>
      <c r="BC7" s="621"/>
      <c r="BD7" s="621"/>
      <c r="BE7" s="621"/>
      <c r="BF7" s="622"/>
      <c r="BG7" s="623">
        <v>843744</v>
      </c>
      <c r="BH7" s="626"/>
      <c r="BI7" s="626"/>
      <c r="BJ7" s="626"/>
      <c r="BK7" s="626"/>
      <c r="BL7" s="626"/>
      <c r="BM7" s="626"/>
      <c r="BN7" s="627"/>
      <c r="BO7" s="685">
        <v>36.299999999999997</v>
      </c>
      <c r="BP7" s="685"/>
      <c r="BQ7" s="685"/>
      <c r="BR7" s="685"/>
      <c r="BS7" s="686">
        <v>55629</v>
      </c>
      <c r="BT7" s="686"/>
      <c r="BU7" s="686"/>
      <c r="BV7" s="686"/>
      <c r="BW7" s="686"/>
      <c r="BX7" s="686"/>
      <c r="BY7" s="686"/>
      <c r="BZ7" s="686"/>
      <c r="CA7" s="686"/>
      <c r="CB7" s="727"/>
      <c r="CD7" s="667" t="s">
        <v>234</v>
      </c>
      <c r="CE7" s="664"/>
      <c r="CF7" s="664"/>
      <c r="CG7" s="664"/>
      <c r="CH7" s="664"/>
      <c r="CI7" s="664"/>
      <c r="CJ7" s="664"/>
      <c r="CK7" s="664"/>
      <c r="CL7" s="664"/>
      <c r="CM7" s="664"/>
      <c r="CN7" s="664"/>
      <c r="CO7" s="664"/>
      <c r="CP7" s="664"/>
      <c r="CQ7" s="665"/>
      <c r="CR7" s="623">
        <v>1009142</v>
      </c>
      <c r="CS7" s="626"/>
      <c r="CT7" s="626"/>
      <c r="CU7" s="626"/>
      <c r="CV7" s="626"/>
      <c r="CW7" s="626"/>
      <c r="CX7" s="626"/>
      <c r="CY7" s="627"/>
      <c r="CZ7" s="685">
        <v>18.100000000000001</v>
      </c>
      <c r="DA7" s="685"/>
      <c r="DB7" s="685"/>
      <c r="DC7" s="685"/>
      <c r="DD7" s="631">
        <v>26910</v>
      </c>
      <c r="DE7" s="626"/>
      <c r="DF7" s="626"/>
      <c r="DG7" s="626"/>
      <c r="DH7" s="626"/>
      <c r="DI7" s="626"/>
      <c r="DJ7" s="626"/>
      <c r="DK7" s="626"/>
      <c r="DL7" s="626"/>
      <c r="DM7" s="626"/>
      <c r="DN7" s="626"/>
      <c r="DO7" s="626"/>
      <c r="DP7" s="627"/>
      <c r="DQ7" s="631">
        <v>965425</v>
      </c>
      <c r="DR7" s="626"/>
      <c r="DS7" s="626"/>
      <c r="DT7" s="626"/>
      <c r="DU7" s="626"/>
      <c r="DV7" s="626"/>
      <c r="DW7" s="626"/>
      <c r="DX7" s="626"/>
      <c r="DY7" s="626"/>
      <c r="DZ7" s="626"/>
      <c r="EA7" s="626"/>
      <c r="EB7" s="626"/>
      <c r="EC7" s="666"/>
    </row>
    <row r="8" spans="2:143" ht="11.25" customHeight="1" x14ac:dyDescent="0.2">
      <c r="B8" s="620" t="s">
        <v>235</v>
      </c>
      <c r="C8" s="621"/>
      <c r="D8" s="621"/>
      <c r="E8" s="621"/>
      <c r="F8" s="621"/>
      <c r="G8" s="621"/>
      <c r="H8" s="621"/>
      <c r="I8" s="621"/>
      <c r="J8" s="621"/>
      <c r="K8" s="621"/>
      <c r="L8" s="621"/>
      <c r="M8" s="621"/>
      <c r="N8" s="621"/>
      <c r="O8" s="621"/>
      <c r="P8" s="621"/>
      <c r="Q8" s="622"/>
      <c r="R8" s="623">
        <v>4761</v>
      </c>
      <c r="S8" s="626"/>
      <c r="T8" s="626"/>
      <c r="U8" s="626"/>
      <c r="V8" s="626"/>
      <c r="W8" s="626"/>
      <c r="X8" s="626"/>
      <c r="Y8" s="627"/>
      <c r="Z8" s="685">
        <v>0.1</v>
      </c>
      <c r="AA8" s="685"/>
      <c r="AB8" s="685"/>
      <c r="AC8" s="685"/>
      <c r="AD8" s="686">
        <v>4761</v>
      </c>
      <c r="AE8" s="686"/>
      <c r="AF8" s="686"/>
      <c r="AG8" s="686"/>
      <c r="AH8" s="686"/>
      <c r="AI8" s="686"/>
      <c r="AJ8" s="686"/>
      <c r="AK8" s="686"/>
      <c r="AL8" s="628">
        <v>0.1</v>
      </c>
      <c r="AM8" s="629"/>
      <c r="AN8" s="629"/>
      <c r="AO8" s="687"/>
      <c r="AP8" s="620" t="s">
        <v>236</v>
      </c>
      <c r="AQ8" s="621"/>
      <c r="AR8" s="621"/>
      <c r="AS8" s="621"/>
      <c r="AT8" s="621"/>
      <c r="AU8" s="621"/>
      <c r="AV8" s="621"/>
      <c r="AW8" s="621"/>
      <c r="AX8" s="621"/>
      <c r="AY8" s="621"/>
      <c r="AZ8" s="621"/>
      <c r="BA8" s="621"/>
      <c r="BB8" s="621"/>
      <c r="BC8" s="621"/>
      <c r="BD8" s="621"/>
      <c r="BE8" s="621"/>
      <c r="BF8" s="622"/>
      <c r="BG8" s="623">
        <v>20664</v>
      </c>
      <c r="BH8" s="626"/>
      <c r="BI8" s="626"/>
      <c r="BJ8" s="626"/>
      <c r="BK8" s="626"/>
      <c r="BL8" s="626"/>
      <c r="BM8" s="626"/>
      <c r="BN8" s="627"/>
      <c r="BO8" s="685">
        <v>0.9</v>
      </c>
      <c r="BP8" s="685"/>
      <c r="BQ8" s="685"/>
      <c r="BR8" s="685"/>
      <c r="BS8" s="631" t="s">
        <v>127</v>
      </c>
      <c r="BT8" s="626"/>
      <c r="BU8" s="626"/>
      <c r="BV8" s="626"/>
      <c r="BW8" s="626"/>
      <c r="BX8" s="626"/>
      <c r="BY8" s="626"/>
      <c r="BZ8" s="626"/>
      <c r="CA8" s="626"/>
      <c r="CB8" s="666"/>
      <c r="CD8" s="667" t="s">
        <v>237</v>
      </c>
      <c r="CE8" s="664"/>
      <c r="CF8" s="664"/>
      <c r="CG8" s="664"/>
      <c r="CH8" s="664"/>
      <c r="CI8" s="664"/>
      <c r="CJ8" s="664"/>
      <c r="CK8" s="664"/>
      <c r="CL8" s="664"/>
      <c r="CM8" s="664"/>
      <c r="CN8" s="664"/>
      <c r="CO8" s="664"/>
      <c r="CP8" s="664"/>
      <c r="CQ8" s="665"/>
      <c r="CR8" s="623">
        <v>1257539</v>
      </c>
      <c r="CS8" s="626"/>
      <c r="CT8" s="626"/>
      <c r="CU8" s="626"/>
      <c r="CV8" s="626"/>
      <c r="CW8" s="626"/>
      <c r="CX8" s="626"/>
      <c r="CY8" s="627"/>
      <c r="CZ8" s="685">
        <v>22.5</v>
      </c>
      <c r="DA8" s="685"/>
      <c r="DB8" s="685"/>
      <c r="DC8" s="685"/>
      <c r="DD8" s="631">
        <v>41151</v>
      </c>
      <c r="DE8" s="626"/>
      <c r="DF8" s="626"/>
      <c r="DG8" s="626"/>
      <c r="DH8" s="626"/>
      <c r="DI8" s="626"/>
      <c r="DJ8" s="626"/>
      <c r="DK8" s="626"/>
      <c r="DL8" s="626"/>
      <c r="DM8" s="626"/>
      <c r="DN8" s="626"/>
      <c r="DO8" s="626"/>
      <c r="DP8" s="627"/>
      <c r="DQ8" s="631">
        <v>748104</v>
      </c>
      <c r="DR8" s="626"/>
      <c r="DS8" s="626"/>
      <c r="DT8" s="626"/>
      <c r="DU8" s="626"/>
      <c r="DV8" s="626"/>
      <c r="DW8" s="626"/>
      <c r="DX8" s="626"/>
      <c r="DY8" s="626"/>
      <c r="DZ8" s="626"/>
      <c r="EA8" s="626"/>
      <c r="EB8" s="626"/>
      <c r="EC8" s="666"/>
    </row>
    <row r="9" spans="2:143" ht="11.25" customHeight="1" x14ac:dyDescent="0.2">
      <c r="B9" s="620" t="s">
        <v>238</v>
      </c>
      <c r="C9" s="621"/>
      <c r="D9" s="621"/>
      <c r="E9" s="621"/>
      <c r="F9" s="621"/>
      <c r="G9" s="621"/>
      <c r="H9" s="621"/>
      <c r="I9" s="621"/>
      <c r="J9" s="621"/>
      <c r="K9" s="621"/>
      <c r="L9" s="621"/>
      <c r="M9" s="621"/>
      <c r="N9" s="621"/>
      <c r="O9" s="621"/>
      <c r="P9" s="621"/>
      <c r="Q9" s="622"/>
      <c r="R9" s="623">
        <v>3978</v>
      </c>
      <c r="S9" s="626"/>
      <c r="T9" s="626"/>
      <c r="U9" s="626"/>
      <c r="V9" s="626"/>
      <c r="W9" s="626"/>
      <c r="X9" s="626"/>
      <c r="Y9" s="627"/>
      <c r="Z9" s="685">
        <v>0.1</v>
      </c>
      <c r="AA9" s="685"/>
      <c r="AB9" s="685"/>
      <c r="AC9" s="685"/>
      <c r="AD9" s="686">
        <v>3978</v>
      </c>
      <c r="AE9" s="686"/>
      <c r="AF9" s="686"/>
      <c r="AG9" s="686"/>
      <c r="AH9" s="686"/>
      <c r="AI9" s="686"/>
      <c r="AJ9" s="686"/>
      <c r="AK9" s="686"/>
      <c r="AL9" s="628">
        <v>0.1</v>
      </c>
      <c r="AM9" s="629"/>
      <c r="AN9" s="629"/>
      <c r="AO9" s="687"/>
      <c r="AP9" s="620" t="s">
        <v>239</v>
      </c>
      <c r="AQ9" s="621"/>
      <c r="AR9" s="621"/>
      <c r="AS9" s="621"/>
      <c r="AT9" s="621"/>
      <c r="AU9" s="621"/>
      <c r="AV9" s="621"/>
      <c r="AW9" s="621"/>
      <c r="AX9" s="621"/>
      <c r="AY9" s="621"/>
      <c r="AZ9" s="621"/>
      <c r="BA9" s="621"/>
      <c r="BB9" s="621"/>
      <c r="BC9" s="621"/>
      <c r="BD9" s="621"/>
      <c r="BE9" s="621"/>
      <c r="BF9" s="622"/>
      <c r="BG9" s="623">
        <v>514310</v>
      </c>
      <c r="BH9" s="626"/>
      <c r="BI9" s="626"/>
      <c r="BJ9" s="626"/>
      <c r="BK9" s="626"/>
      <c r="BL9" s="626"/>
      <c r="BM9" s="626"/>
      <c r="BN9" s="627"/>
      <c r="BO9" s="685">
        <v>22.1</v>
      </c>
      <c r="BP9" s="685"/>
      <c r="BQ9" s="685"/>
      <c r="BR9" s="685"/>
      <c r="BS9" s="631" t="s">
        <v>127</v>
      </c>
      <c r="BT9" s="626"/>
      <c r="BU9" s="626"/>
      <c r="BV9" s="626"/>
      <c r="BW9" s="626"/>
      <c r="BX9" s="626"/>
      <c r="BY9" s="626"/>
      <c r="BZ9" s="626"/>
      <c r="CA9" s="626"/>
      <c r="CB9" s="666"/>
      <c r="CD9" s="667" t="s">
        <v>240</v>
      </c>
      <c r="CE9" s="664"/>
      <c r="CF9" s="664"/>
      <c r="CG9" s="664"/>
      <c r="CH9" s="664"/>
      <c r="CI9" s="664"/>
      <c r="CJ9" s="664"/>
      <c r="CK9" s="664"/>
      <c r="CL9" s="664"/>
      <c r="CM9" s="664"/>
      <c r="CN9" s="664"/>
      <c r="CO9" s="664"/>
      <c r="CP9" s="664"/>
      <c r="CQ9" s="665"/>
      <c r="CR9" s="623">
        <v>343352</v>
      </c>
      <c r="CS9" s="626"/>
      <c r="CT9" s="626"/>
      <c r="CU9" s="626"/>
      <c r="CV9" s="626"/>
      <c r="CW9" s="626"/>
      <c r="CX9" s="626"/>
      <c r="CY9" s="627"/>
      <c r="CZ9" s="685">
        <v>6.2</v>
      </c>
      <c r="DA9" s="685"/>
      <c r="DB9" s="685"/>
      <c r="DC9" s="685"/>
      <c r="DD9" s="631">
        <v>39403</v>
      </c>
      <c r="DE9" s="626"/>
      <c r="DF9" s="626"/>
      <c r="DG9" s="626"/>
      <c r="DH9" s="626"/>
      <c r="DI9" s="626"/>
      <c r="DJ9" s="626"/>
      <c r="DK9" s="626"/>
      <c r="DL9" s="626"/>
      <c r="DM9" s="626"/>
      <c r="DN9" s="626"/>
      <c r="DO9" s="626"/>
      <c r="DP9" s="627"/>
      <c r="DQ9" s="631">
        <v>304664</v>
      </c>
      <c r="DR9" s="626"/>
      <c r="DS9" s="626"/>
      <c r="DT9" s="626"/>
      <c r="DU9" s="626"/>
      <c r="DV9" s="626"/>
      <c r="DW9" s="626"/>
      <c r="DX9" s="626"/>
      <c r="DY9" s="626"/>
      <c r="DZ9" s="626"/>
      <c r="EA9" s="626"/>
      <c r="EB9" s="626"/>
      <c r="EC9" s="666"/>
    </row>
    <row r="10" spans="2:143" ht="11.25" customHeight="1" x14ac:dyDescent="0.2">
      <c r="B10" s="620" t="s">
        <v>241</v>
      </c>
      <c r="C10" s="621"/>
      <c r="D10" s="621"/>
      <c r="E10" s="621"/>
      <c r="F10" s="621"/>
      <c r="G10" s="621"/>
      <c r="H10" s="621"/>
      <c r="I10" s="621"/>
      <c r="J10" s="621"/>
      <c r="K10" s="621"/>
      <c r="L10" s="621"/>
      <c r="M10" s="621"/>
      <c r="N10" s="621"/>
      <c r="O10" s="621"/>
      <c r="P10" s="621"/>
      <c r="Q10" s="622"/>
      <c r="R10" s="623" t="s">
        <v>231</v>
      </c>
      <c r="S10" s="626"/>
      <c r="T10" s="626"/>
      <c r="U10" s="626"/>
      <c r="V10" s="626"/>
      <c r="W10" s="626"/>
      <c r="X10" s="626"/>
      <c r="Y10" s="627"/>
      <c r="Z10" s="685" t="s">
        <v>231</v>
      </c>
      <c r="AA10" s="685"/>
      <c r="AB10" s="685"/>
      <c r="AC10" s="685"/>
      <c r="AD10" s="686" t="s">
        <v>231</v>
      </c>
      <c r="AE10" s="686"/>
      <c r="AF10" s="686"/>
      <c r="AG10" s="686"/>
      <c r="AH10" s="686"/>
      <c r="AI10" s="686"/>
      <c r="AJ10" s="686"/>
      <c r="AK10" s="686"/>
      <c r="AL10" s="628" t="s">
        <v>231</v>
      </c>
      <c r="AM10" s="629"/>
      <c r="AN10" s="629"/>
      <c r="AO10" s="687"/>
      <c r="AP10" s="620" t="s">
        <v>242</v>
      </c>
      <c r="AQ10" s="621"/>
      <c r="AR10" s="621"/>
      <c r="AS10" s="621"/>
      <c r="AT10" s="621"/>
      <c r="AU10" s="621"/>
      <c r="AV10" s="621"/>
      <c r="AW10" s="621"/>
      <c r="AX10" s="621"/>
      <c r="AY10" s="621"/>
      <c r="AZ10" s="621"/>
      <c r="BA10" s="621"/>
      <c r="BB10" s="621"/>
      <c r="BC10" s="621"/>
      <c r="BD10" s="621"/>
      <c r="BE10" s="621"/>
      <c r="BF10" s="622"/>
      <c r="BG10" s="623">
        <v>34714</v>
      </c>
      <c r="BH10" s="626"/>
      <c r="BI10" s="626"/>
      <c r="BJ10" s="626"/>
      <c r="BK10" s="626"/>
      <c r="BL10" s="626"/>
      <c r="BM10" s="626"/>
      <c r="BN10" s="627"/>
      <c r="BO10" s="685">
        <v>1.5</v>
      </c>
      <c r="BP10" s="685"/>
      <c r="BQ10" s="685"/>
      <c r="BR10" s="685"/>
      <c r="BS10" s="631" t="s">
        <v>231</v>
      </c>
      <c r="BT10" s="626"/>
      <c r="BU10" s="626"/>
      <c r="BV10" s="626"/>
      <c r="BW10" s="626"/>
      <c r="BX10" s="626"/>
      <c r="BY10" s="626"/>
      <c r="BZ10" s="626"/>
      <c r="CA10" s="626"/>
      <c r="CB10" s="666"/>
      <c r="CD10" s="667" t="s">
        <v>243</v>
      </c>
      <c r="CE10" s="664"/>
      <c r="CF10" s="664"/>
      <c r="CG10" s="664"/>
      <c r="CH10" s="664"/>
      <c r="CI10" s="664"/>
      <c r="CJ10" s="664"/>
      <c r="CK10" s="664"/>
      <c r="CL10" s="664"/>
      <c r="CM10" s="664"/>
      <c r="CN10" s="664"/>
      <c r="CO10" s="664"/>
      <c r="CP10" s="664"/>
      <c r="CQ10" s="665"/>
      <c r="CR10" s="623">
        <v>5705</v>
      </c>
      <c r="CS10" s="626"/>
      <c r="CT10" s="626"/>
      <c r="CU10" s="626"/>
      <c r="CV10" s="626"/>
      <c r="CW10" s="626"/>
      <c r="CX10" s="626"/>
      <c r="CY10" s="627"/>
      <c r="CZ10" s="685">
        <v>0.1</v>
      </c>
      <c r="DA10" s="685"/>
      <c r="DB10" s="685"/>
      <c r="DC10" s="685"/>
      <c r="DD10" s="631" t="s">
        <v>244</v>
      </c>
      <c r="DE10" s="626"/>
      <c r="DF10" s="626"/>
      <c r="DG10" s="626"/>
      <c r="DH10" s="626"/>
      <c r="DI10" s="626"/>
      <c r="DJ10" s="626"/>
      <c r="DK10" s="626"/>
      <c r="DL10" s="626"/>
      <c r="DM10" s="626"/>
      <c r="DN10" s="626"/>
      <c r="DO10" s="626"/>
      <c r="DP10" s="627"/>
      <c r="DQ10" s="631">
        <v>2705</v>
      </c>
      <c r="DR10" s="626"/>
      <c r="DS10" s="626"/>
      <c r="DT10" s="626"/>
      <c r="DU10" s="626"/>
      <c r="DV10" s="626"/>
      <c r="DW10" s="626"/>
      <c r="DX10" s="626"/>
      <c r="DY10" s="626"/>
      <c r="DZ10" s="626"/>
      <c r="EA10" s="626"/>
      <c r="EB10" s="626"/>
      <c r="EC10" s="666"/>
    </row>
    <row r="11" spans="2:143" ht="11.25" customHeight="1" x14ac:dyDescent="0.2">
      <c r="B11" s="620" t="s">
        <v>245</v>
      </c>
      <c r="C11" s="621"/>
      <c r="D11" s="621"/>
      <c r="E11" s="621"/>
      <c r="F11" s="621"/>
      <c r="G11" s="621"/>
      <c r="H11" s="621"/>
      <c r="I11" s="621"/>
      <c r="J11" s="621"/>
      <c r="K11" s="621"/>
      <c r="L11" s="621"/>
      <c r="M11" s="621"/>
      <c r="N11" s="621"/>
      <c r="O11" s="621"/>
      <c r="P11" s="621"/>
      <c r="Q11" s="622"/>
      <c r="R11" s="623" t="s">
        <v>127</v>
      </c>
      <c r="S11" s="626"/>
      <c r="T11" s="626"/>
      <c r="U11" s="626"/>
      <c r="V11" s="626"/>
      <c r="W11" s="626"/>
      <c r="X11" s="626"/>
      <c r="Y11" s="627"/>
      <c r="Z11" s="685" t="s">
        <v>231</v>
      </c>
      <c r="AA11" s="685"/>
      <c r="AB11" s="685"/>
      <c r="AC11" s="685"/>
      <c r="AD11" s="686" t="s">
        <v>127</v>
      </c>
      <c r="AE11" s="686"/>
      <c r="AF11" s="686"/>
      <c r="AG11" s="686"/>
      <c r="AH11" s="686"/>
      <c r="AI11" s="686"/>
      <c r="AJ11" s="686"/>
      <c r="AK11" s="686"/>
      <c r="AL11" s="628" t="s">
        <v>246</v>
      </c>
      <c r="AM11" s="629"/>
      <c r="AN11" s="629"/>
      <c r="AO11" s="687"/>
      <c r="AP11" s="620" t="s">
        <v>247</v>
      </c>
      <c r="AQ11" s="621"/>
      <c r="AR11" s="621"/>
      <c r="AS11" s="621"/>
      <c r="AT11" s="621"/>
      <c r="AU11" s="621"/>
      <c r="AV11" s="621"/>
      <c r="AW11" s="621"/>
      <c r="AX11" s="621"/>
      <c r="AY11" s="621"/>
      <c r="AZ11" s="621"/>
      <c r="BA11" s="621"/>
      <c r="BB11" s="621"/>
      <c r="BC11" s="621"/>
      <c r="BD11" s="621"/>
      <c r="BE11" s="621"/>
      <c r="BF11" s="622"/>
      <c r="BG11" s="623">
        <v>274056</v>
      </c>
      <c r="BH11" s="626"/>
      <c r="BI11" s="626"/>
      <c r="BJ11" s="626"/>
      <c r="BK11" s="626"/>
      <c r="BL11" s="626"/>
      <c r="BM11" s="626"/>
      <c r="BN11" s="627"/>
      <c r="BO11" s="685">
        <v>11.8</v>
      </c>
      <c r="BP11" s="685"/>
      <c r="BQ11" s="685"/>
      <c r="BR11" s="685"/>
      <c r="BS11" s="631">
        <v>55629</v>
      </c>
      <c r="BT11" s="626"/>
      <c r="BU11" s="626"/>
      <c r="BV11" s="626"/>
      <c r="BW11" s="626"/>
      <c r="BX11" s="626"/>
      <c r="BY11" s="626"/>
      <c r="BZ11" s="626"/>
      <c r="CA11" s="626"/>
      <c r="CB11" s="666"/>
      <c r="CD11" s="667" t="s">
        <v>248</v>
      </c>
      <c r="CE11" s="664"/>
      <c r="CF11" s="664"/>
      <c r="CG11" s="664"/>
      <c r="CH11" s="664"/>
      <c r="CI11" s="664"/>
      <c r="CJ11" s="664"/>
      <c r="CK11" s="664"/>
      <c r="CL11" s="664"/>
      <c r="CM11" s="664"/>
      <c r="CN11" s="664"/>
      <c r="CO11" s="664"/>
      <c r="CP11" s="664"/>
      <c r="CQ11" s="665"/>
      <c r="CR11" s="623">
        <v>226204</v>
      </c>
      <c r="CS11" s="626"/>
      <c r="CT11" s="626"/>
      <c r="CU11" s="626"/>
      <c r="CV11" s="626"/>
      <c r="CW11" s="626"/>
      <c r="CX11" s="626"/>
      <c r="CY11" s="627"/>
      <c r="CZ11" s="685">
        <v>4.0999999999999996</v>
      </c>
      <c r="DA11" s="685"/>
      <c r="DB11" s="685"/>
      <c r="DC11" s="685"/>
      <c r="DD11" s="631">
        <v>97231</v>
      </c>
      <c r="DE11" s="626"/>
      <c r="DF11" s="626"/>
      <c r="DG11" s="626"/>
      <c r="DH11" s="626"/>
      <c r="DI11" s="626"/>
      <c r="DJ11" s="626"/>
      <c r="DK11" s="626"/>
      <c r="DL11" s="626"/>
      <c r="DM11" s="626"/>
      <c r="DN11" s="626"/>
      <c r="DO11" s="626"/>
      <c r="DP11" s="627"/>
      <c r="DQ11" s="631">
        <v>107850</v>
      </c>
      <c r="DR11" s="626"/>
      <c r="DS11" s="626"/>
      <c r="DT11" s="626"/>
      <c r="DU11" s="626"/>
      <c r="DV11" s="626"/>
      <c r="DW11" s="626"/>
      <c r="DX11" s="626"/>
      <c r="DY11" s="626"/>
      <c r="DZ11" s="626"/>
      <c r="EA11" s="626"/>
      <c r="EB11" s="626"/>
      <c r="EC11" s="666"/>
    </row>
    <row r="12" spans="2:143" ht="11.25" customHeight="1" x14ac:dyDescent="0.2">
      <c r="B12" s="620" t="s">
        <v>249</v>
      </c>
      <c r="C12" s="621"/>
      <c r="D12" s="621"/>
      <c r="E12" s="621"/>
      <c r="F12" s="621"/>
      <c r="G12" s="621"/>
      <c r="H12" s="621"/>
      <c r="I12" s="621"/>
      <c r="J12" s="621"/>
      <c r="K12" s="621"/>
      <c r="L12" s="621"/>
      <c r="M12" s="621"/>
      <c r="N12" s="621"/>
      <c r="O12" s="621"/>
      <c r="P12" s="621"/>
      <c r="Q12" s="622"/>
      <c r="R12" s="623">
        <v>232646</v>
      </c>
      <c r="S12" s="626"/>
      <c r="T12" s="626"/>
      <c r="U12" s="626"/>
      <c r="V12" s="626"/>
      <c r="W12" s="626"/>
      <c r="X12" s="626"/>
      <c r="Y12" s="627"/>
      <c r="Z12" s="685">
        <v>3.9</v>
      </c>
      <c r="AA12" s="685"/>
      <c r="AB12" s="685"/>
      <c r="AC12" s="685"/>
      <c r="AD12" s="686">
        <v>232646</v>
      </c>
      <c r="AE12" s="686"/>
      <c r="AF12" s="686"/>
      <c r="AG12" s="686"/>
      <c r="AH12" s="686"/>
      <c r="AI12" s="686"/>
      <c r="AJ12" s="686"/>
      <c r="AK12" s="686"/>
      <c r="AL12" s="628">
        <v>7.3</v>
      </c>
      <c r="AM12" s="629"/>
      <c r="AN12" s="629"/>
      <c r="AO12" s="687"/>
      <c r="AP12" s="620" t="s">
        <v>250</v>
      </c>
      <c r="AQ12" s="621"/>
      <c r="AR12" s="621"/>
      <c r="AS12" s="621"/>
      <c r="AT12" s="621"/>
      <c r="AU12" s="621"/>
      <c r="AV12" s="621"/>
      <c r="AW12" s="621"/>
      <c r="AX12" s="621"/>
      <c r="AY12" s="621"/>
      <c r="AZ12" s="621"/>
      <c r="BA12" s="621"/>
      <c r="BB12" s="621"/>
      <c r="BC12" s="621"/>
      <c r="BD12" s="621"/>
      <c r="BE12" s="621"/>
      <c r="BF12" s="622"/>
      <c r="BG12" s="623">
        <v>1382270</v>
      </c>
      <c r="BH12" s="626"/>
      <c r="BI12" s="626"/>
      <c r="BJ12" s="626"/>
      <c r="BK12" s="626"/>
      <c r="BL12" s="626"/>
      <c r="BM12" s="626"/>
      <c r="BN12" s="627"/>
      <c r="BO12" s="685">
        <v>59.5</v>
      </c>
      <c r="BP12" s="685"/>
      <c r="BQ12" s="685"/>
      <c r="BR12" s="685"/>
      <c r="BS12" s="631" t="s">
        <v>231</v>
      </c>
      <c r="BT12" s="626"/>
      <c r="BU12" s="626"/>
      <c r="BV12" s="626"/>
      <c r="BW12" s="626"/>
      <c r="BX12" s="626"/>
      <c r="BY12" s="626"/>
      <c r="BZ12" s="626"/>
      <c r="CA12" s="626"/>
      <c r="CB12" s="666"/>
      <c r="CD12" s="667" t="s">
        <v>251</v>
      </c>
      <c r="CE12" s="664"/>
      <c r="CF12" s="664"/>
      <c r="CG12" s="664"/>
      <c r="CH12" s="664"/>
      <c r="CI12" s="664"/>
      <c r="CJ12" s="664"/>
      <c r="CK12" s="664"/>
      <c r="CL12" s="664"/>
      <c r="CM12" s="664"/>
      <c r="CN12" s="664"/>
      <c r="CO12" s="664"/>
      <c r="CP12" s="664"/>
      <c r="CQ12" s="665"/>
      <c r="CR12" s="623">
        <v>687957</v>
      </c>
      <c r="CS12" s="626"/>
      <c r="CT12" s="626"/>
      <c r="CU12" s="626"/>
      <c r="CV12" s="626"/>
      <c r="CW12" s="626"/>
      <c r="CX12" s="626"/>
      <c r="CY12" s="627"/>
      <c r="CZ12" s="685">
        <v>12.3</v>
      </c>
      <c r="DA12" s="685"/>
      <c r="DB12" s="685"/>
      <c r="DC12" s="685"/>
      <c r="DD12" s="631" t="s">
        <v>231</v>
      </c>
      <c r="DE12" s="626"/>
      <c r="DF12" s="626"/>
      <c r="DG12" s="626"/>
      <c r="DH12" s="626"/>
      <c r="DI12" s="626"/>
      <c r="DJ12" s="626"/>
      <c r="DK12" s="626"/>
      <c r="DL12" s="626"/>
      <c r="DM12" s="626"/>
      <c r="DN12" s="626"/>
      <c r="DO12" s="626"/>
      <c r="DP12" s="627"/>
      <c r="DQ12" s="631">
        <v>567370</v>
      </c>
      <c r="DR12" s="626"/>
      <c r="DS12" s="626"/>
      <c r="DT12" s="626"/>
      <c r="DU12" s="626"/>
      <c r="DV12" s="626"/>
      <c r="DW12" s="626"/>
      <c r="DX12" s="626"/>
      <c r="DY12" s="626"/>
      <c r="DZ12" s="626"/>
      <c r="EA12" s="626"/>
      <c r="EB12" s="626"/>
      <c r="EC12" s="666"/>
    </row>
    <row r="13" spans="2:143" ht="11.25" customHeight="1" x14ac:dyDescent="0.2">
      <c r="B13" s="620" t="s">
        <v>252</v>
      </c>
      <c r="C13" s="621"/>
      <c r="D13" s="621"/>
      <c r="E13" s="621"/>
      <c r="F13" s="621"/>
      <c r="G13" s="621"/>
      <c r="H13" s="621"/>
      <c r="I13" s="621"/>
      <c r="J13" s="621"/>
      <c r="K13" s="621"/>
      <c r="L13" s="621"/>
      <c r="M13" s="621"/>
      <c r="N13" s="621"/>
      <c r="O13" s="621"/>
      <c r="P13" s="621"/>
      <c r="Q13" s="622"/>
      <c r="R13" s="623" t="s">
        <v>127</v>
      </c>
      <c r="S13" s="626"/>
      <c r="T13" s="626"/>
      <c r="U13" s="626"/>
      <c r="V13" s="626"/>
      <c r="W13" s="626"/>
      <c r="X13" s="626"/>
      <c r="Y13" s="627"/>
      <c r="Z13" s="685" t="s">
        <v>127</v>
      </c>
      <c r="AA13" s="685"/>
      <c r="AB13" s="685"/>
      <c r="AC13" s="685"/>
      <c r="AD13" s="686" t="s">
        <v>231</v>
      </c>
      <c r="AE13" s="686"/>
      <c r="AF13" s="686"/>
      <c r="AG13" s="686"/>
      <c r="AH13" s="686"/>
      <c r="AI13" s="686"/>
      <c r="AJ13" s="686"/>
      <c r="AK13" s="686"/>
      <c r="AL13" s="628" t="s">
        <v>127</v>
      </c>
      <c r="AM13" s="629"/>
      <c r="AN13" s="629"/>
      <c r="AO13" s="687"/>
      <c r="AP13" s="620" t="s">
        <v>253</v>
      </c>
      <c r="AQ13" s="621"/>
      <c r="AR13" s="621"/>
      <c r="AS13" s="621"/>
      <c r="AT13" s="621"/>
      <c r="AU13" s="621"/>
      <c r="AV13" s="621"/>
      <c r="AW13" s="621"/>
      <c r="AX13" s="621"/>
      <c r="AY13" s="621"/>
      <c r="AZ13" s="621"/>
      <c r="BA13" s="621"/>
      <c r="BB13" s="621"/>
      <c r="BC13" s="621"/>
      <c r="BD13" s="621"/>
      <c r="BE13" s="621"/>
      <c r="BF13" s="622"/>
      <c r="BG13" s="623">
        <v>1382270</v>
      </c>
      <c r="BH13" s="626"/>
      <c r="BI13" s="626"/>
      <c r="BJ13" s="626"/>
      <c r="BK13" s="626"/>
      <c r="BL13" s="626"/>
      <c r="BM13" s="626"/>
      <c r="BN13" s="627"/>
      <c r="BO13" s="685">
        <v>59.5</v>
      </c>
      <c r="BP13" s="685"/>
      <c r="BQ13" s="685"/>
      <c r="BR13" s="685"/>
      <c r="BS13" s="631" t="s">
        <v>246</v>
      </c>
      <c r="BT13" s="626"/>
      <c r="BU13" s="626"/>
      <c r="BV13" s="626"/>
      <c r="BW13" s="626"/>
      <c r="BX13" s="626"/>
      <c r="BY13" s="626"/>
      <c r="BZ13" s="626"/>
      <c r="CA13" s="626"/>
      <c r="CB13" s="666"/>
      <c r="CD13" s="667" t="s">
        <v>254</v>
      </c>
      <c r="CE13" s="664"/>
      <c r="CF13" s="664"/>
      <c r="CG13" s="664"/>
      <c r="CH13" s="664"/>
      <c r="CI13" s="664"/>
      <c r="CJ13" s="664"/>
      <c r="CK13" s="664"/>
      <c r="CL13" s="664"/>
      <c r="CM13" s="664"/>
      <c r="CN13" s="664"/>
      <c r="CO13" s="664"/>
      <c r="CP13" s="664"/>
      <c r="CQ13" s="665"/>
      <c r="CR13" s="623">
        <v>836001</v>
      </c>
      <c r="CS13" s="626"/>
      <c r="CT13" s="626"/>
      <c r="CU13" s="626"/>
      <c r="CV13" s="626"/>
      <c r="CW13" s="626"/>
      <c r="CX13" s="626"/>
      <c r="CY13" s="627"/>
      <c r="CZ13" s="685">
        <v>15</v>
      </c>
      <c r="DA13" s="685"/>
      <c r="DB13" s="685"/>
      <c r="DC13" s="685"/>
      <c r="DD13" s="631">
        <v>476138</v>
      </c>
      <c r="DE13" s="626"/>
      <c r="DF13" s="626"/>
      <c r="DG13" s="626"/>
      <c r="DH13" s="626"/>
      <c r="DI13" s="626"/>
      <c r="DJ13" s="626"/>
      <c r="DK13" s="626"/>
      <c r="DL13" s="626"/>
      <c r="DM13" s="626"/>
      <c r="DN13" s="626"/>
      <c r="DO13" s="626"/>
      <c r="DP13" s="627"/>
      <c r="DQ13" s="631">
        <v>441892</v>
      </c>
      <c r="DR13" s="626"/>
      <c r="DS13" s="626"/>
      <c r="DT13" s="626"/>
      <c r="DU13" s="626"/>
      <c r="DV13" s="626"/>
      <c r="DW13" s="626"/>
      <c r="DX13" s="626"/>
      <c r="DY13" s="626"/>
      <c r="DZ13" s="626"/>
      <c r="EA13" s="626"/>
      <c r="EB13" s="626"/>
      <c r="EC13" s="666"/>
    </row>
    <row r="14" spans="2:143" ht="11.25" customHeight="1" x14ac:dyDescent="0.2">
      <c r="B14" s="620" t="s">
        <v>255</v>
      </c>
      <c r="C14" s="621"/>
      <c r="D14" s="621"/>
      <c r="E14" s="621"/>
      <c r="F14" s="621"/>
      <c r="G14" s="621"/>
      <c r="H14" s="621"/>
      <c r="I14" s="621"/>
      <c r="J14" s="621"/>
      <c r="K14" s="621"/>
      <c r="L14" s="621"/>
      <c r="M14" s="621"/>
      <c r="N14" s="621"/>
      <c r="O14" s="621"/>
      <c r="P14" s="621"/>
      <c r="Q14" s="622"/>
      <c r="R14" s="623" t="s">
        <v>127</v>
      </c>
      <c r="S14" s="626"/>
      <c r="T14" s="626"/>
      <c r="U14" s="626"/>
      <c r="V14" s="626"/>
      <c r="W14" s="626"/>
      <c r="X14" s="626"/>
      <c r="Y14" s="627"/>
      <c r="Z14" s="685" t="s">
        <v>127</v>
      </c>
      <c r="AA14" s="685"/>
      <c r="AB14" s="685"/>
      <c r="AC14" s="685"/>
      <c r="AD14" s="686" t="s">
        <v>127</v>
      </c>
      <c r="AE14" s="686"/>
      <c r="AF14" s="686"/>
      <c r="AG14" s="686"/>
      <c r="AH14" s="686"/>
      <c r="AI14" s="686"/>
      <c r="AJ14" s="686"/>
      <c r="AK14" s="686"/>
      <c r="AL14" s="628" t="s">
        <v>231</v>
      </c>
      <c r="AM14" s="629"/>
      <c r="AN14" s="629"/>
      <c r="AO14" s="687"/>
      <c r="AP14" s="620" t="s">
        <v>256</v>
      </c>
      <c r="AQ14" s="621"/>
      <c r="AR14" s="621"/>
      <c r="AS14" s="621"/>
      <c r="AT14" s="621"/>
      <c r="AU14" s="621"/>
      <c r="AV14" s="621"/>
      <c r="AW14" s="621"/>
      <c r="AX14" s="621"/>
      <c r="AY14" s="621"/>
      <c r="AZ14" s="621"/>
      <c r="BA14" s="621"/>
      <c r="BB14" s="621"/>
      <c r="BC14" s="621"/>
      <c r="BD14" s="621"/>
      <c r="BE14" s="621"/>
      <c r="BF14" s="622"/>
      <c r="BG14" s="623">
        <v>35054</v>
      </c>
      <c r="BH14" s="626"/>
      <c r="BI14" s="626"/>
      <c r="BJ14" s="626"/>
      <c r="BK14" s="626"/>
      <c r="BL14" s="626"/>
      <c r="BM14" s="626"/>
      <c r="BN14" s="627"/>
      <c r="BO14" s="685">
        <v>1.5</v>
      </c>
      <c r="BP14" s="685"/>
      <c r="BQ14" s="685"/>
      <c r="BR14" s="685"/>
      <c r="BS14" s="631" t="s">
        <v>127</v>
      </c>
      <c r="BT14" s="626"/>
      <c r="BU14" s="626"/>
      <c r="BV14" s="626"/>
      <c r="BW14" s="626"/>
      <c r="BX14" s="626"/>
      <c r="BY14" s="626"/>
      <c r="BZ14" s="626"/>
      <c r="CA14" s="626"/>
      <c r="CB14" s="666"/>
      <c r="CD14" s="667" t="s">
        <v>257</v>
      </c>
      <c r="CE14" s="664"/>
      <c r="CF14" s="664"/>
      <c r="CG14" s="664"/>
      <c r="CH14" s="664"/>
      <c r="CI14" s="664"/>
      <c r="CJ14" s="664"/>
      <c r="CK14" s="664"/>
      <c r="CL14" s="664"/>
      <c r="CM14" s="664"/>
      <c r="CN14" s="664"/>
      <c r="CO14" s="664"/>
      <c r="CP14" s="664"/>
      <c r="CQ14" s="665"/>
      <c r="CR14" s="623">
        <v>218390</v>
      </c>
      <c r="CS14" s="626"/>
      <c r="CT14" s="626"/>
      <c r="CU14" s="626"/>
      <c r="CV14" s="626"/>
      <c r="CW14" s="626"/>
      <c r="CX14" s="626"/>
      <c r="CY14" s="627"/>
      <c r="CZ14" s="685">
        <v>3.9</v>
      </c>
      <c r="DA14" s="685"/>
      <c r="DB14" s="685"/>
      <c r="DC14" s="685"/>
      <c r="DD14" s="631">
        <v>623</v>
      </c>
      <c r="DE14" s="626"/>
      <c r="DF14" s="626"/>
      <c r="DG14" s="626"/>
      <c r="DH14" s="626"/>
      <c r="DI14" s="626"/>
      <c r="DJ14" s="626"/>
      <c r="DK14" s="626"/>
      <c r="DL14" s="626"/>
      <c r="DM14" s="626"/>
      <c r="DN14" s="626"/>
      <c r="DO14" s="626"/>
      <c r="DP14" s="627"/>
      <c r="DQ14" s="631">
        <v>216870</v>
      </c>
      <c r="DR14" s="626"/>
      <c r="DS14" s="626"/>
      <c r="DT14" s="626"/>
      <c r="DU14" s="626"/>
      <c r="DV14" s="626"/>
      <c r="DW14" s="626"/>
      <c r="DX14" s="626"/>
      <c r="DY14" s="626"/>
      <c r="DZ14" s="626"/>
      <c r="EA14" s="626"/>
      <c r="EB14" s="626"/>
      <c r="EC14" s="666"/>
    </row>
    <row r="15" spans="2:143" ht="11.25" customHeight="1" x14ac:dyDescent="0.2">
      <c r="B15" s="620" t="s">
        <v>258</v>
      </c>
      <c r="C15" s="621"/>
      <c r="D15" s="621"/>
      <c r="E15" s="621"/>
      <c r="F15" s="621"/>
      <c r="G15" s="621"/>
      <c r="H15" s="621"/>
      <c r="I15" s="621"/>
      <c r="J15" s="621"/>
      <c r="K15" s="621"/>
      <c r="L15" s="621"/>
      <c r="M15" s="621"/>
      <c r="N15" s="621"/>
      <c r="O15" s="621"/>
      <c r="P15" s="621"/>
      <c r="Q15" s="622"/>
      <c r="R15" s="623">
        <v>19491</v>
      </c>
      <c r="S15" s="626"/>
      <c r="T15" s="626"/>
      <c r="U15" s="626"/>
      <c r="V15" s="626"/>
      <c r="W15" s="626"/>
      <c r="X15" s="626"/>
      <c r="Y15" s="627"/>
      <c r="Z15" s="685">
        <v>0.3</v>
      </c>
      <c r="AA15" s="685"/>
      <c r="AB15" s="685"/>
      <c r="AC15" s="685"/>
      <c r="AD15" s="686">
        <v>19491</v>
      </c>
      <c r="AE15" s="686"/>
      <c r="AF15" s="686"/>
      <c r="AG15" s="686"/>
      <c r="AH15" s="686"/>
      <c r="AI15" s="686"/>
      <c r="AJ15" s="686"/>
      <c r="AK15" s="686"/>
      <c r="AL15" s="628">
        <v>0.6</v>
      </c>
      <c r="AM15" s="629"/>
      <c r="AN15" s="629"/>
      <c r="AO15" s="687"/>
      <c r="AP15" s="620" t="s">
        <v>259</v>
      </c>
      <c r="AQ15" s="621"/>
      <c r="AR15" s="621"/>
      <c r="AS15" s="621"/>
      <c r="AT15" s="621"/>
      <c r="AU15" s="621"/>
      <c r="AV15" s="621"/>
      <c r="AW15" s="621"/>
      <c r="AX15" s="621"/>
      <c r="AY15" s="621"/>
      <c r="AZ15" s="621"/>
      <c r="BA15" s="621"/>
      <c r="BB15" s="621"/>
      <c r="BC15" s="621"/>
      <c r="BD15" s="621"/>
      <c r="BE15" s="621"/>
      <c r="BF15" s="622"/>
      <c r="BG15" s="623">
        <v>62578</v>
      </c>
      <c r="BH15" s="626"/>
      <c r="BI15" s="626"/>
      <c r="BJ15" s="626"/>
      <c r="BK15" s="626"/>
      <c r="BL15" s="626"/>
      <c r="BM15" s="626"/>
      <c r="BN15" s="627"/>
      <c r="BO15" s="685">
        <v>2.7</v>
      </c>
      <c r="BP15" s="685"/>
      <c r="BQ15" s="685"/>
      <c r="BR15" s="685"/>
      <c r="BS15" s="631" t="s">
        <v>127</v>
      </c>
      <c r="BT15" s="626"/>
      <c r="BU15" s="626"/>
      <c r="BV15" s="626"/>
      <c r="BW15" s="626"/>
      <c r="BX15" s="626"/>
      <c r="BY15" s="626"/>
      <c r="BZ15" s="626"/>
      <c r="CA15" s="626"/>
      <c r="CB15" s="666"/>
      <c r="CD15" s="667" t="s">
        <v>260</v>
      </c>
      <c r="CE15" s="664"/>
      <c r="CF15" s="664"/>
      <c r="CG15" s="664"/>
      <c r="CH15" s="664"/>
      <c r="CI15" s="664"/>
      <c r="CJ15" s="664"/>
      <c r="CK15" s="664"/>
      <c r="CL15" s="664"/>
      <c r="CM15" s="664"/>
      <c r="CN15" s="664"/>
      <c r="CO15" s="664"/>
      <c r="CP15" s="664"/>
      <c r="CQ15" s="665"/>
      <c r="CR15" s="623">
        <v>551602</v>
      </c>
      <c r="CS15" s="626"/>
      <c r="CT15" s="626"/>
      <c r="CU15" s="626"/>
      <c r="CV15" s="626"/>
      <c r="CW15" s="626"/>
      <c r="CX15" s="626"/>
      <c r="CY15" s="627"/>
      <c r="CZ15" s="685">
        <v>9.9</v>
      </c>
      <c r="DA15" s="685"/>
      <c r="DB15" s="685"/>
      <c r="DC15" s="685"/>
      <c r="DD15" s="631">
        <v>20200</v>
      </c>
      <c r="DE15" s="626"/>
      <c r="DF15" s="626"/>
      <c r="DG15" s="626"/>
      <c r="DH15" s="626"/>
      <c r="DI15" s="626"/>
      <c r="DJ15" s="626"/>
      <c r="DK15" s="626"/>
      <c r="DL15" s="626"/>
      <c r="DM15" s="626"/>
      <c r="DN15" s="626"/>
      <c r="DO15" s="626"/>
      <c r="DP15" s="627"/>
      <c r="DQ15" s="631">
        <v>465369</v>
      </c>
      <c r="DR15" s="626"/>
      <c r="DS15" s="626"/>
      <c r="DT15" s="626"/>
      <c r="DU15" s="626"/>
      <c r="DV15" s="626"/>
      <c r="DW15" s="626"/>
      <c r="DX15" s="626"/>
      <c r="DY15" s="626"/>
      <c r="DZ15" s="626"/>
      <c r="EA15" s="626"/>
      <c r="EB15" s="626"/>
      <c r="EC15" s="666"/>
    </row>
    <row r="16" spans="2:143" ht="11.25" customHeight="1" x14ac:dyDescent="0.2">
      <c r="B16" s="620" t="s">
        <v>261</v>
      </c>
      <c r="C16" s="621"/>
      <c r="D16" s="621"/>
      <c r="E16" s="621"/>
      <c r="F16" s="621"/>
      <c r="G16" s="621"/>
      <c r="H16" s="621"/>
      <c r="I16" s="621"/>
      <c r="J16" s="621"/>
      <c r="K16" s="621"/>
      <c r="L16" s="621"/>
      <c r="M16" s="621"/>
      <c r="N16" s="621"/>
      <c r="O16" s="621"/>
      <c r="P16" s="621"/>
      <c r="Q16" s="622"/>
      <c r="R16" s="623" t="s">
        <v>127</v>
      </c>
      <c r="S16" s="626"/>
      <c r="T16" s="626"/>
      <c r="U16" s="626"/>
      <c r="V16" s="626"/>
      <c r="W16" s="626"/>
      <c r="X16" s="626"/>
      <c r="Y16" s="627"/>
      <c r="Z16" s="685" t="s">
        <v>231</v>
      </c>
      <c r="AA16" s="685"/>
      <c r="AB16" s="685"/>
      <c r="AC16" s="685"/>
      <c r="AD16" s="686" t="s">
        <v>231</v>
      </c>
      <c r="AE16" s="686"/>
      <c r="AF16" s="686"/>
      <c r="AG16" s="686"/>
      <c r="AH16" s="686"/>
      <c r="AI16" s="686"/>
      <c r="AJ16" s="686"/>
      <c r="AK16" s="686"/>
      <c r="AL16" s="628" t="s">
        <v>127</v>
      </c>
      <c r="AM16" s="629"/>
      <c r="AN16" s="629"/>
      <c r="AO16" s="687"/>
      <c r="AP16" s="620" t="s">
        <v>262</v>
      </c>
      <c r="AQ16" s="621"/>
      <c r="AR16" s="621"/>
      <c r="AS16" s="621"/>
      <c r="AT16" s="621"/>
      <c r="AU16" s="621"/>
      <c r="AV16" s="621"/>
      <c r="AW16" s="621"/>
      <c r="AX16" s="621"/>
      <c r="AY16" s="621"/>
      <c r="AZ16" s="621"/>
      <c r="BA16" s="621"/>
      <c r="BB16" s="621"/>
      <c r="BC16" s="621"/>
      <c r="BD16" s="621"/>
      <c r="BE16" s="621"/>
      <c r="BF16" s="622"/>
      <c r="BG16" s="623" t="s">
        <v>127</v>
      </c>
      <c r="BH16" s="626"/>
      <c r="BI16" s="626"/>
      <c r="BJ16" s="626"/>
      <c r="BK16" s="626"/>
      <c r="BL16" s="626"/>
      <c r="BM16" s="626"/>
      <c r="BN16" s="627"/>
      <c r="BO16" s="685" t="s">
        <v>127</v>
      </c>
      <c r="BP16" s="685"/>
      <c r="BQ16" s="685"/>
      <c r="BR16" s="685"/>
      <c r="BS16" s="631" t="s">
        <v>127</v>
      </c>
      <c r="BT16" s="626"/>
      <c r="BU16" s="626"/>
      <c r="BV16" s="626"/>
      <c r="BW16" s="626"/>
      <c r="BX16" s="626"/>
      <c r="BY16" s="626"/>
      <c r="BZ16" s="626"/>
      <c r="CA16" s="626"/>
      <c r="CB16" s="666"/>
      <c r="CD16" s="667" t="s">
        <v>263</v>
      </c>
      <c r="CE16" s="664"/>
      <c r="CF16" s="664"/>
      <c r="CG16" s="664"/>
      <c r="CH16" s="664"/>
      <c r="CI16" s="664"/>
      <c r="CJ16" s="664"/>
      <c r="CK16" s="664"/>
      <c r="CL16" s="664"/>
      <c r="CM16" s="664"/>
      <c r="CN16" s="664"/>
      <c r="CO16" s="664"/>
      <c r="CP16" s="664"/>
      <c r="CQ16" s="665"/>
      <c r="CR16" s="623" t="s">
        <v>246</v>
      </c>
      <c r="CS16" s="626"/>
      <c r="CT16" s="626"/>
      <c r="CU16" s="626"/>
      <c r="CV16" s="626"/>
      <c r="CW16" s="626"/>
      <c r="CX16" s="626"/>
      <c r="CY16" s="627"/>
      <c r="CZ16" s="685" t="s">
        <v>231</v>
      </c>
      <c r="DA16" s="685"/>
      <c r="DB16" s="685"/>
      <c r="DC16" s="685"/>
      <c r="DD16" s="631" t="s">
        <v>127</v>
      </c>
      <c r="DE16" s="626"/>
      <c r="DF16" s="626"/>
      <c r="DG16" s="626"/>
      <c r="DH16" s="626"/>
      <c r="DI16" s="626"/>
      <c r="DJ16" s="626"/>
      <c r="DK16" s="626"/>
      <c r="DL16" s="626"/>
      <c r="DM16" s="626"/>
      <c r="DN16" s="626"/>
      <c r="DO16" s="626"/>
      <c r="DP16" s="627"/>
      <c r="DQ16" s="631" t="s">
        <v>246</v>
      </c>
      <c r="DR16" s="626"/>
      <c r="DS16" s="626"/>
      <c r="DT16" s="626"/>
      <c r="DU16" s="626"/>
      <c r="DV16" s="626"/>
      <c r="DW16" s="626"/>
      <c r="DX16" s="626"/>
      <c r="DY16" s="626"/>
      <c r="DZ16" s="626"/>
      <c r="EA16" s="626"/>
      <c r="EB16" s="626"/>
      <c r="EC16" s="666"/>
    </row>
    <row r="17" spans="2:133" ht="11.25" customHeight="1" x14ac:dyDescent="0.2">
      <c r="B17" s="620" t="s">
        <v>264</v>
      </c>
      <c r="C17" s="621"/>
      <c r="D17" s="621"/>
      <c r="E17" s="621"/>
      <c r="F17" s="621"/>
      <c r="G17" s="621"/>
      <c r="H17" s="621"/>
      <c r="I17" s="621"/>
      <c r="J17" s="621"/>
      <c r="K17" s="621"/>
      <c r="L17" s="621"/>
      <c r="M17" s="621"/>
      <c r="N17" s="621"/>
      <c r="O17" s="621"/>
      <c r="P17" s="621"/>
      <c r="Q17" s="622"/>
      <c r="R17" s="623">
        <v>9453</v>
      </c>
      <c r="S17" s="626"/>
      <c r="T17" s="626"/>
      <c r="U17" s="626"/>
      <c r="V17" s="626"/>
      <c r="W17" s="626"/>
      <c r="X17" s="626"/>
      <c r="Y17" s="627"/>
      <c r="Z17" s="685">
        <v>0.2</v>
      </c>
      <c r="AA17" s="685"/>
      <c r="AB17" s="685"/>
      <c r="AC17" s="685"/>
      <c r="AD17" s="686">
        <v>9453</v>
      </c>
      <c r="AE17" s="686"/>
      <c r="AF17" s="686"/>
      <c r="AG17" s="686"/>
      <c r="AH17" s="686"/>
      <c r="AI17" s="686"/>
      <c r="AJ17" s="686"/>
      <c r="AK17" s="686"/>
      <c r="AL17" s="628">
        <v>0.3</v>
      </c>
      <c r="AM17" s="629"/>
      <c r="AN17" s="629"/>
      <c r="AO17" s="687"/>
      <c r="AP17" s="620" t="s">
        <v>265</v>
      </c>
      <c r="AQ17" s="621"/>
      <c r="AR17" s="621"/>
      <c r="AS17" s="621"/>
      <c r="AT17" s="621"/>
      <c r="AU17" s="621"/>
      <c r="AV17" s="621"/>
      <c r="AW17" s="621"/>
      <c r="AX17" s="621"/>
      <c r="AY17" s="621"/>
      <c r="AZ17" s="621"/>
      <c r="BA17" s="621"/>
      <c r="BB17" s="621"/>
      <c r="BC17" s="621"/>
      <c r="BD17" s="621"/>
      <c r="BE17" s="621"/>
      <c r="BF17" s="622"/>
      <c r="BG17" s="623" t="s">
        <v>231</v>
      </c>
      <c r="BH17" s="626"/>
      <c r="BI17" s="626"/>
      <c r="BJ17" s="626"/>
      <c r="BK17" s="626"/>
      <c r="BL17" s="626"/>
      <c r="BM17" s="626"/>
      <c r="BN17" s="627"/>
      <c r="BO17" s="685" t="s">
        <v>127</v>
      </c>
      <c r="BP17" s="685"/>
      <c r="BQ17" s="685"/>
      <c r="BR17" s="685"/>
      <c r="BS17" s="631" t="s">
        <v>231</v>
      </c>
      <c r="BT17" s="626"/>
      <c r="BU17" s="626"/>
      <c r="BV17" s="626"/>
      <c r="BW17" s="626"/>
      <c r="BX17" s="626"/>
      <c r="BY17" s="626"/>
      <c r="BZ17" s="626"/>
      <c r="CA17" s="626"/>
      <c r="CB17" s="666"/>
      <c r="CD17" s="667" t="s">
        <v>266</v>
      </c>
      <c r="CE17" s="664"/>
      <c r="CF17" s="664"/>
      <c r="CG17" s="664"/>
      <c r="CH17" s="664"/>
      <c r="CI17" s="664"/>
      <c r="CJ17" s="664"/>
      <c r="CK17" s="664"/>
      <c r="CL17" s="664"/>
      <c r="CM17" s="664"/>
      <c r="CN17" s="664"/>
      <c r="CO17" s="664"/>
      <c r="CP17" s="664"/>
      <c r="CQ17" s="665"/>
      <c r="CR17" s="623">
        <v>361294</v>
      </c>
      <c r="CS17" s="626"/>
      <c r="CT17" s="626"/>
      <c r="CU17" s="626"/>
      <c r="CV17" s="626"/>
      <c r="CW17" s="626"/>
      <c r="CX17" s="626"/>
      <c r="CY17" s="627"/>
      <c r="CZ17" s="685">
        <v>6.5</v>
      </c>
      <c r="DA17" s="685"/>
      <c r="DB17" s="685"/>
      <c r="DC17" s="685"/>
      <c r="DD17" s="631" t="s">
        <v>231</v>
      </c>
      <c r="DE17" s="626"/>
      <c r="DF17" s="626"/>
      <c r="DG17" s="626"/>
      <c r="DH17" s="626"/>
      <c r="DI17" s="626"/>
      <c r="DJ17" s="626"/>
      <c r="DK17" s="626"/>
      <c r="DL17" s="626"/>
      <c r="DM17" s="626"/>
      <c r="DN17" s="626"/>
      <c r="DO17" s="626"/>
      <c r="DP17" s="627"/>
      <c r="DQ17" s="631">
        <v>361294</v>
      </c>
      <c r="DR17" s="626"/>
      <c r="DS17" s="626"/>
      <c r="DT17" s="626"/>
      <c r="DU17" s="626"/>
      <c r="DV17" s="626"/>
      <c r="DW17" s="626"/>
      <c r="DX17" s="626"/>
      <c r="DY17" s="626"/>
      <c r="DZ17" s="626"/>
      <c r="EA17" s="626"/>
      <c r="EB17" s="626"/>
      <c r="EC17" s="666"/>
    </row>
    <row r="18" spans="2:133" ht="11.25" customHeight="1" x14ac:dyDescent="0.2">
      <c r="B18" s="620" t="s">
        <v>267</v>
      </c>
      <c r="C18" s="621"/>
      <c r="D18" s="621"/>
      <c r="E18" s="621"/>
      <c r="F18" s="621"/>
      <c r="G18" s="621"/>
      <c r="H18" s="621"/>
      <c r="I18" s="621"/>
      <c r="J18" s="621"/>
      <c r="K18" s="621"/>
      <c r="L18" s="621"/>
      <c r="M18" s="621"/>
      <c r="N18" s="621"/>
      <c r="O18" s="621"/>
      <c r="P18" s="621"/>
      <c r="Q18" s="622"/>
      <c r="R18" s="623">
        <v>608348</v>
      </c>
      <c r="S18" s="626"/>
      <c r="T18" s="626"/>
      <c r="U18" s="626"/>
      <c r="V18" s="626"/>
      <c r="W18" s="626"/>
      <c r="X18" s="626"/>
      <c r="Y18" s="627"/>
      <c r="Z18" s="685">
        <v>10.199999999999999</v>
      </c>
      <c r="AA18" s="685"/>
      <c r="AB18" s="685"/>
      <c r="AC18" s="685"/>
      <c r="AD18" s="686">
        <v>521792</v>
      </c>
      <c r="AE18" s="686"/>
      <c r="AF18" s="686"/>
      <c r="AG18" s="686"/>
      <c r="AH18" s="686"/>
      <c r="AI18" s="686"/>
      <c r="AJ18" s="686"/>
      <c r="AK18" s="686"/>
      <c r="AL18" s="628">
        <v>16.399999999999999</v>
      </c>
      <c r="AM18" s="629"/>
      <c r="AN18" s="629"/>
      <c r="AO18" s="687"/>
      <c r="AP18" s="620" t="s">
        <v>268</v>
      </c>
      <c r="AQ18" s="621"/>
      <c r="AR18" s="621"/>
      <c r="AS18" s="621"/>
      <c r="AT18" s="621"/>
      <c r="AU18" s="621"/>
      <c r="AV18" s="621"/>
      <c r="AW18" s="621"/>
      <c r="AX18" s="621"/>
      <c r="AY18" s="621"/>
      <c r="AZ18" s="621"/>
      <c r="BA18" s="621"/>
      <c r="BB18" s="621"/>
      <c r="BC18" s="621"/>
      <c r="BD18" s="621"/>
      <c r="BE18" s="621"/>
      <c r="BF18" s="622"/>
      <c r="BG18" s="623" t="s">
        <v>231</v>
      </c>
      <c r="BH18" s="626"/>
      <c r="BI18" s="626"/>
      <c r="BJ18" s="626"/>
      <c r="BK18" s="626"/>
      <c r="BL18" s="626"/>
      <c r="BM18" s="626"/>
      <c r="BN18" s="627"/>
      <c r="BO18" s="685" t="s">
        <v>127</v>
      </c>
      <c r="BP18" s="685"/>
      <c r="BQ18" s="685"/>
      <c r="BR18" s="685"/>
      <c r="BS18" s="631" t="s">
        <v>231</v>
      </c>
      <c r="BT18" s="626"/>
      <c r="BU18" s="626"/>
      <c r="BV18" s="626"/>
      <c r="BW18" s="626"/>
      <c r="BX18" s="626"/>
      <c r="BY18" s="626"/>
      <c r="BZ18" s="626"/>
      <c r="CA18" s="626"/>
      <c r="CB18" s="666"/>
      <c r="CD18" s="667" t="s">
        <v>269</v>
      </c>
      <c r="CE18" s="664"/>
      <c r="CF18" s="664"/>
      <c r="CG18" s="664"/>
      <c r="CH18" s="664"/>
      <c r="CI18" s="664"/>
      <c r="CJ18" s="664"/>
      <c r="CK18" s="664"/>
      <c r="CL18" s="664"/>
      <c r="CM18" s="664"/>
      <c r="CN18" s="664"/>
      <c r="CO18" s="664"/>
      <c r="CP18" s="664"/>
      <c r="CQ18" s="665"/>
      <c r="CR18" s="623" t="s">
        <v>231</v>
      </c>
      <c r="CS18" s="626"/>
      <c r="CT18" s="626"/>
      <c r="CU18" s="626"/>
      <c r="CV18" s="626"/>
      <c r="CW18" s="626"/>
      <c r="CX18" s="626"/>
      <c r="CY18" s="627"/>
      <c r="CZ18" s="685" t="s">
        <v>127</v>
      </c>
      <c r="DA18" s="685"/>
      <c r="DB18" s="685"/>
      <c r="DC18" s="685"/>
      <c r="DD18" s="631" t="s">
        <v>231</v>
      </c>
      <c r="DE18" s="626"/>
      <c r="DF18" s="626"/>
      <c r="DG18" s="626"/>
      <c r="DH18" s="626"/>
      <c r="DI18" s="626"/>
      <c r="DJ18" s="626"/>
      <c r="DK18" s="626"/>
      <c r="DL18" s="626"/>
      <c r="DM18" s="626"/>
      <c r="DN18" s="626"/>
      <c r="DO18" s="626"/>
      <c r="DP18" s="627"/>
      <c r="DQ18" s="631" t="s">
        <v>231</v>
      </c>
      <c r="DR18" s="626"/>
      <c r="DS18" s="626"/>
      <c r="DT18" s="626"/>
      <c r="DU18" s="626"/>
      <c r="DV18" s="626"/>
      <c r="DW18" s="626"/>
      <c r="DX18" s="626"/>
      <c r="DY18" s="626"/>
      <c r="DZ18" s="626"/>
      <c r="EA18" s="626"/>
      <c r="EB18" s="626"/>
      <c r="EC18" s="666"/>
    </row>
    <row r="19" spans="2:133" ht="11.25" customHeight="1" x14ac:dyDescent="0.2">
      <c r="B19" s="620" t="s">
        <v>270</v>
      </c>
      <c r="C19" s="621"/>
      <c r="D19" s="621"/>
      <c r="E19" s="621"/>
      <c r="F19" s="621"/>
      <c r="G19" s="621"/>
      <c r="H19" s="621"/>
      <c r="I19" s="621"/>
      <c r="J19" s="621"/>
      <c r="K19" s="621"/>
      <c r="L19" s="621"/>
      <c r="M19" s="621"/>
      <c r="N19" s="621"/>
      <c r="O19" s="621"/>
      <c r="P19" s="621"/>
      <c r="Q19" s="622"/>
      <c r="R19" s="623">
        <v>521792</v>
      </c>
      <c r="S19" s="626"/>
      <c r="T19" s="626"/>
      <c r="U19" s="626"/>
      <c r="V19" s="626"/>
      <c r="W19" s="626"/>
      <c r="X19" s="626"/>
      <c r="Y19" s="627"/>
      <c r="Z19" s="685">
        <v>8.6999999999999993</v>
      </c>
      <c r="AA19" s="685"/>
      <c r="AB19" s="685"/>
      <c r="AC19" s="685"/>
      <c r="AD19" s="686">
        <v>521792</v>
      </c>
      <c r="AE19" s="686"/>
      <c r="AF19" s="686"/>
      <c r="AG19" s="686"/>
      <c r="AH19" s="686"/>
      <c r="AI19" s="686"/>
      <c r="AJ19" s="686"/>
      <c r="AK19" s="686"/>
      <c r="AL19" s="628">
        <v>16.399999999999999</v>
      </c>
      <c r="AM19" s="629"/>
      <c r="AN19" s="629"/>
      <c r="AO19" s="687"/>
      <c r="AP19" s="620" t="s">
        <v>271</v>
      </c>
      <c r="AQ19" s="621"/>
      <c r="AR19" s="621"/>
      <c r="AS19" s="621"/>
      <c r="AT19" s="621"/>
      <c r="AU19" s="621"/>
      <c r="AV19" s="621"/>
      <c r="AW19" s="621"/>
      <c r="AX19" s="621"/>
      <c r="AY19" s="621"/>
      <c r="AZ19" s="621"/>
      <c r="BA19" s="621"/>
      <c r="BB19" s="621"/>
      <c r="BC19" s="621"/>
      <c r="BD19" s="621"/>
      <c r="BE19" s="621"/>
      <c r="BF19" s="622"/>
      <c r="BG19" s="623" t="s">
        <v>231</v>
      </c>
      <c r="BH19" s="626"/>
      <c r="BI19" s="626"/>
      <c r="BJ19" s="626"/>
      <c r="BK19" s="626"/>
      <c r="BL19" s="626"/>
      <c r="BM19" s="626"/>
      <c r="BN19" s="627"/>
      <c r="BO19" s="685" t="s">
        <v>127</v>
      </c>
      <c r="BP19" s="685"/>
      <c r="BQ19" s="685"/>
      <c r="BR19" s="685"/>
      <c r="BS19" s="631" t="s">
        <v>127</v>
      </c>
      <c r="BT19" s="626"/>
      <c r="BU19" s="626"/>
      <c r="BV19" s="626"/>
      <c r="BW19" s="626"/>
      <c r="BX19" s="626"/>
      <c r="BY19" s="626"/>
      <c r="BZ19" s="626"/>
      <c r="CA19" s="626"/>
      <c r="CB19" s="666"/>
      <c r="CD19" s="667" t="s">
        <v>272</v>
      </c>
      <c r="CE19" s="664"/>
      <c r="CF19" s="664"/>
      <c r="CG19" s="664"/>
      <c r="CH19" s="664"/>
      <c r="CI19" s="664"/>
      <c r="CJ19" s="664"/>
      <c r="CK19" s="664"/>
      <c r="CL19" s="664"/>
      <c r="CM19" s="664"/>
      <c r="CN19" s="664"/>
      <c r="CO19" s="664"/>
      <c r="CP19" s="664"/>
      <c r="CQ19" s="665"/>
      <c r="CR19" s="623" t="s">
        <v>127</v>
      </c>
      <c r="CS19" s="626"/>
      <c r="CT19" s="626"/>
      <c r="CU19" s="626"/>
      <c r="CV19" s="626"/>
      <c r="CW19" s="626"/>
      <c r="CX19" s="626"/>
      <c r="CY19" s="627"/>
      <c r="CZ19" s="685" t="s">
        <v>231</v>
      </c>
      <c r="DA19" s="685"/>
      <c r="DB19" s="685"/>
      <c r="DC19" s="685"/>
      <c r="DD19" s="631" t="s">
        <v>231</v>
      </c>
      <c r="DE19" s="626"/>
      <c r="DF19" s="626"/>
      <c r="DG19" s="626"/>
      <c r="DH19" s="626"/>
      <c r="DI19" s="626"/>
      <c r="DJ19" s="626"/>
      <c r="DK19" s="626"/>
      <c r="DL19" s="626"/>
      <c r="DM19" s="626"/>
      <c r="DN19" s="626"/>
      <c r="DO19" s="626"/>
      <c r="DP19" s="627"/>
      <c r="DQ19" s="631" t="s">
        <v>127</v>
      </c>
      <c r="DR19" s="626"/>
      <c r="DS19" s="626"/>
      <c r="DT19" s="626"/>
      <c r="DU19" s="626"/>
      <c r="DV19" s="626"/>
      <c r="DW19" s="626"/>
      <c r="DX19" s="626"/>
      <c r="DY19" s="626"/>
      <c r="DZ19" s="626"/>
      <c r="EA19" s="626"/>
      <c r="EB19" s="626"/>
      <c r="EC19" s="666"/>
    </row>
    <row r="20" spans="2:133" ht="11.25" customHeight="1" x14ac:dyDescent="0.2">
      <c r="B20" s="620" t="s">
        <v>273</v>
      </c>
      <c r="C20" s="621"/>
      <c r="D20" s="621"/>
      <c r="E20" s="621"/>
      <c r="F20" s="621"/>
      <c r="G20" s="621"/>
      <c r="H20" s="621"/>
      <c r="I20" s="621"/>
      <c r="J20" s="621"/>
      <c r="K20" s="621"/>
      <c r="L20" s="621"/>
      <c r="M20" s="621"/>
      <c r="N20" s="621"/>
      <c r="O20" s="621"/>
      <c r="P20" s="621"/>
      <c r="Q20" s="622"/>
      <c r="R20" s="623">
        <v>86556</v>
      </c>
      <c r="S20" s="626"/>
      <c r="T20" s="626"/>
      <c r="U20" s="626"/>
      <c r="V20" s="626"/>
      <c r="W20" s="626"/>
      <c r="X20" s="626"/>
      <c r="Y20" s="627"/>
      <c r="Z20" s="685">
        <v>1.4</v>
      </c>
      <c r="AA20" s="685"/>
      <c r="AB20" s="685"/>
      <c r="AC20" s="685"/>
      <c r="AD20" s="686" t="s">
        <v>231</v>
      </c>
      <c r="AE20" s="686"/>
      <c r="AF20" s="686"/>
      <c r="AG20" s="686"/>
      <c r="AH20" s="686"/>
      <c r="AI20" s="686"/>
      <c r="AJ20" s="686"/>
      <c r="AK20" s="686"/>
      <c r="AL20" s="628" t="s">
        <v>127</v>
      </c>
      <c r="AM20" s="629"/>
      <c r="AN20" s="629"/>
      <c r="AO20" s="687"/>
      <c r="AP20" s="620" t="s">
        <v>274</v>
      </c>
      <c r="AQ20" s="621"/>
      <c r="AR20" s="621"/>
      <c r="AS20" s="621"/>
      <c r="AT20" s="621"/>
      <c r="AU20" s="621"/>
      <c r="AV20" s="621"/>
      <c r="AW20" s="621"/>
      <c r="AX20" s="621"/>
      <c r="AY20" s="621"/>
      <c r="AZ20" s="621"/>
      <c r="BA20" s="621"/>
      <c r="BB20" s="621"/>
      <c r="BC20" s="621"/>
      <c r="BD20" s="621"/>
      <c r="BE20" s="621"/>
      <c r="BF20" s="622"/>
      <c r="BG20" s="623" t="s">
        <v>231</v>
      </c>
      <c r="BH20" s="626"/>
      <c r="BI20" s="626"/>
      <c r="BJ20" s="626"/>
      <c r="BK20" s="626"/>
      <c r="BL20" s="626"/>
      <c r="BM20" s="626"/>
      <c r="BN20" s="627"/>
      <c r="BO20" s="685" t="s">
        <v>231</v>
      </c>
      <c r="BP20" s="685"/>
      <c r="BQ20" s="685"/>
      <c r="BR20" s="685"/>
      <c r="BS20" s="631" t="s">
        <v>231</v>
      </c>
      <c r="BT20" s="626"/>
      <c r="BU20" s="626"/>
      <c r="BV20" s="626"/>
      <c r="BW20" s="626"/>
      <c r="BX20" s="626"/>
      <c r="BY20" s="626"/>
      <c r="BZ20" s="626"/>
      <c r="CA20" s="626"/>
      <c r="CB20" s="666"/>
      <c r="CD20" s="667" t="s">
        <v>275</v>
      </c>
      <c r="CE20" s="664"/>
      <c r="CF20" s="664"/>
      <c r="CG20" s="664"/>
      <c r="CH20" s="664"/>
      <c r="CI20" s="664"/>
      <c r="CJ20" s="664"/>
      <c r="CK20" s="664"/>
      <c r="CL20" s="664"/>
      <c r="CM20" s="664"/>
      <c r="CN20" s="664"/>
      <c r="CO20" s="664"/>
      <c r="CP20" s="664"/>
      <c r="CQ20" s="665"/>
      <c r="CR20" s="623">
        <v>5580179</v>
      </c>
      <c r="CS20" s="626"/>
      <c r="CT20" s="626"/>
      <c r="CU20" s="626"/>
      <c r="CV20" s="626"/>
      <c r="CW20" s="626"/>
      <c r="CX20" s="626"/>
      <c r="CY20" s="627"/>
      <c r="CZ20" s="685">
        <v>100</v>
      </c>
      <c r="DA20" s="685"/>
      <c r="DB20" s="685"/>
      <c r="DC20" s="685"/>
      <c r="DD20" s="631">
        <v>701656</v>
      </c>
      <c r="DE20" s="626"/>
      <c r="DF20" s="626"/>
      <c r="DG20" s="626"/>
      <c r="DH20" s="626"/>
      <c r="DI20" s="626"/>
      <c r="DJ20" s="626"/>
      <c r="DK20" s="626"/>
      <c r="DL20" s="626"/>
      <c r="DM20" s="626"/>
      <c r="DN20" s="626"/>
      <c r="DO20" s="626"/>
      <c r="DP20" s="627"/>
      <c r="DQ20" s="631">
        <v>4264536</v>
      </c>
      <c r="DR20" s="626"/>
      <c r="DS20" s="626"/>
      <c r="DT20" s="626"/>
      <c r="DU20" s="626"/>
      <c r="DV20" s="626"/>
      <c r="DW20" s="626"/>
      <c r="DX20" s="626"/>
      <c r="DY20" s="626"/>
      <c r="DZ20" s="626"/>
      <c r="EA20" s="626"/>
      <c r="EB20" s="626"/>
      <c r="EC20" s="666"/>
    </row>
    <row r="21" spans="2:133" ht="11.25" customHeight="1" x14ac:dyDescent="0.2">
      <c r="B21" s="620" t="s">
        <v>276</v>
      </c>
      <c r="C21" s="621"/>
      <c r="D21" s="621"/>
      <c r="E21" s="621"/>
      <c r="F21" s="621"/>
      <c r="G21" s="621"/>
      <c r="H21" s="621"/>
      <c r="I21" s="621"/>
      <c r="J21" s="621"/>
      <c r="K21" s="621"/>
      <c r="L21" s="621"/>
      <c r="M21" s="621"/>
      <c r="N21" s="621"/>
      <c r="O21" s="621"/>
      <c r="P21" s="621"/>
      <c r="Q21" s="622"/>
      <c r="R21" s="623" t="s">
        <v>231</v>
      </c>
      <c r="S21" s="626"/>
      <c r="T21" s="626"/>
      <c r="U21" s="626"/>
      <c r="V21" s="626"/>
      <c r="W21" s="626"/>
      <c r="X21" s="626"/>
      <c r="Y21" s="627"/>
      <c r="Z21" s="685" t="s">
        <v>231</v>
      </c>
      <c r="AA21" s="685"/>
      <c r="AB21" s="685"/>
      <c r="AC21" s="685"/>
      <c r="AD21" s="686" t="s">
        <v>231</v>
      </c>
      <c r="AE21" s="686"/>
      <c r="AF21" s="686"/>
      <c r="AG21" s="686"/>
      <c r="AH21" s="686"/>
      <c r="AI21" s="686"/>
      <c r="AJ21" s="686"/>
      <c r="AK21" s="686"/>
      <c r="AL21" s="628" t="s">
        <v>231</v>
      </c>
      <c r="AM21" s="629"/>
      <c r="AN21" s="629"/>
      <c r="AO21" s="687"/>
      <c r="AP21" s="731" t="s">
        <v>277</v>
      </c>
      <c r="AQ21" s="738"/>
      <c r="AR21" s="738"/>
      <c r="AS21" s="738"/>
      <c r="AT21" s="738"/>
      <c r="AU21" s="738"/>
      <c r="AV21" s="738"/>
      <c r="AW21" s="738"/>
      <c r="AX21" s="738"/>
      <c r="AY21" s="738"/>
      <c r="AZ21" s="738"/>
      <c r="BA21" s="738"/>
      <c r="BB21" s="738"/>
      <c r="BC21" s="738"/>
      <c r="BD21" s="738"/>
      <c r="BE21" s="738"/>
      <c r="BF21" s="733"/>
      <c r="BG21" s="623" t="s">
        <v>231</v>
      </c>
      <c r="BH21" s="626"/>
      <c r="BI21" s="626"/>
      <c r="BJ21" s="626"/>
      <c r="BK21" s="626"/>
      <c r="BL21" s="626"/>
      <c r="BM21" s="626"/>
      <c r="BN21" s="627"/>
      <c r="BO21" s="685" t="s">
        <v>127</v>
      </c>
      <c r="BP21" s="685"/>
      <c r="BQ21" s="685"/>
      <c r="BR21" s="685"/>
      <c r="BS21" s="631" t="s">
        <v>231</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2">
      <c r="B22" s="620" t="s">
        <v>278</v>
      </c>
      <c r="C22" s="621"/>
      <c r="D22" s="621"/>
      <c r="E22" s="621"/>
      <c r="F22" s="621"/>
      <c r="G22" s="621"/>
      <c r="H22" s="621"/>
      <c r="I22" s="621"/>
      <c r="J22" s="621"/>
      <c r="K22" s="621"/>
      <c r="L22" s="621"/>
      <c r="M22" s="621"/>
      <c r="N22" s="621"/>
      <c r="O22" s="621"/>
      <c r="P22" s="621"/>
      <c r="Q22" s="622"/>
      <c r="R22" s="623">
        <v>3265796</v>
      </c>
      <c r="S22" s="626"/>
      <c r="T22" s="626"/>
      <c r="U22" s="626"/>
      <c r="V22" s="626"/>
      <c r="W22" s="626"/>
      <c r="X22" s="626"/>
      <c r="Y22" s="627"/>
      <c r="Z22" s="685">
        <v>54.5</v>
      </c>
      <c r="AA22" s="685"/>
      <c r="AB22" s="685"/>
      <c r="AC22" s="685"/>
      <c r="AD22" s="686">
        <v>3179240</v>
      </c>
      <c r="AE22" s="686"/>
      <c r="AF22" s="686"/>
      <c r="AG22" s="686"/>
      <c r="AH22" s="686"/>
      <c r="AI22" s="686"/>
      <c r="AJ22" s="686"/>
      <c r="AK22" s="686"/>
      <c r="AL22" s="628">
        <v>99.8</v>
      </c>
      <c r="AM22" s="629"/>
      <c r="AN22" s="629"/>
      <c r="AO22" s="687"/>
      <c r="AP22" s="731" t="s">
        <v>279</v>
      </c>
      <c r="AQ22" s="738"/>
      <c r="AR22" s="738"/>
      <c r="AS22" s="738"/>
      <c r="AT22" s="738"/>
      <c r="AU22" s="738"/>
      <c r="AV22" s="738"/>
      <c r="AW22" s="738"/>
      <c r="AX22" s="738"/>
      <c r="AY22" s="738"/>
      <c r="AZ22" s="738"/>
      <c r="BA22" s="738"/>
      <c r="BB22" s="738"/>
      <c r="BC22" s="738"/>
      <c r="BD22" s="738"/>
      <c r="BE22" s="738"/>
      <c r="BF22" s="733"/>
      <c r="BG22" s="623" t="s">
        <v>127</v>
      </c>
      <c r="BH22" s="626"/>
      <c r="BI22" s="626"/>
      <c r="BJ22" s="626"/>
      <c r="BK22" s="626"/>
      <c r="BL22" s="626"/>
      <c r="BM22" s="626"/>
      <c r="BN22" s="627"/>
      <c r="BO22" s="685" t="s">
        <v>127</v>
      </c>
      <c r="BP22" s="685"/>
      <c r="BQ22" s="685"/>
      <c r="BR22" s="685"/>
      <c r="BS22" s="631" t="s">
        <v>127</v>
      </c>
      <c r="BT22" s="626"/>
      <c r="BU22" s="626"/>
      <c r="BV22" s="626"/>
      <c r="BW22" s="626"/>
      <c r="BX22" s="626"/>
      <c r="BY22" s="626"/>
      <c r="BZ22" s="626"/>
      <c r="CA22" s="626"/>
      <c r="CB22" s="666"/>
      <c r="CD22" s="740" t="s">
        <v>280</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2">
      <c r="B23" s="620" t="s">
        <v>281</v>
      </c>
      <c r="C23" s="621"/>
      <c r="D23" s="621"/>
      <c r="E23" s="621"/>
      <c r="F23" s="621"/>
      <c r="G23" s="621"/>
      <c r="H23" s="621"/>
      <c r="I23" s="621"/>
      <c r="J23" s="621"/>
      <c r="K23" s="621"/>
      <c r="L23" s="621"/>
      <c r="M23" s="621"/>
      <c r="N23" s="621"/>
      <c r="O23" s="621"/>
      <c r="P23" s="621"/>
      <c r="Q23" s="622"/>
      <c r="R23" s="623">
        <v>1626</v>
      </c>
      <c r="S23" s="626"/>
      <c r="T23" s="626"/>
      <c r="U23" s="626"/>
      <c r="V23" s="626"/>
      <c r="W23" s="626"/>
      <c r="X23" s="626"/>
      <c r="Y23" s="627"/>
      <c r="Z23" s="685">
        <v>0</v>
      </c>
      <c r="AA23" s="685"/>
      <c r="AB23" s="685"/>
      <c r="AC23" s="685"/>
      <c r="AD23" s="686">
        <v>1626</v>
      </c>
      <c r="AE23" s="686"/>
      <c r="AF23" s="686"/>
      <c r="AG23" s="686"/>
      <c r="AH23" s="686"/>
      <c r="AI23" s="686"/>
      <c r="AJ23" s="686"/>
      <c r="AK23" s="686"/>
      <c r="AL23" s="628">
        <v>0.1</v>
      </c>
      <c r="AM23" s="629"/>
      <c r="AN23" s="629"/>
      <c r="AO23" s="687"/>
      <c r="AP23" s="731" t="s">
        <v>282</v>
      </c>
      <c r="AQ23" s="738"/>
      <c r="AR23" s="738"/>
      <c r="AS23" s="738"/>
      <c r="AT23" s="738"/>
      <c r="AU23" s="738"/>
      <c r="AV23" s="738"/>
      <c r="AW23" s="738"/>
      <c r="AX23" s="738"/>
      <c r="AY23" s="738"/>
      <c r="AZ23" s="738"/>
      <c r="BA23" s="738"/>
      <c r="BB23" s="738"/>
      <c r="BC23" s="738"/>
      <c r="BD23" s="738"/>
      <c r="BE23" s="738"/>
      <c r="BF23" s="733"/>
      <c r="BG23" s="623" t="s">
        <v>127</v>
      </c>
      <c r="BH23" s="626"/>
      <c r="BI23" s="626"/>
      <c r="BJ23" s="626"/>
      <c r="BK23" s="626"/>
      <c r="BL23" s="626"/>
      <c r="BM23" s="626"/>
      <c r="BN23" s="627"/>
      <c r="BO23" s="685" t="s">
        <v>231</v>
      </c>
      <c r="BP23" s="685"/>
      <c r="BQ23" s="685"/>
      <c r="BR23" s="685"/>
      <c r="BS23" s="631" t="s">
        <v>127</v>
      </c>
      <c r="BT23" s="626"/>
      <c r="BU23" s="626"/>
      <c r="BV23" s="626"/>
      <c r="BW23" s="626"/>
      <c r="BX23" s="626"/>
      <c r="BY23" s="626"/>
      <c r="BZ23" s="626"/>
      <c r="CA23" s="626"/>
      <c r="CB23" s="666"/>
      <c r="CD23" s="740" t="s">
        <v>219</v>
      </c>
      <c r="CE23" s="741"/>
      <c r="CF23" s="741"/>
      <c r="CG23" s="741"/>
      <c r="CH23" s="741"/>
      <c r="CI23" s="741"/>
      <c r="CJ23" s="741"/>
      <c r="CK23" s="741"/>
      <c r="CL23" s="741"/>
      <c r="CM23" s="741"/>
      <c r="CN23" s="741"/>
      <c r="CO23" s="741"/>
      <c r="CP23" s="741"/>
      <c r="CQ23" s="742"/>
      <c r="CR23" s="740" t="s">
        <v>283</v>
      </c>
      <c r="CS23" s="741"/>
      <c r="CT23" s="741"/>
      <c r="CU23" s="741"/>
      <c r="CV23" s="741"/>
      <c r="CW23" s="741"/>
      <c r="CX23" s="741"/>
      <c r="CY23" s="742"/>
      <c r="CZ23" s="740" t="s">
        <v>284</v>
      </c>
      <c r="DA23" s="741"/>
      <c r="DB23" s="741"/>
      <c r="DC23" s="742"/>
      <c r="DD23" s="740" t="s">
        <v>285</v>
      </c>
      <c r="DE23" s="741"/>
      <c r="DF23" s="741"/>
      <c r="DG23" s="741"/>
      <c r="DH23" s="741"/>
      <c r="DI23" s="741"/>
      <c r="DJ23" s="741"/>
      <c r="DK23" s="742"/>
      <c r="DL23" s="749" t="s">
        <v>286</v>
      </c>
      <c r="DM23" s="750"/>
      <c r="DN23" s="750"/>
      <c r="DO23" s="750"/>
      <c r="DP23" s="750"/>
      <c r="DQ23" s="750"/>
      <c r="DR23" s="750"/>
      <c r="DS23" s="750"/>
      <c r="DT23" s="750"/>
      <c r="DU23" s="750"/>
      <c r="DV23" s="751"/>
      <c r="DW23" s="740" t="s">
        <v>287</v>
      </c>
      <c r="DX23" s="741"/>
      <c r="DY23" s="741"/>
      <c r="DZ23" s="741"/>
      <c r="EA23" s="741"/>
      <c r="EB23" s="741"/>
      <c r="EC23" s="742"/>
    </row>
    <row r="24" spans="2:133" ht="11.25" customHeight="1" x14ac:dyDescent="0.2">
      <c r="B24" s="620" t="s">
        <v>288</v>
      </c>
      <c r="C24" s="621"/>
      <c r="D24" s="621"/>
      <c r="E24" s="621"/>
      <c r="F24" s="621"/>
      <c r="G24" s="621"/>
      <c r="H24" s="621"/>
      <c r="I24" s="621"/>
      <c r="J24" s="621"/>
      <c r="K24" s="621"/>
      <c r="L24" s="621"/>
      <c r="M24" s="621"/>
      <c r="N24" s="621"/>
      <c r="O24" s="621"/>
      <c r="P24" s="621"/>
      <c r="Q24" s="622"/>
      <c r="R24" s="623">
        <v>2034</v>
      </c>
      <c r="S24" s="626"/>
      <c r="T24" s="626"/>
      <c r="U24" s="626"/>
      <c r="V24" s="626"/>
      <c r="W24" s="626"/>
      <c r="X24" s="626"/>
      <c r="Y24" s="627"/>
      <c r="Z24" s="685">
        <v>0</v>
      </c>
      <c r="AA24" s="685"/>
      <c r="AB24" s="685"/>
      <c r="AC24" s="685"/>
      <c r="AD24" s="686">
        <v>1455</v>
      </c>
      <c r="AE24" s="686"/>
      <c r="AF24" s="686"/>
      <c r="AG24" s="686"/>
      <c r="AH24" s="686"/>
      <c r="AI24" s="686"/>
      <c r="AJ24" s="686"/>
      <c r="AK24" s="686"/>
      <c r="AL24" s="628">
        <v>0</v>
      </c>
      <c r="AM24" s="629"/>
      <c r="AN24" s="629"/>
      <c r="AO24" s="687"/>
      <c r="AP24" s="731" t="s">
        <v>289</v>
      </c>
      <c r="AQ24" s="738"/>
      <c r="AR24" s="738"/>
      <c r="AS24" s="738"/>
      <c r="AT24" s="738"/>
      <c r="AU24" s="738"/>
      <c r="AV24" s="738"/>
      <c r="AW24" s="738"/>
      <c r="AX24" s="738"/>
      <c r="AY24" s="738"/>
      <c r="AZ24" s="738"/>
      <c r="BA24" s="738"/>
      <c r="BB24" s="738"/>
      <c r="BC24" s="738"/>
      <c r="BD24" s="738"/>
      <c r="BE24" s="738"/>
      <c r="BF24" s="733"/>
      <c r="BG24" s="623" t="s">
        <v>127</v>
      </c>
      <c r="BH24" s="626"/>
      <c r="BI24" s="626"/>
      <c r="BJ24" s="626"/>
      <c r="BK24" s="626"/>
      <c r="BL24" s="626"/>
      <c r="BM24" s="626"/>
      <c r="BN24" s="627"/>
      <c r="BO24" s="685" t="s">
        <v>127</v>
      </c>
      <c r="BP24" s="685"/>
      <c r="BQ24" s="685"/>
      <c r="BR24" s="685"/>
      <c r="BS24" s="631" t="s">
        <v>231</v>
      </c>
      <c r="BT24" s="626"/>
      <c r="BU24" s="626"/>
      <c r="BV24" s="626"/>
      <c r="BW24" s="626"/>
      <c r="BX24" s="626"/>
      <c r="BY24" s="626"/>
      <c r="BZ24" s="626"/>
      <c r="CA24" s="626"/>
      <c r="CB24" s="666"/>
      <c r="CD24" s="694" t="s">
        <v>290</v>
      </c>
      <c r="CE24" s="695"/>
      <c r="CF24" s="695"/>
      <c r="CG24" s="695"/>
      <c r="CH24" s="695"/>
      <c r="CI24" s="695"/>
      <c r="CJ24" s="695"/>
      <c r="CK24" s="695"/>
      <c r="CL24" s="695"/>
      <c r="CM24" s="695"/>
      <c r="CN24" s="695"/>
      <c r="CO24" s="695"/>
      <c r="CP24" s="695"/>
      <c r="CQ24" s="696"/>
      <c r="CR24" s="688">
        <v>1842256</v>
      </c>
      <c r="CS24" s="689"/>
      <c r="CT24" s="689"/>
      <c r="CU24" s="689"/>
      <c r="CV24" s="689"/>
      <c r="CW24" s="689"/>
      <c r="CX24" s="689"/>
      <c r="CY24" s="735"/>
      <c r="CZ24" s="736">
        <v>33</v>
      </c>
      <c r="DA24" s="705"/>
      <c r="DB24" s="705"/>
      <c r="DC24" s="739"/>
      <c r="DD24" s="734">
        <v>1420605</v>
      </c>
      <c r="DE24" s="689"/>
      <c r="DF24" s="689"/>
      <c r="DG24" s="689"/>
      <c r="DH24" s="689"/>
      <c r="DI24" s="689"/>
      <c r="DJ24" s="689"/>
      <c r="DK24" s="735"/>
      <c r="DL24" s="734">
        <v>1417617</v>
      </c>
      <c r="DM24" s="689"/>
      <c r="DN24" s="689"/>
      <c r="DO24" s="689"/>
      <c r="DP24" s="689"/>
      <c r="DQ24" s="689"/>
      <c r="DR24" s="689"/>
      <c r="DS24" s="689"/>
      <c r="DT24" s="689"/>
      <c r="DU24" s="689"/>
      <c r="DV24" s="735"/>
      <c r="DW24" s="736">
        <v>42.2</v>
      </c>
      <c r="DX24" s="705"/>
      <c r="DY24" s="705"/>
      <c r="DZ24" s="705"/>
      <c r="EA24" s="705"/>
      <c r="EB24" s="705"/>
      <c r="EC24" s="737"/>
    </row>
    <row r="25" spans="2:133" ht="11.25" customHeight="1" x14ac:dyDescent="0.2">
      <c r="B25" s="620" t="s">
        <v>291</v>
      </c>
      <c r="C25" s="621"/>
      <c r="D25" s="621"/>
      <c r="E25" s="621"/>
      <c r="F25" s="621"/>
      <c r="G25" s="621"/>
      <c r="H25" s="621"/>
      <c r="I25" s="621"/>
      <c r="J25" s="621"/>
      <c r="K25" s="621"/>
      <c r="L25" s="621"/>
      <c r="M25" s="621"/>
      <c r="N25" s="621"/>
      <c r="O25" s="621"/>
      <c r="P25" s="621"/>
      <c r="Q25" s="622"/>
      <c r="R25" s="623">
        <v>83840</v>
      </c>
      <c r="S25" s="626"/>
      <c r="T25" s="626"/>
      <c r="U25" s="626"/>
      <c r="V25" s="626"/>
      <c r="W25" s="626"/>
      <c r="X25" s="626"/>
      <c r="Y25" s="627"/>
      <c r="Z25" s="685">
        <v>1.4</v>
      </c>
      <c r="AA25" s="685"/>
      <c r="AB25" s="685"/>
      <c r="AC25" s="685"/>
      <c r="AD25" s="686">
        <v>2634</v>
      </c>
      <c r="AE25" s="686"/>
      <c r="AF25" s="686"/>
      <c r="AG25" s="686"/>
      <c r="AH25" s="686"/>
      <c r="AI25" s="686"/>
      <c r="AJ25" s="686"/>
      <c r="AK25" s="686"/>
      <c r="AL25" s="628">
        <v>0.1</v>
      </c>
      <c r="AM25" s="629"/>
      <c r="AN25" s="629"/>
      <c r="AO25" s="687"/>
      <c r="AP25" s="731" t="s">
        <v>292</v>
      </c>
      <c r="AQ25" s="738"/>
      <c r="AR25" s="738"/>
      <c r="AS25" s="738"/>
      <c r="AT25" s="738"/>
      <c r="AU25" s="738"/>
      <c r="AV25" s="738"/>
      <c r="AW25" s="738"/>
      <c r="AX25" s="738"/>
      <c r="AY25" s="738"/>
      <c r="AZ25" s="738"/>
      <c r="BA25" s="738"/>
      <c r="BB25" s="738"/>
      <c r="BC25" s="738"/>
      <c r="BD25" s="738"/>
      <c r="BE25" s="738"/>
      <c r="BF25" s="733"/>
      <c r="BG25" s="623" t="s">
        <v>127</v>
      </c>
      <c r="BH25" s="626"/>
      <c r="BI25" s="626"/>
      <c r="BJ25" s="626"/>
      <c r="BK25" s="626"/>
      <c r="BL25" s="626"/>
      <c r="BM25" s="626"/>
      <c r="BN25" s="627"/>
      <c r="BO25" s="685" t="s">
        <v>231</v>
      </c>
      <c r="BP25" s="685"/>
      <c r="BQ25" s="685"/>
      <c r="BR25" s="685"/>
      <c r="BS25" s="631" t="s">
        <v>231</v>
      </c>
      <c r="BT25" s="626"/>
      <c r="BU25" s="626"/>
      <c r="BV25" s="626"/>
      <c r="BW25" s="626"/>
      <c r="BX25" s="626"/>
      <c r="BY25" s="626"/>
      <c r="BZ25" s="626"/>
      <c r="CA25" s="626"/>
      <c r="CB25" s="666"/>
      <c r="CD25" s="667" t="s">
        <v>293</v>
      </c>
      <c r="CE25" s="664"/>
      <c r="CF25" s="664"/>
      <c r="CG25" s="664"/>
      <c r="CH25" s="664"/>
      <c r="CI25" s="664"/>
      <c r="CJ25" s="664"/>
      <c r="CK25" s="664"/>
      <c r="CL25" s="664"/>
      <c r="CM25" s="664"/>
      <c r="CN25" s="664"/>
      <c r="CO25" s="664"/>
      <c r="CP25" s="664"/>
      <c r="CQ25" s="665"/>
      <c r="CR25" s="623">
        <v>894175</v>
      </c>
      <c r="CS25" s="624"/>
      <c r="CT25" s="624"/>
      <c r="CU25" s="624"/>
      <c r="CV25" s="624"/>
      <c r="CW25" s="624"/>
      <c r="CX25" s="624"/>
      <c r="CY25" s="625"/>
      <c r="CZ25" s="628">
        <v>16</v>
      </c>
      <c r="DA25" s="657"/>
      <c r="DB25" s="657"/>
      <c r="DC25" s="658"/>
      <c r="DD25" s="631">
        <v>833072</v>
      </c>
      <c r="DE25" s="624"/>
      <c r="DF25" s="624"/>
      <c r="DG25" s="624"/>
      <c r="DH25" s="624"/>
      <c r="DI25" s="624"/>
      <c r="DJ25" s="624"/>
      <c r="DK25" s="625"/>
      <c r="DL25" s="631">
        <v>830189</v>
      </c>
      <c r="DM25" s="624"/>
      <c r="DN25" s="624"/>
      <c r="DO25" s="624"/>
      <c r="DP25" s="624"/>
      <c r="DQ25" s="624"/>
      <c r="DR25" s="624"/>
      <c r="DS25" s="624"/>
      <c r="DT25" s="624"/>
      <c r="DU25" s="624"/>
      <c r="DV25" s="625"/>
      <c r="DW25" s="628">
        <v>24.7</v>
      </c>
      <c r="DX25" s="657"/>
      <c r="DY25" s="657"/>
      <c r="DZ25" s="657"/>
      <c r="EA25" s="657"/>
      <c r="EB25" s="657"/>
      <c r="EC25" s="659"/>
    </row>
    <row r="26" spans="2:133" ht="11.25" customHeight="1" x14ac:dyDescent="0.2">
      <c r="B26" s="620" t="s">
        <v>294</v>
      </c>
      <c r="C26" s="621"/>
      <c r="D26" s="621"/>
      <c r="E26" s="621"/>
      <c r="F26" s="621"/>
      <c r="G26" s="621"/>
      <c r="H26" s="621"/>
      <c r="I26" s="621"/>
      <c r="J26" s="621"/>
      <c r="K26" s="621"/>
      <c r="L26" s="621"/>
      <c r="M26" s="621"/>
      <c r="N26" s="621"/>
      <c r="O26" s="621"/>
      <c r="P26" s="621"/>
      <c r="Q26" s="622"/>
      <c r="R26" s="623">
        <v>12511</v>
      </c>
      <c r="S26" s="626"/>
      <c r="T26" s="626"/>
      <c r="U26" s="626"/>
      <c r="V26" s="626"/>
      <c r="W26" s="626"/>
      <c r="X26" s="626"/>
      <c r="Y26" s="627"/>
      <c r="Z26" s="685">
        <v>0.2</v>
      </c>
      <c r="AA26" s="685"/>
      <c r="AB26" s="685"/>
      <c r="AC26" s="685"/>
      <c r="AD26" s="686" t="s">
        <v>127</v>
      </c>
      <c r="AE26" s="686"/>
      <c r="AF26" s="686"/>
      <c r="AG26" s="686"/>
      <c r="AH26" s="686"/>
      <c r="AI26" s="686"/>
      <c r="AJ26" s="686"/>
      <c r="AK26" s="686"/>
      <c r="AL26" s="628" t="s">
        <v>231</v>
      </c>
      <c r="AM26" s="629"/>
      <c r="AN26" s="629"/>
      <c r="AO26" s="687"/>
      <c r="AP26" s="731" t="s">
        <v>295</v>
      </c>
      <c r="AQ26" s="732"/>
      <c r="AR26" s="732"/>
      <c r="AS26" s="732"/>
      <c r="AT26" s="732"/>
      <c r="AU26" s="732"/>
      <c r="AV26" s="732"/>
      <c r="AW26" s="732"/>
      <c r="AX26" s="732"/>
      <c r="AY26" s="732"/>
      <c r="AZ26" s="732"/>
      <c r="BA26" s="732"/>
      <c r="BB26" s="732"/>
      <c r="BC26" s="732"/>
      <c r="BD26" s="732"/>
      <c r="BE26" s="732"/>
      <c r="BF26" s="733"/>
      <c r="BG26" s="623" t="s">
        <v>127</v>
      </c>
      <c r="BH26" s="626"/>
      <c r="BI26" s="626"/>
      <c r="BJ26" s="626"/>
      <c r="BK26" s="626"/>
      <c r="BL26" s="626"/>
      <c r="BM26" s="626"/>
      <c r="BN26" s="627"/>
      <c r="BO26" s="685" t="s">
        <v>231</v>
      </c>
      <c r="BP26" s="685"/>
      <c r="BQ26" s="685"/>
      <c r="BR26" s="685"/>
      <c r="BS26" s="631" t="s">
        <v>231</v>
      </c>
      <c r="BT26" s="626"/>
      <c r="BU26" s="626"/>
      <c r="BV26" s="626"/>
      <c r="BW26" s="626"/>
      <c r="BX26" s="626"/>
      <c r="BY26" s="626"/>
      <c r="BZ26" s="626"/>
      <c r="CA26" s="626"/>
      <c r="CB26" s="666"/>
      <c r="CD26" s="667" t="s">
        <v>296</v>
      </c>
      <c r="CE26" s="664"/>
      <c r="CF26" s="664"/>
      <c r="CG26" s="664"/>
      <c r="CH26" s="664"/>
      <c r="CI26" s="664"/>
      <c r="CJ26" s="664"/>
      <c r="CK26" s="664"/>
      <c r="CL26" s="664"/>
      <c r="CM26" s="664"/>
      <c r="CN26" s="664"/>
      <c r="CO26" s="664"/>
      <c r="CP26" s="664"/>
      <c r="CQ26" s="665"/>
      <c r="CR26" s="623">
        <v>567090</v>
      </c>
      <c r="CS26" s="626"/>
      <c r="CT26" s="626"/>
      <c r="CU26" s="626"/>
      <c r="CV26" s="626"/>
      <c r="CW26" s="626"/>
      <c r="CX26" s="626"/>
      <c r="CY26" s="627"/>
      <c r="CZ26" s="628">
        <v>10.199999999999999</v>
      </c>
      <c r="DA26" s="657"/>
      <c r="DB26" s="657"/>
      <c r="DC26" s="658"/>
      <c r="DD26" s="631">
        <v>510318</v>
      </c>
      <c r="DE26" s="626"/>
      <c r="DF26" s="626"/>
      <c r="DG26" s="626"/>
      <c r="DH26" s="626"/>
      <c r="DI26" s="626"/>
      <c r="DJ26" s="626"/>
      <c r="DK26" s="627"/>
      <c r="DL26" s="631" t="s">
        <v>127</v>
      </c>
      <c r="DM26" s="626"/>
      <c r="DN26" s="626"/>
      <c r="DO26" s="626"/>
      <c r="DP26" s="626"/>
      <c r="DQ26" s="626"/>
      <c r="DR26" s="626"/>
      <c r="DS26" s="626"/>
      <c r="DT26" s="626"/>
      <c r="DU26" s="626"/>
      <c r="DV26" s="627"/>
      <c r="DW26" s="628" t="s">
        <v>127</v>
      </c>
      <c r="DX26" s="657"/>
      <c r="DY26" s="657"/>
      <c r="DZ26" s="657"/>
      <c r="EA26" s="657"/>
      <c r="EB26" s="657"/>
      <c r="EC26" s="659"/>
    </row>
    <row r="27" spans="2:133" ht="11.25" customHeight="1" x14ac:dyDescent="0.2">
      <c r="B27" s="620" t="s">
        <v>297</v>
      </c>
      <c r="C27" s="621"/>
      <c r="D27" s="621"/>
      <c r="E27" s="621"/>
      <c r="F27" s="621"/>
      <c r="G27" s="621"/>
      <c r="H27" s="621"/>
      <c r="I27" s="621"/>
      <c r="J27" s="621"/>
      <c r="K27" s="621"/>
      <c r="L27" s="621"/>
      <c r="M27" s="621"/>
      <c r="N27" s="621"/>
      <c r="O27" s="621"/>
      <c r="P27" s="621"/>
      <c r="Q27" s="622"/>
      <c r="R27" s="623">
        <v>379068</v>
      </c>
      <c r="S27" s="626"/>
      <c r="T27" s="626"/>
      <c r="U27" s="626"/>
      <c r="V27" s="626"/>
      <c r="W27" s="626"/>
      <c r="X27" s="626"/>
      <c r="Y27" s="627"/>
      <c r="Z27" s="685">
        <v>6.3</v>
      </c>
      <c r="AA27" s="685"/>
      <c r="AB27" s="685"/>
      <c r="AC27" s="685"/>
      <c r="AD27" s="686" t="s">
        <v>127</v>
      </c>
      <c r="AE27" s="686"/>
      <c r="AF27" s="686"/>
      <c r="AG27" s="686"/>
      <c r="AH27" s="686"/>
      <c r="AI27" s="686"/>
      <c r="AJ27" s="686"/>
      <c r="AK27" s="686"/>
      <c r="AL27" s="628" t="s">
        <v>127</v>
      </c>
      <c r="AM27" s="629"/>
      <c r="AN27" s="629"/>
      <c r="AO27" s="687"/>
      <c r="AP27" s="620" t="s">
        <v>298</v>
      </c>
      <c r="AQ27" s="621"/>
      <c r="AR27" s="621"/>
      <c r="AS27" s="621"/>
      <c r="AT27" s="621"/>
      <c r="AU27" s="621"/>
      <c r="AV27" s="621"/>
      <c r="AW27" s="621"/>
      <c r="AX27" s="621"/>
      <c r="AY27" s="621"/>
      <c r="AZ27" s="621"/>
      <c r="BA27" s="621"/>
      <c r="BB27" s="621"/>
      <c r="BC27" s="621"/>
      <c r="BD27" s="621"/>
      <c r="BE27" s="621"/>
      <c r="BF27" s="622"/>
      <c r="BG27" s="623">
        <v>2323646</v>
      </c>
      <c r="BH27" s="626"/>
      <c r="BI27" s="626"/>
      <c r="BJ27" s="626"/>
      <c r="BK27" s="626"/>
      <c r="BL27" s="626"/>
      <c r="BM27" s="626"/>
      <c r="BN27" s="627"/>
      <c r="BO27" s="685">
        <v>100</v>
      </c>
      <c r="BP27" s="685"/>
      <c r="BQ27" s="685"/>
      <c r="BR27" s="685"/>
      <c r="BS27" s="631">
        <v>55629</v>
      </c>
      <c r="BT27" s="626"/>
      <c r="BU27" s="626"/>
      <c r="BV27" s="626"/>
      <c r="BW27" s="626"/>
      <c r="BX27" s="626"/>
      <c r="BY27" s="626"/>
      <c r="BZ27" s="626"/>
      <c r="CA27" s="626"/>
      <c r="CB27" s="666"/>
      <c r="CD27" s="667" t="s">
        <v>299</v>
      </c>
      <c r="CE27" s="664"/>
      <c r="CF27" s="664"/>
      <c r="CG27" s="664"/>
      <c r="CH27" s="664"/>
      <c r="CI27" s="664"/>
      <c r="CJ27" s="664"/>
      <c r="CK27" s="664"/>
      <c r="CL27" s="664"/>
      <c r="CM27" s="664"/>
      <c r="CN27" s="664"/>
      <c r="CO27" s="664"/>
      <c r="CP27" s="664"/>
      <c r="CQ27" s="665"/>
      <c r="CR27" s="623">
        <v>586787</v>
      </c>
      <c r="CS27" s="624"/>
      <c r="CT27" s="624"/>
      <c r="CU27" s="624"/>
      <c r="CV27" s="624"/>
      <c r="CW27" s="624"/>
      <c r="CX27" s="624"/>
      <c r="CY27" s="625"/>
      <c r="CZ27" s="628">
        <v>10.5</v>
      </c>
      <c r="DA27" s="657"/>
      <c r="DB27" s="657"/>
      <c r="DC27" s="658"/>
      <c r="DD27" s="631">
        <v>226239</v>
      </c>
      <c r="DE27" s="624"/>
      <c r="DF27" s="624"/>
      <c r="DG27" s="624"/>
      <c r="DH27" s="624"/>
      <c r="DI27" s="624"/>
      <c r="DJ27" s="624"/>
      <c r="DK27" s="625"/>
      <c r="DL27" s="631">
        <v>226134</v>
      </c>
      <c r="DM27" s="624"/>
      <c r="DN27" s="624"/>
      <c r="DO27" s="624"/>
      <c r="DP27" s="624"/>
      <c r="DQ27" s="624"/>
      <c r="DR27" s="624"/>
      <c r="DS27" s="624"/>
      <c r="DT27" s="624"/>
      <c r="DU27" s="624"/>
      <c r="DV27" s="625"/>
      <c r="DW27" s="628">
        <v>6.7</v>
      </c>
      <c r="DX27" s="657"/>
      <c r="DY27" s="657"/>
      <c r="DZ27" s="657"/>
      <c r="EA27" s="657"/>
      <c r="EB27" s="657"/>
      <c r="EC27" s="659"/>
    </row>
    <row r="28" spans="2:133" ht="11.25" customHeight="1" x14ac:dyDescent="0.2">
      <c r="B28" s="728" t="s">
        <v>300</v>
      </c>
      <c r="C28" s="729"/>
      <c r="D28" s="729"/>
      <c r="E28" s="729"/>
      <c r="F28" s="729"/>
      <c r="G28" s="729"/>
      <c r="H28" s="729"/>
      <c r="I28" s="729"/>
      <c r="J28" s="729"/>
      <c r="K28" s="729"/>
      <c r="L28" s="729"/>
      <c r="M28" s="729"/>
      <c r="N28" s="729"/>
      <c r="O28" s="729"/>
      <c r="P28" s="729"/>
      <c r="Q28" s="730"/>
      <c r="R28" s="623" t="s">
        <v>231</v>
      </c>
      <c r="S28" s="626"/>
      <c r="T28" s="626"/>
      <c r="U28" s="626"/>
      <c r="V28" s="626"/>
      <c r="W28" s="626"/>
      <c r="X28" s="626"/>
      <c r="Y28" s="627"/>
      <c r="Z28" s="685" t="s">
        <v>127</v>
      </c>
      <c r="AA28" s="685"/>
      <c r="AB28" s="685"/>
      <c r="AC28" s="685"/>
      <c r="AD28" s="686" t="s">
        <v>127</v>
      </c>
      <c r="AE28" s="686"/>
      <c r="AF28" s="686"/>
      <c r="AG28" s="686"/>
      <c r="AH28" s="686"/>
      <c r="AI28" s="686"/>
      <c r="AJ28" s="686"/>
      <c r="AK28" s="686"/>
      <c r="AL28" s="628" t="s">
        <v>231</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301</v>
      </c>
      <c r="CE28" s="664"/>
      <c r="CF28" s="664"/>
      <c r="CG28" s="664"/>
      <c r="CH28" s="664"/>
      <c r="CI28" s="664"/>
      <c r="CJ28" s="664"/>
      <c r="CK28" s="664"/>
      <c r="CL28" s="664"/>
      <c r="CM28" s="664"/>
      <c r="CN28" s="664"/>
      <c r="CO28" s="664"/>
      <c r="CP28" s="664"/>
      <c r="CQ28" s="665"/>
      <c r="CR28" s="623">
        <v>361294</v>
      </c>
      <c r="CS28" s="626"/>
      <c r="CT28" s="626"/>
      <c r="CU28" s="626"/>
      <c r="CV28" s="626"/>
      <c r="CW28" s="626"/>
      <c r="CX28" s="626"/>
      <c r="CY28" s="627"/>
      <c r="CZ28" s="628">
        <v>6.5</v>
      </c>
      <c r="DA28" s="657"/>
      <c r="DB28" s="657"/>
      <c r="DC28" s="658"/>
      <c r="DD28" s="631">
        <v>361294</v>
      </c>
      <c r="DE28" s="626"/>
      <c r="DF28" s="626"/>
      <c r="DG28" s="626"/>
      <c r="DH28" s="626"/>
      <c r="DI28" s="626"/>
      <c r="DJ28" s="626"/>
      <c r="DK28" s="627"/>
      <c r="DL28" s="631">
        <v>361294</v>
      </c>
      <c r="DM28" s="626"/>
      <c r="DN28" s="626"/>
      <c r="DO28" s="626"/>
      <c r="DP28" s="626"/>
      <c r="DQ28" s="626"/>
      <c r="DR28" s="626"/>
      <c r="DS28" s="626"/>
      <c r="DT28" s="626"/>
      <c r="DU28" s="626"/>
      <c r="DV28" s="627"/>
      <c r="DW28" s="628">
        <v>10.8</v>
      </c>
      <c r="DX28" s="657"/>
      <c r="DY28" s="657"/>
      <c r="DZ28" s="657"/>
      <c r="EA28" s="657"/>
      <c r="EB28" s="657"/>
      <c r="EC28" s="659"/>
    </row>
    <row r="29" spans="2:133" ht="11.25" customHeight="1" x14ac:dyDescent="0.2">
      <c r="B29" s="620" t="s">
        <v>302</v>
      </c>
      <c r="C29" s="621"/>
      <c r="D29" s="621"/>
      <c r="E29" s="621"/>
      <c r="F29" s="621"/>
      <c r="G29" s="621"/>
      <c r="H29" s="621"/>
      <c r="I29" s="621"/>
      <c r="J29" s="621"/>
      <c r="K29" s="621"/>
      <c r="L29" s="621"/>
      <c r="M29" s="621"/>
      <c r="N29" s="621"/>
      <c r="O29" s="621"/>
      <c r="P29" s="621"/>
      <c r="Q29" s="622"/>
      <c r="R29" s="623">
        <v>325764</v>
      </c>
      <c r="S29" s="626"/>
      <c r="T29" s="626"/>
      <c r="U29" s="626"/>
      <c r="V29" s="626"/>
      <c r="W29" s="626"/>
      <c r="X29" s="626"/>
      <c r="Y29" s="627"/>
      <c r="Z29" s="685">
        <v>5.4</v>
      </c>
      <c r="AA29" s="685"/>
      <c r="AB29" s="685"/>
      <c r="AC29" s="685"/>
      <c r="AD29" s="686" t="s">
        <v>231</v>
      </c>
      <c r="AE29" s="686"/>
      <c r="AF29" s="686"/>
      <c r="AG29" s="686"/>
      <c r="AH29" s="686"/>
      <c r="AI29" s="686"/>
      <c r="AJ29" s="686"/>
      <c r="AK29" s="686"/>
      <c r="AL29" s="628" t="s">
        <v>127</v>
      </c>
      <c r="AM29" s="629"/>
      <c r="AN29" s="629"/>
      <c r="AO29" s="687"/>
      <c r="AP29" s="697" t="s">
        <v>219</v>
      </c>
      <c r="AQ29" s="698"/>
      <c r="AR29" s="698"/>
      <c r="AS29" s="698"/>
      <c r="AT29" s="698"/>
      <c r="AU29" s="698"/>
      <c r="AV29" s="698"/>
      <c r="AW29" s="698"/>
      <c r="AX29" s="698"/>
      <c r="AY29" s="698"/>
      <c r="AZ29" s="698"/>
      <c r="BA29" s="698"/>
      <c r="BB29" s="698"/>
      <c r="BC29" s="698"/>
      <c r="BD29" s="698"/>
      <c r="BE29" s="698"/>
      <c r="BF29" s="699"/>
      <c r="BG29" s="697" t="s">
        <v>303</v>
      </c>
      <c r="BH29" s="725"/>
      <c r="BI29" s="725"/>
      <c r="BJ29" s="725"/>
      <c r="BK29" s="725"/>
      <c r="BL29" s="725"/>
      <c r="BM29" s="725"/>
      <c r="BN29" s="725"/>
      <c r="BO29" s="725"/>
      <c r="BP29" s="725"/>
      <c r="BQ29" s="726"/>
      <c r="BR29" s="697" t="s">
        <v>304</v>
      </c>
      <c r="BS29" s="725"/>
      <c r="BT29" s="725"/>
      <c r="BU29" s="725"/>
      <c r="BV29" s="725"/>
      <c r="BW29" s="725"/>
      <c r="BX29" s="725"/>
      <c r="BY29" s="725"/>
      <c r="BZ29" s="725"/>
      <c r="CA29" s="725"/>
      <c r="CB29" s="726"/>
      <c r="CD29" s="707" t="s">
        <v>305</v>
      </c>
      <c r="CE29" s="708"/>
      <c r="CF29" s="667" t="s">
        <v>306</v>
      </c>
      <c r="CG29" s="664"/>
      <c r="CH29" s="664"/>
      <c r="CI29" s="664"/>
      <c r="CJ29" s="664"/>
      <c r="CK29" s="664"/>
      <c r="CL29" s="664"/>
      <c r="CM29" s="664"/>
      <c r="CN29" s="664"/>
      <c r="CO29" s="664"/>
      <c r="CP29" s="664"/>
      <c r="CQ29" s="665"/>
      <c r="CR29" s="623">
        <v>361294</v>
      </c>
      <c r="CS29" s="624"/>
      <c r="CT29" s="624"/>
      <c r="CU29" s="624"/>
      <c r="CV29" s="624"/>
      <c r="CW29" s="624"/>
      <c r="CX29" s="624"/>
      <c r="CY29" s="625"/>
      <c r="CZ29" s="628">
        <v>6.5</v>
      </c>
      <c r="DA29" s="657"/>
      <c r="DB29" s="657"/>
      <c r="DC29" s="658"/>
      <c r="DD29" s="631">
        <v>361294</v>
      </c>
      <c r="DE29" s="624"/>
      <c r="DF29" s="624"/>
      <c r="DG29" s="624"/>
      <c r="DH29" s="624"/>
      <c r="DI29" s="624"/>
      <c r="DJ29" s="624"/>
      <c r="DK29" s="625"/>
      <c r="DL29" s="631">
        <v>361294</v>
      </c>
      <c r="DM29" s="624"/>
      <c r="DN29" s="624"/>
      <c r="DO29" s="624"/>
      <c r="DP29" s="624"/>
      <c r="DQ29" s="624"/>
      <c r="DR29" s="624"/>
      <c r="DS29" s="624"/>
      <c r="DT29" s="624"/>
      <c r="DU29" s="624"/>
      <c r="DV29" s="625"/>
      <c r="DW29" s="628">
        <v>10.8</v>
      </c>
      <c r="DX29" s="657"/>
      <c r="DY29" s="657"/>
      <c r="DZ29" s="657"/>
      <c r="EA29" s="657"/>
      <c r="EB29" s="657"/>
      <c r="EC29" s="659"/>
    </row>
    <row r="30" spans="2:133" ht="11.25" customHeight="1" x14ac:dyDescent="0.2">
      <c r="B30" s="620" t="s">
        <v>307</v>
      </c>
      <c r="C30" s="621"/>
      <c r="D30" s="621"/>
      <c r="E30" s="621"/>
      <c r="F30" s="621"/>
      <c r="G30" s="621"/>
      <c r="H30" s="621"/>
      <c r="I30" s="621"/>
      <c r="J30" s="621"/>
      <c r="K30" s="621"/>
      <c r="L30" s="621"/>
      <c r="M30" s="621"/>
      <c r="N30" s="621"/>
      <c r="O30" s="621"/>
      <c r="P30" s="621"/>
      <c r="Q30" s="622"/>
      <c r="R30" s="623">
        <v>2754</v>
      </c>
      <c r="S30" s="626"/>
      <c r="T30" s="626"/>
      <c r="U30" s="626"/>
      <c r="V30" s="626"/>
      <c r="W30" s="626"/>
      <c r="X30" s="626"/>
      <c r="Y30" s="627"/>
      <c r="Z30" s="685">
        <v>0</v>
      </c>
      <c r="AA30" s="685"/>
      <c r="AB30" s="685"/>
      <c r="AC30" s="685"/>
      <c r="AD30" s="686">
        <v>1392</v>
      </c>
      <c r="AE30" s="686"/>
      <c r="AF30" s="686"/>
      <c r="AG30" s="686"/>
      <c r="AH30" s="686"/>
      <c r="AI30" s="686"/>
      <c r="AJ30" s="686"/>
      <c r="AK30" s="686"/>
      <c r="AL30" s="628">
        <v>0</v>
      </c>
      <c r="AM30" s="629"/>
      <c r="AN30" s="629"/>
      <c r="AO30" s="687"/>
      <c r="AP30" s="713" t="s">
        <v>308</v>
      </c>
      <c r="AQ30" s="714"/>
      <c r="AR30" s="714"/>
      <c r="AS30" s="714"/>
      <c r="AT30" s="719" t="s">
        <v>309</v>
      </c>
      <c r="AU30" s="230"/>
      <c r="AV30" s="230"/>
      <c r="AW30" s="230"/>
      <c r="AX30" s="722" t="s">
        <v>184</v>
      </c>
      <c r="AY30" s="723"/>
      <c r="AZ30" s="723"/>
      <c r="BA30" s="723"/>
      <c r="BB30" s="723"/>
      <c r="BC30" s="723"/>
      <c r="BD30" s="723"/>
      <c r="BE30" s="723"/>
      <c r="BF30" s="724"/>
      <c r="BG30" s="703">
        <v>99.6</v>
      </c>
      <c r="BH30" s="704"/>
      <c r="BI30" s="704"/>
      <c r="BJ30" s="704"/>
      <c r="BK30" s="704"/>
      <c r="BL30" s="704"/>
      <c r="BM30" s="705">
        <v>98.7</v>
      </c>
      <c r="BN30" s="704"/>
      <c r="BO30" s="704"/>
      <c r="BP30" s="704"/>
      <c r="BQ30" s="706"/>
      <c r="BR30" s="703">
        <v>99.6</v>
      </c>
      <c r="BS30" s="704"/>
      <c r="BT30" s="704"/>
      <c r="BU30" s="704"/>
      <c r="BV30" s="704"/>
      <c r="BW30" s="704"/>
      <c r="BX30" s="705">
        <v>98.4</v>
      </c>
      <c r="BY30" s="704"/>
      <c r="BZ30" s="704"/>
      <c r="CA30" s="704"/>
      <c r="CB30" s="706"/>
      <c r="CD30" s="709"/>
      <c r="CE30" s="710"/>
      <c r="CF30" s="667" t="s">
        <v>310</v>
      </c>
      <c r="CG30" s="664"/>
      <c r="CH30" s="664"/>
      <c r="CI30" s="664"/>
      <c r="CJ30" s="664"/>
      <c r="CK30" s="664"/>
      <c r="CL30" s="664"/>
      <c r="CM30" s="664"/>
      <c r="CN30" s="664"/>
      <c r="CO30" s="664"/>
      <c r="CP30" s="664"/>
      <c r="CQ30" s="665"/>
      <c r="CR30" s="623">
        <v>333780</v>
      </c>
      <c r="CS30" s="626"/>
      <c r="CT30" s="626"/>
      <c r="CU30" s="626"/>
      <c r="CV30" s="626"/>
      <c r="CW30" s="626"/>
      <c r="CX30" s="626"/>
      <c r="CY30" s="627"/>
      <c r="CZ30" s="628">
        <v>6</v>
      </c>
      <c r="DA30" s="657"/>
      <c r="DB30" s="657"/>
      <c r="DC30" s="658"/>
      <c r="DD30" s="631">
        <v>333780</v>
      </c>
      <c r="DE30" s="626"/>
      <c r="DF30" s="626"/>
      <c r="DG30" s="626"/>
      <c r="DH30" s="626"/>
      <c r="DI30" s="626"/>
      <c r="DJ30" s="626"/>
      <c r="DK30" s="627"/>
      <c r="DL30" s="631">
        <v>333780</v>
      </c>
      <c r="DM30" s="626"/>
      <c r="DN30" s="626"/>
      <c r="DO30" s="626"/>
      <c r="DP30" s="626"/>
      <c r="DQ30" s="626"/>
      <c r="DR30" s="626"/>
      <c r="DS30" s="626"/>
      <c r="DT30" s="626"/>
      <c r="DU30" s="626"/>
      <c r="DV30" s="627"/>
      <c r="DW30" s="628">
        <v>9.9</v>
      </c>
      <c r="DX30" s="657"/>
      <c r="DY30" s="657"/>
      <c r="DZ30" s="657"/>
      <c r="EA30" s="657"/>
      <c r="EB30" s="657"/>
      <c r="EC30" s="659"/>
    </row>
    <row r="31" spans="2:133" ht="11.25" customHeight="1" x14ac:dyDescent="0.2">
      <c r="B31" s="620" t="s">
        <v>311</v>
      </c>
      <c r="C31" s="621"/>
      <c r="D31" s="621"/>
      <c r="E31" s="621"/>
      <c r="F31" s="621"/>
      <c r="G31" s="621"/>
      <c r="H31" s="621"/>
      <c r="I31" s="621"/>
      <c r="J31" s="621"/>
      <c r="K31" s="621"/>
      <c r="L31" s="621"/>
      <c r="M31" s="621"/>
      <c r="N31" s="621"/>
      <c r="O31" s="621"/>
      <c r="P31" s="621"/>
      <c r="Q31" s="622"/>
      <c r="R31" s="623">
        <v>16701</v>
      </c>
      <c r="S31" s="626"/>
      <c r="T31" s="626"/>
      <c r="U31" s="626"/>
      <c r="V31" s="626"/>
      <c r="W31" s="626"/>
      <c r="X31" s="626"/>
      <c r="Y31" s="627"/>
      <c r="Z31" s="685">
        <v>0.3</v>
      </c>
      <c r="AA31" s="685"/>
      <c r="AB31" s="685"/>
      <c r="AC31" s="685"/>
      <c r="AD31" s="686" t="s">
        <v>231</v>
      </c>
      <c r="AE31" s="686"/>
      <c r="AF31" s="686"/>
      <c r="AG31" s="686"/>
      <c r="AH31" s="686"/>
      <c r="AI31" s="686"/>
      <c r="AJ31" s="686"/>
      <c r="AK31" s="686"/>
      <c r="AL31" s="628" t="s">
        <v>231</v>
      </c>
      <c r="AM31" s="629"/>
      <c r="AN31" s="629"/>
      <c r="AO31" s="687"/>
      <c r="AP31" s="715"/>
      <c r="AQ31" s="716"/>
      <c r="AR31" s="716"/>
      <c r="AS31" s="716"/>
      <c r="AT31" s="720"/>
      <c r="AU31" s="229" t="s">
        <v>312</v>
      </c>
      <c r="AV31" s="229"/>
      <c r="AW31" s="229"/>
      <c r="AX31" s="620" t="s">
        <v>313</v>
      </c>
      <c r="AY31" s="621"/>
      <c r="AZ31" s="621"/>
      <c r="BA31" s="621"/>
      <c r="BB31" s="621"/>
      <c r="BC31" s="621"/>
      <c r="BD31" s="621"/>
      <c r="BE31" s="621"/>
      <c r="BF31" s="622"/>
      <c r="BG31" s="701">
        <v>99.5</v>
      </c>
      <c r="BH31" s="624"/>
      <c r="BI31" s="624"/>
      <c r="BJ31" s="624"/>
      <c r="BK31" s="624"/>
      <c r="BL31" s="624"/>
      <c r="BM31" s="629">
        <v>98.3</v>
      </c>
      <c r="BN31" s="702"/>
      <c r="BO31" s="702"/>
      <c r="BP31" s="702"/>
      <c r="BQ31" s="663"/>
      <c r="BR31" s="701">
        <v>99.5</v>
      </c>
      <c r="BS31" s="624"/>
      <c r="BT31" s="624"/>
      <c r="BU31" s="624"/>
      <c r="BV31" s="624"/>
      <c r="BW31" s="624"/>
      <c r="BX31" s="629">
        <v>97.8</v>
      </c>
      <c r="BY31" s="702"/>
      <c r="BZ31" s="702"/>
      <c r="CA31" s="702"/>
      <c r="CB31" s="663"/>
      <c r="CD31" s="709"/>
      <c r="CE31" s="710"/>
      <c r="CF31" s="667" t="s">
        <v>314</v>
      </c>
      <c r="CG31" s="664"/>
      <c r="CH31" s="664"/>
      <c r="CI31" s="664"/>
      <c r="CJ31" s="664"/>
      <c r="CK31" s="664"/>
      <c r="CL31" s="664"/>
      <c r="CM31" s="664"/>
      <c r="CN31" s="664"/>
      <c r="CO31" s="664"/>
      <c r="CP31" s="664"/>
      <c r="CQ31" s="665"/>
      <c r="CR31" s="623">
        <v>27514</v>
      </c>
      <c r="CS31" s="624"/>
      <c r="CT31" s="624"/>
      <c r="CU31" s="624"/>
      <c r="CV31" s="624"/>
      <c r="CW31" s="624"/>
      <c r="CX31" s="624"/>
      <c r="CY31" s="625"/>
      <c r="CZ31" s="628">
        <v>0.5</v>
      </c>
      <c r="DA31" s="657"/>
      <c r="DB31" s="657"/>
      <c r="DC31" s="658"/>
      <c r="DD31" s="631">
        <v>27514</v>
      </c>
      <c r="DE31" s="624"/>
      <c r="DF31" s="624"/>
      <c r="DG31" s="624"/>
      <c r="DH31" s="624"/>
      <c r="DI31" s="624"/>
      <c r="DJ31" s="624"/>
      <c r="DK31" s="625"/>
      <c r="DL31" s="631">
        <v>27514</v>
      </c>
      <c r="DM31" s="624"/>
      <c r="DN31" s="624"/>
      <c r="DO31" s="624"/>
      <c r="DP31" s="624"/>
      <c r="DQ31" s="624"/>
      <c r="DR31" s="624"/>
      <c r="DS31" s="624"/>
      <c r="DT31" s="624"/>
      <c r="DU31" s="624"/>
      <c r="DV31" s="625"/>
      <c r="DW31" s="628">
        <v>0.8</v>
      </c>
      <c r="DX31" s="657"/>
      <c r="DY31" s="657"/>
      <c r="DZ31" s="657"/>
      <c r="EA31" s="657"/>
      <c r="EB31" s="657"/>
      <c r="EC31" s="659"/>
    </row>
    <row r="32" spans="2:133" ht="11.25" customHeight="1" x14ac:dyDescent="0.2">
      <c r="B32" s="620" t="s">
        <v>315</v>
      </c>
      <c r="C32" s="621"/>
      <c r="D32" s="621"/>
      <c r="E32" s="621"/>
      <c r="F32" s="621"/>
      <c r="G32" s="621"/>
      <c r="H32" s="621"/>
      <c r="I32" s="621"/>
      <c r="J32" s="621"/>
      <c r="K32" s="621"/>
      <c r="L32" s="621"/>
      <c r="M32" s="621"/>
      <c r="N32" s="621"/>
      <c r="O32" s="621"/>
      <c r="P32" s="621"/>
      <c r="Q32" s="622"/>
      <c r="R32" s="623">
        <v>664142</v>
      </c>
      <c r="S32" s="626"/>
      <c r="T32" s="626"/>
      <c r="U32" s="626"/>
      <c r="V32" s="626"/>
      <c r="W32" s="626"/>
      <c r="X32" s="626"/>
      <c r="Y32" s="627"/>
      <c r="Z32" s="685">
        <v>11.1</v>
      </c>
      <c r="AA32" s="685"/>
      <c r="AB32" s="685"/>
      <c r="AC32" s="685"/>
      <c r="AD32" s="686" t="s">
        <v>127</v>
      </c>
      <c r="AE32" s="686"/>
      <c r="AF32" s="686"/>
      <c r="AG32" s="686"/>
      <c r="AH32" s="686"/>
      <c r="AI32" s="686"/>
      <c r="AJ32" s="686"/>
      <c r="AK32" s="686"/>
      <c r="AL32" s="628" t="s">
        <v>231</v>
      </c>
      <c r="AM32" s="629"/>
      <c r="AN32" s="629"/>
      <c r="AO32" s="687"/>
      <c r="AP32" s="717"/>
      <c r="AQ32" s="718"/>
      <c r="AR32" s="718"/>
      <c r="AS32" s="718"/>
      <c r="AT32" s="721"/>
      <c r="AU32" s="231"/>
      <c r="AV32" s="231"/>
      <c r="AW32" s="231"/>
      <c r="AX32" s="635" t="s">
        <v>316</v>
      </c>
      <c r="AY32" s="636"/>
      <c r="AZ32" s="636"/>
      <c r="BA32" s="636"/>
      <c r="BB32" s="636"/>
      <c r="BC32" s="636"/>
      <c r="BD32" s="636"/>
      <c r="BE32" s="636"/>
      <c r="BF32" s="637"/>
      <c r="BG32" s="700">
        <v>99.7</v>
      </c>
      <c r="BH32" s="639"/>
      <c r="BI32" s="639"/>
      <c r="BJ32" s="639"/>
      <c r="BK32" s="639"/>
      <c r="BL32" s="639"/>
      <c r="BM32" s="683">
        <v>98.9</v>
      </c>
      <c r="BN32" s="639"/>
      <c r="BO32" s="639"/>
      <c r="BP32" s="639"/>
      <c r="BQ32" s="676"/>
      <c r="BR32" s="700">
        <v>99.7</v>
      </c>
      <c r="BS32" s="639"/>
      <c r="BT32" s="639"/>
      <c r="BU32" s="639"/>
      <c r="BV32" s="639"/>
      <c r="BW32" s="639"/>
      <c r="BX32" s="683">
        <v>98.7</v>
      </c>
      <c r="BY32" s="639"/>
      <c r="BZ32" s="639"/>
      <c r="CA32" s="639"/>
      <c r="CB32" s="676"/>
      <c r="CD32" s="711"/>
      <c r="CE32" s="712"/>
      <c r="CF32" s="667" t="s">
        <v>317</v>
      </c>
      <c r="CG32" s="664"/>
      <c r="CH32" s="664"/>
      <c r="CI32" s="664"/>
      <c r="CJ32" s="664"/>
      <c r="CK32" s="664"/>
      <c r="CL32" s="664"/>
      <c r="CM32" s="664"/>
      <c r="CN32" s="664"/>
      <c r="CO32" s="664"/>
      <c r="CP32" s="664"/>
      <c r="CQ32" s="665"/>
      <c r="CR32" s="623" t="s">
        <v>127</v>
      </c>
      <c r="CS32" s="626"/>
      <c r="CT32" s="626"/>
      <c r="CU32" s="626"/>
      <c r="CV32" s="626"/>
      <c r="CW32" s="626"/>
      <c r="CX32" s="626"/>
      <c r="CY32" s="627"/>
      <c r="CZ32" s="628" t="s">
        <v>127</v>
      </c>
      <c r="DA32" s="657"/>
      <c r="DB32" s="657"/>
      <c r="DC32" s="658"/>
      <c r="DD32" s="631" t="s">
        <v>244</v>
      </c>
      <c r="DE32" s="626"/>
      <c r="DF32" s="626"/>
      <c r="DG32" s="626"/>
      <c r="DH32" s="626"/>
      <c r="DI32" s="626"/>
      <c r="DJ32" s="626"/>
      <c r="DK32" s="627"/>
      <c r="DL32" s="631" t="s">
        <v>246</v>
      </c>
      <c r="DM32" s="626"/>
      <c r="DN32" s="626"/>
      <c r="DO32" s="626"/>
      <c r="DP32" s="626"/>
      <c r="DQ32" s="626"/>
      <c r="DR32" s="626"/>
      <c r="DS32" s="626"/>
      <c r="DT32" s="626"/>
      <c r="DU32" s="626"/>
      <c r="DV32" s="627"/>
      <c r="DW32" s="628" t="s">
        <v>231</v>
      </c>
      <c r="DX32" s="657"/>
      <c r="DY32" s="657"/>
      <c r="DZ32" s="657"/>
      <c r="EA32" s="657"/>
      <c r="EB32" s="657"/>
      <c r="EC32" s="659"/>
    </row>
    <row r="33" spans="2:133" ht="11.25" customHeight="1" x14ac:dyDescent="0.2">
      <c r="B33" s="620" t="s">
        <v>318</v>
      </c>
      <c r="C33" s="621"/>
      <c r="D33" s="621"/>
      <c r="E33" s="621"/>
      <c r="F33" s="621"/>
      <c r="G33" s="621"/>
      <c r="H33" s="621"/>
      <c r="I33" s="621"/>
      <c r="J33" s="621"/>
      <c r="K33" s="621"/>
      <c r="L33" s="621"/>
      <c r="M33" s="621"/>
      <c r="N33" s="621"/>
      <c r="O33" s="621"/>
      <c r="P33" s="621"/>
      <c r="Q33" s="622"/>
      <c r="R33" s="623">
        <v>438224</v>
      </c>
      <c r="S33" s="626"/>
      <c r="T33" s="626"/>
      <c r="U33" s="626"/>
      <c r="V33" s="626"/>
      <c r="W33" s="626"/>
      <c r="X33" s="626"/>
      <c r="Y33" s="627"/>
      <c r="Z33" s="685">
        <v>7.3</v>
      </c>
      <c r="AA33" s="685"/>
      <c r="AB33" s="685"/>
      <c r="AC33" s="685"/>
      <c r="AD33" s="686" t="s">
        <v>127</v>
      </c>
      <c r="AE33" s="686"/>
      <c r="AF33" s="686"/>
      <c r="AG33" s="686"/>
      <c r="AH33" s="686"/>
      <c r="AI33" s="686"/>
      <c r="AJ33" s="686"/>
      <c r="AK33" s="686"/>
      <c r="AL33" s="628" t="s">
        <v>246</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319</v>
      </c>
      <c r="CE33" s="664"/>
      <c r="CF33" s="664"/>
      <c r="CG33" s="664"/>
      <c r="CH33" s="664"/>
      <c r="CI33" s="664"/>
      <c r="CJ33" s="664"/>
      <c r="CK33" s="664"/>
      <c r="CL33" s="664"/>
      <c r="CM33" s="664"/>
      <c r="CN33" s="664"/>
      <c r="CO33" s="664"/>
      <c r="CP33" s="664"/>
      <c r="CQ33" s="665"/>
      <c r="CR33" s="623">
        <v>3036267</v>
      </c>
      <c r="CS33" s="624"/>
      <c r="CT33" s="624"/>
      <c r="CU33" s="624"/>
      <c r="CV33" s="624"/>
      <c r="CW33" s="624"/>
      <c r="CX33" s="624"/>
      <c r="CY33" s="625"/>
      <c r="CZ33" s="628">
        <v>54.4</v>
      </c>
      <c r="DA33" s="657"/>
      <c r="DB33" s="657"/>
      <c r="DC33" s="658"/>
      <c r="DD33" s="631">
        <v>2624920</v>
      </c>
      <c r="DE33" s="624"/>
      <c r="DF33" s="624"/>
      <c r="DG33" s="624"/>
      <c r="DH33" s="624"/>
      <c r="DI33" s="624"/>
      <c r="DJ33" s="624"/>
      <c r="DK33" s="625"/>
      <c r="DL33" s="631">
        <v>1741009</v>
      </c>
      <c r="DM33" s="624"/>
      <c r="DN33" s="624"/>
      <c r="DO33" s="624"/>
      <c r="DP33" s="624"/>
      <c r="DQ33" s="624"/>
      <c r="DR33" s="624"/>
      <c r="DS33" s="624"/>
      <c r="DT33" s="624"/>
      <c r="DU33" s="624"/>
      <c r="DV33" s="625"/>
      <c r="DW33" s="628">
        <v>51.9</v>
      </c>
      <c r="DX33" s="657"/>
      <c r="DY33" s="657"/>
      <c r="DZ33" s="657"/>
      <c r="EA33" s="657"/>
      <c r="EB33" s="657"/>
      <c r="EC33" s="659"/>
    </row>
    <row r="34" spans="2:133" ht="11.25" customHeight="1" x14ac:dyDescent="0.2">
      <c r="B34" s="620" t="s">
        <v>320</v>
      </c>
      <c r="C34" s="621"/>
      <c r="D34" s="621"/>
      <c r="E34" s="621"/>
      <c r="F34" s="621"/>
      <c r="G34" s="621"/>
      <c r="H34" s="621"/>
      <c r="I34" s="621"/>
      <c r="J34" s="621"/>
      <c r="K34" s="621"/>
      <c r="L34" s="621"/>
      <c r="M34" s="621"/>
      <c r="N34" s="621"/>
      <c r="O34" s="621"/>
      <c r="P34" s="621"/>
      <c r="Q34" s="622"/>
      <c r="R34" s="623">
        <v>528124</v>
      </c>
      <c r="S34" s="626"/>
      <c r="T34" s="626"/>
      <c r="U34" s="626"/>
      <c r="V34" s="626"/>
      <c r="W34" s="626"/>
      <c r="X34" s="626"/>
      <c r="Y34" s="627"/>
      <c r="Z34" s="685">
        <v>8.8000000000000007</v>
      </c>
      <c r="AA34" s="685"/>
      <c r="AB34" s="685"/>
      <c r="AC34" s="685"/>
      <c r="AD34" s="686">
        <v>609</v>
      </c>
      <c r="AE34" s="686"/>
      <c r="AF34" s="686"/>
      <c r="AG34" s="686"/>
      <c r="AH34" s="686"/>
      <c r="AI34" s="686"/>
      <c r="AJ34" s="686"/>
      <c r="AK34" s="686"/>
      <c r="AL34" s="628">
        <v>0</v>
      </c>
      <c r="AM34" s="629"/>
      <c r="AN34" s="629"/>
      <c r="AO34" s="687"/>
      <c r="AP34" s="234"/>
      <c r="AQ34" s="697" t="s">
        <v>321</v>
      </c>
      <c r="AR34" s="698"/>
      <c r="AS34" s="698"/>
      <c r="AT34" s="698"/>
      <c r="AU34" s="698"/>
      <c r="AV34" s="698"/>
      <c r="AW34" s="698"/>
      <c r="AX34" s="698"/>
      <c r="AY34" s="698"/>
      <c r="AZ34" s="698"/>
      <c r="BA34" s="698"/>
      <c r="BB34" s="698"/>
      <c r="BC34" s="698"/>
      <c r="BD34" s="698"/>
      <c r="BE34" s="698"/>
      <c r="BF34" s="699"/>
      <c r="BG34" s="697" t="s">
        <v>322</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323</v>
      </c>
      <c r="CE34" s="664"/>
      <c r="CF34" s="664"/>
      <c r="CG34" s="664"/>
      <c r="CH34" s="664"/>
      <c r="CI34" s="664"/>
      <c r="CJ34" s="664"/>
      <c r="CK34" s="664"/>
      <c r="CL34" s="664"/>
      <c r="CM34" s="664"/>
      <c r="CN34" s="664"/>
      <c r="CO34" s="664"/>
      <c r="CP34" s="664"/>
      <c r="CQ34" s="665"/>
      <c r="CR34" s="623">
        <v>752453</v>
      </c>
      <c r="CS34" s="626"/>
      <c r="CT34" s="626"/>
      <c r="CU34" s="626"/>
      <c r="CV34" s="626"/>
      <c r="CW34" s="626"/>
      <c r="CX34" s="626"/>
      <c r="CY34" s="627"/>
      <c r="CZ34" s="628">
        <v>13.5</v>
      </c>
      <c r="DA34" s="657"/>
      <c r="DB34" s="657"/>
      <c r="DC34" s="658"/>
      <c r="DD34" s="631">
        <v>616575</v>
      </c>
      <c r="DE34" s="626"/>
      <c r="DF34" s="626"/>
      <c r="DG34" s="626"/>
      <c r="DH34" s="626"/>
      <c r="DI34" s="626"/>
      <c r="DJ34" s="626"/>
      <c r="DK34" s="627"/>
      <c r="DL34" s="631">
        <v>559121</v>
      </c>
      <c r="DM34" s="626"/>
      <c r="DN34" s="626"/>
      <c r="DO34" s="626"/>
      <c r="DP34" s="626"/>
      <c r="DQ34" s="626"/>
      <c r="DR34" s="626"/>
      <c r="DS34" s="626"/>
      <c r="DT34" s="626"/>
      <c r="DU34" s="626"/>
      <c r="DV34" s="627"/>
      <c r="DW34" s="628">
        <v>16.7</v>
      </c>
      <c r="DX34" s="657"/>
      <c r="DY34" s="657"/>
      <c r="DZ34" s="657"/>
      <c r="EA34" s="657"/>
      <c r="EB34" s="657"/>
      <c r="EC34" s="659"/>
    </row>
    <row r="35" spans="2:133" ht="11.25" customHeight="1" x14ac:dyDescent="0.2">
      <c r="B35" s="620" t="s">
        <v>324</v>
      </c>
      <c r="C35" s="621"/>
      <c r="D35" s="621"/>
      <c r="E35" s="621"/>
      <c r="F35" s="621"/>
      <c r="G35" s="621"/>
      <c r="H35" s="621"/>
      <c r="I35" s="621"/>
      <c r="J35" s="621"/>
      <c r="K35" s="621"/>
      <c r="L35" s="621"/>
      <c r="M35" s="621"/>
      <c r="N35" s="621"/>
      <c r="O35" s="621"/>
      <c r="P35" s="621"/>
      <c r="Q35" s="622"/>
      <c r="R35" s="623">
        <v>270500</v>
      </c>
      <c r="S35" s="626"/>
      <c r="T35" s="626"/>
      <c r="U35" s="626"/>
      <c r="V35" s="626"/>
      <c r="W35" s="626"/>
      <c r="X35" s="626"/>
      <c r="Y35" s="627"/>
      <c r="Z35" s="685">
        <v>4.5</v>
      </c>
      <c r="AA35" s="685"/>
      <c r="AB35" s="685"/>
      <c r="AC35" s="685"/>
      <c r="AD35" s="686" t="s">
        <v>127</v>
      </c>
      <c r="AE35" s="686"/>
      <c r="AF35" s="686"/>
      <c r="AG35" s="686"/>
      <c r="AH35" s="686"/>
      <c r="AI35" s="686"/>
      <c r="AJ35" s="686"/>
      <c r="AK35" s="686"/>
      <c r="AL35" s="628" t="s">
        <v>231</v>
      </c>
      <c r="AM35" s="629"/>
      <c r="AN35" s="629"/>
      <c r="AO35" s="687"/>
      <c r="AP35" s="234"/>
      <c r="AQ35" s="691" t="s">
        <v>325</v>
      </c>
      <c r="AR35" s="692"/>
      <c r="AS35" s="692"/>
      <c r="AT35" s="692"/>
      <c r="AU35" s="692"/>
      <c r="AV35" s="692"/>
      <c r="AW35" s="692"/>
      <c r="AX35" s="692"/>
      <c r="AY35" s="693"/>
      <c r="AZ35" s="688">
        <v>650032</v>
      </c>
      <c r="BA35" s="689"/>
      <c r="BB35" s="689"/>
      <c r="BC35" s="689"/>
      <c r="BD35" s="689"/>
      <c r="BE35" s="689"/>
      <c r="BF35" s="690"/>
      <c r="BG35" s="694" t="s">
        <v>326</v>
      </c>
      <c r="BH35" s="695"/>
      <c r="BI35" s="695"/>
      <c r="BJ35" s="695"/>
      <c r="BK35" s="695"/>
      <c r="BL35" s="695"/>
      <c r="BM35" s="695"/>
      <c r="BN35" s="695"/>
      <c r="BO35" s="695"/>
      <c r="BP35" s="695"/>
      <c r="BQ35" s="695"/>
      <c r="BR35" s="695"/>
      <c r="BS35" s="695"/>
      <c r="BT35" s="695"/>
      <c r="BU35" s="696"/>
      <c r="BV35" s="688">
        <v>34563</v>
      </c>
      <c r="BW35" s="689"/>
      <c r="BX35" s="689"/>
      <c r="BY35" s="689"/>
      <c r="BZ35" s="689"/>
      <c r="CA35" s="689"/>
      <c r="CB35" s="690"/>
      <c r="CD35" s="667" t="s">
        <v>327</v>
      </c>
      <c r="CE35" s="664"/>
      <c r="CF35" s="664"/>
      <c r="CG35" s="664"/>
      <c r="CH35" s="664"/>
      <c r="CI35" s="664"/>
      <c r="CJ35" s="664"/>
      <c r="CK35" s="664"/>
      <c r="CL35" s="664"/>
      <c r="CM35" s="664"/>
      <c r="CN35" s="664"/>
      <c r="CO35" s="664"/>
      <c r="CP35" s="664"/>
      <c r="CQ35" s="665"/>
      <c r="CR35" s="623">
        <v>41139</v>
      </c>
      <c r="CS35" s="624"/>
      <c r="CT35" s="624"/>
      <c r="CU35" s="624"/>
      <c r="CV35" s="624"/>
      <c r="CW35" s="624"/>
      <c r="CX35" s="624"/>
      <c r="CY35" s="625"/>
      <c r="CZ35" s="628">
        <v>0.7</v>
      </c>
      <c r="DA35" s="657"/>
      <c r="DB35" s="657"/>
      <c r="DC35" s="658"/>
      <c r="DD35" s="631">
        <v>34093</v>
      </c>
      <c r="DE35" s="624"/>
      <c r="DF35" s="624"/>
      <c r="DG35" s="624"/>
      <c r="DH35" s="624"/>
      <c r="DI35" s="624"/>
      <c r="DJ35" s="624"/>
      <c r="DK35" s="625"/>
      <c r="DL35" s="631">
        <v>34093</v>
      </c>
      <c r="DM35" s="624"/>
      <c r="DN35" s="624"/>
      <c r="DO35" s="624"/>
      <c r="DP35" s="624"/>
      <c r="DQ35" s="624"/>
      <c r="DR35" s="624"/>
      <c r="DS35" s="624"/>
      <c r="DT35" s="624"/>
      <c r="DU35" s="624"/>
      <c r="DV35" s="625"/>
      <c r="DW35" s="628">
        <v>1</v>
      </c>
      <c r="DX35" s="657"/>
      <c r="DY35" s="657"/>
      <c r="DZ35" s="657"/>
      <c r="EA35" s="657"/>
      <c r="EB35" s="657"/>
      <c r="EC35" s="659"/>
    </row>
    <row r="36" spans="2:133" ht="11.25" customHeight="1" x14ac:dyDescent="0.2">
      <c r="B36" s="620" t="s">
        <v>328</v>
      </c>
      <c r="C36" s="621"/>
      <c r="D36" s="621"/>
      <c r="E36" s="621"/>
      <c r="F36" s="621"/>
      <c r="G36" s="621"/>
      <c r="H36" s="621"/>
      <c r="I36" s="621"/>
      <c r="J36" s="621"/>
      <c r="K36" s="621"/>
      <c r="L36" s="621"/>
      <c r="M36" s="621"/>
      <c r="N36" s="621"/>
      <c r="O36" s="621"/>
      <c r="P36" s="621"/>
      <c r="Q36" s="622"/>
      <c r="R36" s="623" t="s">
        <v>127</v>
      </c>
      <c r="S36" s="626"/>
      <c r="T36" s="626"/>
      <c r="U36" s="626"/>
      <c r="V36" s="626"/>
      <c r="W36" s="626"/>
      <c r="X36" s="626"/>
      <c r="Y36" s="627"/>
      <c r="Z36" s="685" t="s">
        <v>231</v>
      </c>
      <c r="AA36" s="685"/>
      <c r="AB36" s="685"/>
      <c r="AC36" s="685"/>
      <c r="AD36" s="686" t="s">
        <v>127</v>
      </c>
      <c r="AE36" s="686"/>
      <c r="AF36" s="686"/>
      <c r="AG36" s="686"/>
      <c r="AH36" s="686"/>
      <c r="AI36" s="686"/>
      <c r="AJ36" s="686"/>
      <c r="AK36" s="686"/>
      <c r="AL36" s="628" t="s">
        <v>231</v>
      </c>
      <c r="AM36" s="629"/>
      <c r="AN36" s="629"/>
      <c r="AO36" s="687"/>
      <c r="AQ36" s="660" t="s">
        <v>329</v>
      </c>
      <c r="AR36" s="661"/>
      <c r="AS36" s="661"/>
      <c r="AT36" s="661"/>
      <c r="AU36" s="661"/>
      <c r="AV36" s="661"/>
      <c r="AW36" s="661"/>
      <c r="AX36" s="661"/>
      <c r="AY36" s="662"/>
      <c r="AZ36" s="623">
        <v>226067</v>
      </c>
      <c r="BA36" s="626"/>
      <c r="BB36" s="626"/>
      <c r="BC36" s="626"/>
      <c r="BD36" s="624"/>
      <c r="BE36" s="624"/>
      <c r="BF36" s="663"/>
      <c r="BG36" s="667" t="s">
        <v>330</v>
      </c>
      <c r="BH36" s="664"/>
      <c r="BI36" s="664"/>
      <c r="BJ36" s="664"/>
      <c r="BK36" s="664"/>
      <c r="BL36" s="664"/>
      <c r="BM36" s="664"/>
      <c r="BN36" s="664"/>
      <c r="BO36" s="664"/>
      <c r="BP36" s="664"/>
      <c r="BQ36" s="664"/>
      <c r="BR36" s="664"/>
      <c r="BS36" s="664"/>
      <c r="BT36" s="664"/>
      <c r="BU36" s="665"/>
      <c r="BV36" s="623">
        <v>34563</v>
      </c>
      <c r="BW36" s="626"/>
      <c r="BX36" s="626"/>
      <c r="BY36" s="626"/>
      <c r="BZ36" s="626"/>
      <c r="CA36" s="626"/>
      <c r="CB36" s="666"/>
      <c r="CD36" s="667" t="s">
        <v>331</v>
      </c>
      <c r="CE36" s="664"/>
      <c r="CF36" s="664"/>
      <c r="CG36" s="664"/>
      <c r="CH36" s="664"/>
      <c r="CI36" s="664"/>
      <c r="CJ36" s="664"/>
      <c r="CK36" s="664"/>
      <c r="CL36" s="664"/>
      <c r="CM36" s="664"/>
      <c r="CN36" s="664"/>
      <c r="CO36" s="664"/>
      <c r="CP36" s="664"/>
      <c r="CQ36" s="665"/>
      <c r="CR36" s="623">
        <v>808137</v>
      </c>
      <c r="CS36" s="626"/>
      <c r="CT36" s="626"/>
      <c r="CU36" s="626"/>
      <c r="CV36" s="626"/>
      <c r="CW36" s="626"/>
      <c r="CX36" s="626"/>
      <c r="CY36" s="627"/>
      <c r="CZ36" s="628">
        <v>14.5</v>
      </c>
      <c r="DA36" s="657"/>
      <c r="DB36" s="657"/>
      <c r="DC36" s="658"/>
      <c r="DD36" s="631">
        <v>750986</v>
      </c>
      <c r="DE36" s="626"/>
      <c r="DF36" s="626"/>
      <c r="DG36" s="626"/>
      <c r="DH36" s="626"/>
      <c r="DI36" s="626"/>
      <c r="DJ36" s="626"/>
      <c r="DK36" s="627"/>
      <c r="DL36" s="631">
        <v>653882</v>
      </c>
      <c r="DM36" s="626"/>
      <c r="DN36" s="626"/>
      <c r="DO36" s="626"/>
      <c r="DP36" s="626"/>
      <c r="DQ36" s="626"/>
      <c r="DR36" s="626"/>
      <c r="DS36" s="626"/>
      <c r="DT36" s="626"/>
      <c r="DU36" s="626"/>
      <c r="DV36" s="627"/>
      <c r="DW36" s="628">
        <v>19.5</v>
      </c>
      <c r="DX36" s="657"/>
      <c r="DY36" s="657"/>
      <c r="DZ36" s="657"/>
      <c r="EA36" s="657"/>
      <c r="EB36" s="657"/>
      <c r="EC36" s="659"/>
    </row>
    <row r="37" spans="2:133" ht="11.25" customHeight="1" x14ac:dyDescent="0.2">
      <c r="B37" s="620" t="s">
        <v>332</v>
      </c>
      <c r="C37" s="621"/>
      <c r="D37" s="621"/>
      <c r="E37" s="621"/>
      <c r="F37" s="621"/>
      <c r="G37" s="621"/>
      <c r="H37" s="621"/>
      <c r="I37" s="621"/>
      <c r="J37" s="621"/>
      <c r="K37" s="621"/>
      <c r="L37" s="621"/>
      <c r="M37" s="621"/>
      <c r="N37" s="621"/>
      <c r="O37" s="621"/>
      <c r="P37" s="621"/>
      <c r="Q37" s="622"/>
      <c r="R37" s="623">
        <v>170000</v>
      </c>
      <c r="S37" s="626"/>
      <c r="T37" s="626"/>
      <c r="U37" s="626"/>
      <c r="V37" s="626"/>
      <c r="W37" s="626"/>
      <c r="X37" s="626"/>
      <c r="Y37" s="627"/>
      <c r="Z37" s="685">
        <v>2.8</v>
      </c>
      <c r="AA37" s="685"/>
      <c r="AB37" s="685"/>
      <c r="AC37" s="685"/>
      <c r="AD37" s="686" t="s">
        <v>244</v>
      </c>
      <c r="AE37" s="686"/>
      <c r="AF37" s="686"/>
      <c r="AG37" s="686"/>
      <c r="AH37" s="686"/>
      <c r="AI37" s="686"/>
      <c r="AJ37" s="686"/>
      <c r="AK37" s="686"/>
      <c r="AL37" s="628" t="s">
        <v>231</v>
      </c>
      <c r="AM37" s="629"/>
      <c r="AN37" s="629"/>
      <c r="AO37" s="687"/>
      <c r="AQ37" s="660" t="s">
        <v>333</v>
      </c>
      <c r="AR37" s="661"/>
      <c r="AS37" s="661"/>
      <c r="AT37" s="661"/>
      <c r="AU37" s="661"/>
      <c r="AV37" s="661"/>
      <c r="AW37" s="661"/>
      <c r="AX37" s="661"/>
      <c r="AY37" s="662"/>
      <c r="AZ37" s="623">
        <v>45610</v>
      </c>
      <c r="BA37" s="626"/>
      <c r="BB37" s="626"/>
      <c r="BC37" s="626"/>
      <c r="BD37" s="624"/>
      <c r="BE37" s="624"/>
      <c r="BF37" s="663"/>
      <c r="BG37" s="667" t="s">
        <v>334</v>
      </c>
      <c r="BH37" s="664"/>
      <c r="BI37" s="664"/>
      <c r="BJ37" s="664"/>
      <c r="BK37" s="664"/>
      <c r="BL37" s="664"/>
      <c r="BM37" s="664"/>
      <c r="BN37" s="664"/>
      <c r="BO37" s="664"/>
      <c r="BP37" s="664"/>
      <c r="BQ37" s="664"/>
      <c r="BR37" s="664"/>
      <c r="BS37" s="664"/>
      <c r="BT37" s="664"/>
      <c r="BU37" s="665"/>
      <c r="BV37" s="623">
        <v>1638</v>
      </c>
      <c r="BW37" s="626"/>
      <c r="BX37" s="626"/>
      <c r="BY37" s="626"/>
      <c r="BZ37" s="626"/>
      <c r="CA37" s="626"/>
      <c r="CB37" s="666"/>
      <c r="CD37" s="667" t="s">
        <v>335</v>
      </c>
      <c r="CE37" s="664"/>
      <c r="CF37" s="664"/>
      <c r="CG37" s="664"/>
      <c r="CH37" s="664"/>
      <c r="CI37" s="664"/>
      <c r="CJ37" s="664"/>
      <c r="CK37" s="664"/>
      <c r="CL37" s="664"/>
      <c r="CM37" s="664"/>
      <c r="CN37" s="664"/>
      <c r="CO37" s="664"/>
      <c r="CP37" s="664"/>
      <c r="CQ37" s="665"/>
      <c r="CR37" s="623">
        <v>295150</v>
      </c>
      <c r="CS37" s="624"/>
      <c r="CT37" s="624"/>
      <c r="CU37" s="624"/>
      <c r="CV37" s="624"/>
      <c r="CW37" s="624"/>
      <c r="CX37" s="624"/>
      <c r="CY37" s="625"/>
      <c r="CZ37" s="628">
        <v>5.3</v>
      </c>
      <c r="DA37" s="657"/>
      <c r="DB37" s="657"/>
      <c r="DC37" s="658"/>
      <c r="DD37" s="631">
        <v>295146</v>
      </c>
      <c r="DE37" s="624"/>
      <c r="DF37" s="624"/>
      <c r="DG37" s="624"/>
      <c r="DH37" s="624"/>
      <c r="DI37" s="624"/>
      <c r="DJ37" s="624"/>
      <c r="DK37" s="625"/>
      <c r="DL37" s="631">
        <v>288284</v>
      </c>
      <c r="DM37" s="624"/>
      <c r="DN37" s="624"/>
      <c r="DO37" s="624"/>
      <c r="DP37" s="624"/>
      <c r="DQ37" s="624"/>
      <c r="DR37" s="624"/>
      <c r="DS37" s="624"/>
      <c r="DT37" s="624"/>
      <c r="DU37" s="624"/>
      <c r="DV37" s="625"/>
      <c r="DW37" s="628">
        <v>8.6</v>
      </c>
      <c r="DX37" s="657"/>
      <c r="DY37" s="657"/>
      <c r="DZ37" s="657"/>
      <c r="EA37" s="657"/>
      <c r="EB37" s="657"/>
      <c r="EC37" s="659"/>
    </row>
    <row r="38" spans="2:133" ht="11.25" customHeight="1" x14ac:dyDescent="0.2">
      <c r="B38" s="635" t="s">
        <v>336</v>
      </c>
      <c r="C38" s="636"/>
      <c r="D38" s="636"/>
      <c r="E38" s="636"/>
      <c r="F38" s="636"/>
      <c r="G38" s="636"/>
      <c r="H38" s="636"/>
      <c r="I38" s="636"/>
      <c r="J38" s="636"/>
      <c r="K38" s="636"/>
      <c r="L38" s="636"/>
      <c r="M38" s="636"/>
      <c r="N38" s="636"/>
      <c r="O38" s="636"/>
      <c r="P38" s="636"/>
      <c r="Q38" s="637"/>
      <c r="R38" s="638">
        <v>5991084</v>
      </c>
      <c r="S38" s="675"/>
      <c r="T38" s="675"/>
      <c r="U38" s="675"/>
      <c r="V38" s="675"/>
      <c r="W38" s="675"/>
      <c r="X38" s="675"/>
      <c r="Y38" s="680"/>
      <c r="Z38" s="681">
        <v>100</v>
      </c>
      <c r="AA38" s="681"/>
      <c r="AB38" s="681"/>
      <c r="AC38" s="681"/>
      <c r="AD38" s="682">
        <v>3186956</v>
      </c>
      <c r="AE38" s="682"/>
      <c r="AF38" s="682"/>
      <c r="AG38" s="682"/>
      <c r="AH38" s="682"/>
      <c r="AI38" s="682"/>
      <c r="AJ38" s="682"/>
      <c r="AK38" s="682"/>
      <c r="AL38" s="641">
        <v>100</v>
      </c>
      <c r="AM38" s="683"/>
      <c r="AN38" s="683"/>
      <c r="AO38" s="684"/>
      <c r="AQ38" s="660" t="s">
        <v>337</v>
      </c>
      <c r="AR38" s="661"/>
      <c r="AS38" s="661"/>
      <c r="AT38" s="661"/>
      <c r="AU38" s="661"/>
      <c r="AV38" s="661"/>
      <c r="AW38" s="661"/>
      <c r="AX38" s="661"/>
      <c r="AY38" s="662"/>
      <c r="AZ38" s="623">
        <v>5940</v>
      </c>
      <c r="BA38" s="626"/>
      <c r="BB38" s="626"/>
      <c r="BC38" s="626"/>
      <c r="BD38" s="624"/>
      <c r="BE38" s="624"/>
      <c r="BF38" s="663"/>
      <c r="BG38" s="667" t="s">
        <v>338</v>
      </c>
      <c r="BH38" s="664"/>
      <c r="BI38" s="664"/>
      <c r="BJ38" s="664"/>
      <c r="BK38" s="664"/>
      <c r="BL38" s="664"/>
      <c r="BM38" s="664"/>
      <c r="BN38" s="664"/>
      <c r="BO38" s="664"/>
      <c r="BP38" s="664"/>
      <c r="BQ38" s="664"/>
      <c r="BR38" s="664"/>
      <c r="BS38" s="664"/>
      <c r="BT38" s="664"/>
      <c r="BU38" s="665"/>
      <c r="BV38" s="623">
        <v>2807</v>
      </c>
      <c r="BW38" s="626"/>
      <c r="BX38" s="626"/>
      <c r="BY38" s="626"/>
      <c r="BZ38" s="626"/>
      <c r="CA38" s="626"/>
      <c r="CB38" s="666"/>
      <c r="CD38" s="667" t="s">
        <v>339</v>
      </c>
      <c r="CE38" s="664"/>
      <c r="CF38" s="664"/>
      <c r="CG38" s="664"/>
      <c r="CH38" s="664"/>
      <c r="CI38" s="664"/>
      <c r="CJ38" s="664"/>
      <c r="CK38" s="664"/>
      <c r="CL38" s="664"/>
      <c r="CM38" s="664"/>
      <c r="CN38" s="664"/>
      <c r="CO38" s="664"/>
      <c r="CP38" s="664"/>
      <c r="CQ38" s="665"/>
      <c r="CR38" s="623">
        <v>598482</v>
      </c>
      <c r="CS38" s="626"/>
      <c r="CT38" s="626"/>
      <c r="CU38" s="626"/>
      <c r="CV38" s="626"/>
      <c r="CW38" s="626"/>
      <c r="CX38" s="626"/>
      <c r="CY38" s="627"/>
      <c r="CZ38" s="628">
        <v>10.7</v>
      </c>
      <c r="DA38" s="657"/>
      <c r="DB38" s="657"/>
      <c r="DC38" s="658"/>
      <c r="DD38" s="631">
        <v>499535</v>
      </c>
      <c r="DE38" s="626"/>
      <c r="DF38" s="626"/>
      <c r="DG38" s="626"/>
      <c r="DH38" s="626"/>
      <c r="DI38" s="626"/>
      <c r="DJ38" s="626"/>
      <c r="DK38" s="627"/>
      <c r="DL38" s="631">
        <v>493913</v>
      </c>
      <c r="DM38" s="626"/>
      <c r="DN38" s="626"/>
      <c r="DO38" s="626"/>
      <c r="DP38" s="626"/>
      <c r="DQ38" s="626"/>
      <c r="DR38" s="626"/>
      <c r="DS38" s="626"/>
      <c r="DT38" s="626"/>
      <c r="DU38" s="626"/>
      <c r="DV38" s="627"/>
      <c r="DW38" s="628">
        <v>14.7</v>
      </c>
      <c r="DX38" s="657"/>
      <c r="DY38" s="657"/>
      <c r="DZ38" s="657"/>
      <c r="EA38" s="657"/>
      <c r="EB38" s="657"/>
      <c r="EC38" s="659"/>
    </row>
    <row r="39" spans="2:133" ht="11.25" customHeight="1" x14ac:dyDescent="0.2">
      <c r="AQ39" s="660" t="s">
        <v>340</v>
      </c>
      <c r="AR39" s="661"/>
      <c r="AS39" s="661"/>
      <c r="AT39" s="661"/>
      <c r="AU39" s="661"/>
      <c r="AV39" s="661"/>
      <c r="AW39" s="661"/>
      <c r="AX39" s="661"/>
      <c r="AY39" s="662"/>
      <c r="AZ39" s="623" t="s">
        <v>127</v>
      </c>
      <c r="BA39" s="626"/>
      <c r="BB39" s="626"/>
      <c r="BC39" s="626"/>
      <c r="BD39" s="624"/>
      <c r="BE39" s="624"/>
      <c r="BF39" s="663"/>
      <c r="BG39" s="668" t="s">
        <v>341</v>
      </c>
      <c r="BH39" s="669"/>
      <c r="BI39" s="669"/>
      <c r="BJ39" s="669"/>
      <c r="BK39" s="669"/>
      <c r="BL39" s="235"/>
      <c r="BM39" s="664" t="s">
        <v>342</v>
      </c>
      <c r="BN39" s="664"/>
      <c r="BO39" s="664"/>
      <c r="BP39" s="664"/>
      <c r="BQ39" s="664"/>
      <c r="BR39" s="664"/>
      <c r="BS39" s="664"/>
      <c r="BT39" s="664"/>
      <c r="BU39" s="665"/>
      <c r="BV39" s="623">
        <v>103</v>
      </c>
      <c r="BW39" s="626"/>
      <c r="BX39" s="626"/>
      <c r="BY39" s="626"/>
      <c r="BZ39" s="626"/>
      <c r="CA39" s="626"/>
      <c r="CB39" s="666"/>
      <c r="CD39" s="667" t="s">
        <v>343</v>
      </c>
      <c r="CE39" s="664"/>
      <c r="CF39" s="664"/>
      <c r="CG39" s="664"/>
      <c r="CH39" s="664"/>
      <c r="CI39" s="664"/>
      <c r="CJ39" s="664"/>
      <c r="CK39" s="664"/>
      <c r="CL39" s="664"/>
      <c r="CM39" s="664"/>
      <c r="CN39" s="664"/>
      <c r="CO39" s="664"/>
      <c r="CP39" s="664"/>
      <c r="CQ39" s="665"/>
      <c r="CR39" s="623">
        <v>471165</v>
      </c>
      <c r="CS39" s="624"/>
      <c r="CT39" s="624"/>
      <c r="CU39" s="624"/>
      <c r="CV39" s="624"/>
      <c r="CW39" s="624"/>
      <c r="CX39" s="624"/>
      <c r="CY39" s="625"/>
      <c r="CZ39" s="628">
        <v>8.4</v>
      </c>
      <c r="DA39" s="657"/>
      <c r="DB39" s="657"/>
      <c r="DC39" s="658"/>
      <c r="DD39" s="631">
        <v>470000</v>
      </c>
      <c r="DE39" s="624"/>
      <c r="DF39" s="624"/>
      <c r="DG39" s="624"/>
      <c r="DH39" s="624"/>
      <c r="DI39" s="624"/>
      <c r="DJ39" s="624"/>
      <c r="DK39" s="625"/>
      <c r="DL39" s="631" t="s">
        <v>127</v>
      </c>
      <c r="DM39" s="624"/>
      <c r="DN39" s="624"/>
      <c r="DO39" s="624"/>
      <c r="DP39" s="624"/>
      <c r="DQ39" s="624"/>
      <c r="DR39" s="624"/>
      <c r="DS39" s="624"/>
      <c r="DT39" s="624"/>
      <c r="DU39" s="624"/>
      <c r="DV39" s="625"/>
      <c r="DW39" s="628" t="s">
        <v>127</v>
      </c>
      <c r="DX39" s="657"/>
      <c r="DY39" s="657"/>
      <c r="DZ39" s="657"/>
      <c r="EA39" s="657"/>
      <c r="EB39" s="657"/>
      <c r="EC39" s="659"/>
    </row>
    <row r="40" spans="2:133" ht="11.25" customHeight="1" x14ac:dyDescent="0.2">
      <c r="AQ40" s="660" t="s">
        <v>344</v>
      </c>
      <c r="AR40" s="661"/>
      <c r="AS40" s="661"/>
      <c r="AT40" s="661"/>
      <c r="AU40" s="661"/>
      <c r="AV40" s="661"/>
      <c r="AW40" s="661"/>
      <c r="AX40" s="661"/>
      <c r="AY40" s="662"/>
      <c r="AZ40" s="623">
        <v>101064</v>
      </c>
      <c r="BA40" s="626"/>
      <c r="BB40" s="626"/>
      <c r="BC40" s="626"/>
      <c r="BD40" s="624"/>
      <c r="BE40" s="624"/>
      <c r="BF40" s="663"/>
      <c r="BG40" s="668"/>
      <c r="BH40" s="669"/>
      <c r="BI40" s="669"/>
      <c r="BJ40" s="669"/>
      <c r="BK40" s="669"/>
      <c r="BL40" s="235"/>
      <c r="BM40" s="664" t="s">
        <v>345</v>
      </c>
      <c r="BN40" s="664"/>
      <c r="BO40" s="664"/>
      <c r="BP40" s="664"/>
      <c r="BQ40" s="664"/>
      <c r="BR40" s="664"/>
      <c r="BS40" s="664"/>
      <c r="BT40" s="664"/>
      <c r="BU40" s="665"/>
      <c r="BV40" s="623" t="s">
        <v>127</v>
      </c>
      <c r="BW40" s="626"/>
      <c r="BX40" s="626"/>
      <c r="BY40" s="626"/>
      <c r="BZ40" s="626"/>
      <c r="CA40" s="626"/>
      <c r="CB40" s="666"/>
      <c r="CD40" s="667" t="s">
        <v>346</v>
      </c>
      <c r="CE40" s="664"/>
      <c r="CF40" s="664"/>
      <c r="CG40" s="664"/>
      <c r="CH40" s="664"/>
      <c r="CI40" s="664"/>
      <c r="CJ40" s="664"/>
      <c r="CK40" s="664"/>
      <c r="CL40" s="664"/>
      <c r="CM40" s="664"/>
      <c r="CN40" s="664"/>
      <c r="CO40" s="664"/>
      <c r="CP40" s="664"/>
      <c r="CQ40" s="665"/>
      <c r="CR40" s="623">
        <v>364891</v>
      </c>
      <c r="CS40" s="626"/>
      <c r="CT40" s="626"/>
      <c r="CU40" s="626"/>
      <c r="CV40" s="626"/>
      <c r="CW40" s="626"/>
      <c r="CX40" s="626"/>
      <c r="CY40" s="627"/>
      <c r="CZ40" s="628">
        <v>6.5</v>
      </c>
      <c r="DA40" s="657"/>
      <c r="DB40" s="657"/>
      <c r="DC40" s="658"/>
      <c r="DD40" s="631">
        <v>253731</v>
      </c>
      <c r="DE40" s="626"/>
      <c r="DF40" s="626"/>
      <c r="DG40" s="626"/>
      <c r="DH40" s="626"/>
      <c r="DI40" s="626"/>
      <c r="DJ40" s="626"/>
      <c r="DK40" s="627"/>
      <c r="DL40" s="631" t="s">
        <v>127</v>
      </c>
      <c r="DM40" s="626"/>
      <c r="DN40" s="626"/>
      <c r="DO40" s="626"/>
      <c r="DP40" s="626"/>
      <c r="DQ40" s="626"/>
      <c r="DR40" s="626"/>
      <c r="DS40" s="626"/>
      <c r="DT40" s="626"/>
      <c r="DU40" s="626"/>
      <c r="DV40" s="627"/>
      <c r="DW40" s="628" t="s">
        <v>231</v>
      </c>
      <c r="DX40" s="657"/>
      <c r="DY40" s="657"/>
      <c r="DZ40" s="657"/>
      <c r="EA40" s="657"/>
      <c r="EB40" s="657"/>
      <c r="EC40" s="659"/>
    </row>
    <row r="41" spans="2:133" ht="11.25" customHeight="1" x14ac:dyDescent="0.2">
      <c r="AQ41" s="672" t="s">
        <v>347</v>
      </c>
      <c r="AR41" s="673"/>
      <c r="AS41" s="673"/>
      <c r="AT41" s="673"/>
      <c r="AU41" s="673"/>
      <c r="AV41" s="673"/>
      <c r="AW41" s="673"/>
      <c r="AX41" s="673"/>
      <c r="AY41" s="674"/>
      <c r="AZ41" s="638">
        <v>271351</v>
      </c>
      <c r="BA41" s="675"/>
      <c r="BB41" s="675"/>
      <c r="BC41" s="675"/>
      <c r="BD41" s="639"/>
      <c r="BE41" s="639"/>
      <c r="BF41" s="676"/>
      <c r="BG41" s="670"/>
      <c r="BH41" s="671"/>
      <c r="BI41" s="671"/>
      <c r="BJ41" s="671"/>
      <c r="BK41" s="671"/>
      <c r="BL41" s="236"/>
      <c r="BM41" s="677" t="s">
        <v>348</v>
      </c>
      <c r="BN41" s="677"/>
      <c r="BO41" s="677"/>
      <c r="BP41" s="677"/>
      <c r="BQ41" s="677"/>
      <c r="BR41" s="677"/>
      <c r="BS41" s="677"/>
      <c r="BT41" s="677"/>
      <c r="BU41" s="678"/>
      <c r="BV41" s="638">
        <v>298</v>
      </c>
      <c r="BW41" s="675"/>
      <c r="BX41" s="675"/>
      <c r="BY41" s="675"/>
      <c r="BZ41" s="675"/>
      <c r="CA41" s="675"/>
      <c r="CB41" s="679"/>
      <c r="CD41" s="667" t="s">
        <v>349</v>
      </c>
      <c r="CE41" s="664"/>
      <c r="CF41" s="664"/>
      <c r="CG41" s="664"/>
      <c r="CH41" s="664"/>
      <c r="CI41" s="664"/>
      <c r="CJ41" s="664"/>
      <c r="CK41" s="664"/>
      <c r="CL41" s="664"/>
      <c r="CM41" s="664"/>
      <c r="CN41" s="664"/>
      <c r="CO41" s="664"/>
      <c r="CP41" s="664"/>
      <c r="CQ41" s="665"/>
      <c r="CR41" s="623" t="s">
        <v>231</v>
      </c>
      <c r="CS41" s="624"/>
      <c r="CT41" s="624"/>
      <c r="CU41" s="624"/>
      <c r="CV41" s="624"/>
      <c r="CW41" s="624"/>
      <c r="CX41" s="624"/>
      <c r="CY41" s="625"/>
      <c r="CZ41" s="628" t="s">
        <v>127</v>
      </c>
      <c r="DA41" s="657"/>
      <c r="DB41" s="657"/>
      <c r="DC41" s="658"/>
      <c r="DD41" s="631" t="s">
        <v>231</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2">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351</v>
      </c>
      <c r="CE42" s="621"/>
      <c r="CF42" s="621"/>
      <c r="CG42" s="621"/>
      <c r="CH42" s="621"/>
      <c r="CI42" s="621"/>
      <c r="CJ42" s="621"/>
      <c r="CK42" s="621"/>
      <c r="CL42" s="621"/>
      <c r="CM42" s="621"/>
      <c r="CN42" s="621"/>
      <c r="CO42" s="621"/>
      <c r="CP42" s="621"/>
      <c r="CQ42" s="622"/>
      <c r="CR42" s="623">
        <v>701656</v>
      </c>
      <c r="CS42" s="626"/>
      <c r="CT42" s="626"/>
      <c r="CU42" s="626"/>
      <c r="CV42" s="626"/>
      <c r="CW42" s="626"/>
      <c r="CX42" s="626"/>
      <c r="CY42" s="627"/>
      <c r="CZ42" s="628">
        <v>12.6</v>
      </c>
      <c r="DA42" s="629"/>
      <c r="DB42" s="629"/>
      <c r="DC42" s="630"/>
      <c r="DD42" s="631">
        <v>219011</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2">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353</v>
      </c>
      <c r="CE43" s="621"/>
      <c r="CF43" s="621"/>
      <c r="CG43" s="621"/>
      <c r="CH43" s="621"/>
      <c r="CI43" s="621"/>
      <c r="CJ43" s="621"/>
      <c r="CK43" s="621"/>
      <c r="CL43" s="621"/>
      <c r="CM43" s="621"/>
      <c r="CN43" s="621"/>
      <c r="CO43" s="621"/>
      <c r="CP43" s="621"/>
      <c r="CQ43" s="622"/>
      <c r="CR43" s="623">
        <v>14426</v>
      </c>
      <c r="CS43" s="624"/>
      <c r="CT43" s="624"/>
      <c r="CU43" s="624"/>
      <c r="CV43" s="624"/>
      <c r="CW43" s="624"/>
      <c r="CX43" s="624"/>
      <c r="CY43" s="625"/>
      <c r="CZ43" s="628">
        <v>0.3</v>
      </c>
      <c r="DA43" s="657"/>
      <c r="DB43" s="657"/>
      <c r="DC43" s="658"/>
      <c r="DD43" s="631">
        <v>14426</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2">
      <c r="B44" s="240" t="s">
        <v>354</v>
      </c>
      <c r="CD44" s="651" t="s">
        <v>305</v>
      </c>
      <c r="CE44" s="652"/>
      <c r="CF44" s="620" t="s">
        <v>355</v>
      </c>
      <c r="CG44" s="621"/>
      <c r="CH44" s="621"/>
      <c r="CI44" s="621"/>
      <c r="CJ44" s="621"/>
      <c r="CK44" s="621"/>
      <c r="CL44" s="621"/>
      <c r="CM44" s="621"/>
      <c r="CN44" s="621"/>
      <c r="CO44" s="621"/>
      <c r="CP44" s="621"/>
      <c r="CQ44" s="622"/>
      <c r="CR44" s="623">
        <v>701656</v>
      </c>
      <c r="CS44" s="626"/>
      <c r="CT44" s="626"/>
      <c r="CU44" s="626"/>
      <c r="CV44" s="626"/>
      <c r="CW44" s="626"/>
      <c r="CX44" s="626"/>
      <c r="CY44" s="627"/>
      <c r="CZ44" s="628">
        <v>12.6</v>
      </c>
      <c r="DA44" s="629"/>
      <c r="DB44" s="629"/>
      <c r="DC44" s="630"/>
      <c r="DD44" s="631">
        <v>219011</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2">
      <c r="CD45" s="653"/>
      <c r="CE45" s="654"/>
      <c r="CF45" s="620" t="s">
        <v>356</v>
      </c>
      <c r="CG45" s="621"/>
      <c r="CH45" s="621"/>
      <c r="CI45" s="621"/>
      <c r="CJ45" s="621"/>
      <c r="CK45" s="621"/>
      <c r="CL45" s="621"/>
      <c r="CM45" s="621"/>
      <c r="CN45" s="621"/>
      <c r="CO45" s="621"/>
      <c r="CP45" s="621"/>
      <c r="CQ45" s="622"/>
      <c r="CR45" s="623">
        <v>261568</v>
      </c>
      <c r="CS45" s="624"/>
      <c r="CT45" s="624"/>
      <c r="CU45" s="624"/>
      <c r="CV45" s="624"/>
      <c r="CW45" s="624"/>
      <c r="CX45" s="624"/>
      <c r="CY45" s="625"/>
      <c r="CZ45" s="628">
        <v>4.7</v>
      </c>
      <c r="DA45" s="657"/>
      <c r="DB45" s="657"/>
      <c r="DC45" s="658"/>
      <c r="DD45" s="631">
        <v>22376</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2">
      <c r="CD46" s="653"/>
      <c r="CE46" s="654"/>
      <c r="CF46" s="620" t="s">
        <v>357</v>
      </c>
      <c r="CG46" s="621"/>
      <c r="CH46" s="621"/>
      <c r="CI46" s="621"/>
      <c r="CJ46" s="621"/>
      <c r="CK46" s="621"/>
      <c r="CL46" s="621"/>
      <c r="CM46" s="621"/>
      <c r="CN46" s="621"/>
      <c r="CO46" s="621"/>
      <c r="CP46" s="621"/>
      <c r="CQ46" s="622"/>
      <c r="CR46" s="623">
        <v>440088</v>
      </c>
      <c r="CS46" s="626"/>
      <c r="CT46" s="626"/>
      <c r="CU46" s="626"/>
      <c r="CV46" s="626"/>
      <c r="CW46" s="626"/>
      <c r="CX46" s="626"/>
      <c r="CY46" s="627"/>
      <c r="CZ46" s="628">
        <v>7.9</v>
      </c>
      <c r="DA46" s="629"/>
      <c r="DB46" s="629"/>
      <c r="DC46" s="630"/>
      <c r="DD46" s="631">
        <v>196635</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2">
      <c r="CD47" s="653"/>
      <c r="CE47" s="654"/>
      <c r="CF47" s="620" t="s">
        <v>358</v>
      </c>
      <c r="CG47" s="621"/>
      <c r="CH47" s="621"/>
      <c r="CI47" s="621"/>
      <c r="CJ47" s="621"/>
      <c r="CK47" s="621"/>
      <c r="CL47" s="621"/>
      <c r="CM47" s="621"/>
      <c r="CN47" s="621"/>
      <c r="CO47" s="621"/>
      <c r="CP47" s="621"/>
      <c r="CQ47" s="622"/>
      <c r="CR47" s="623" t="s">
        <v>231</v>
      </c>
      <c r="CS47" s="624"/>
      <c r="CT47" s="624"/>
      <c r="CU47" s="624"/>
      <c r="CV47" s="624"/>
      <c r="CW47" s="624"/>
      <c r="CX47" s="624"/>
      <c r="CY47" s="625"/>
      <c r="CZ47" s="628" t="s">
        <v>127</v>
      </c>
      <c r="DA47" s="657"/>
      <c r="DB47" s="657"/>
      <c r="DC47" s="658"/>
      <c r="DD47" s="631" t="s">
        <v>231</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ht="10.8" x14ac:dyDescent="0.2">
      <c r="CD48" s="655"/>
      <c r="CE48" s="656"/>
      <c r="CF48" s="620" t="s">
        <v>359</v>
      </c>
      <c r="CG48" s="621"/>
      <c r="CH48" s="621"/>
      <c r="CI48" s="621"/>
      <c r="CJ48" s="621"/>
      <c r="CK48" s="621"/>
      <c r="CL48" s="621"/>
      <c r="CM48" s="621"/>
      <c r="CN48" s="621"/>
      <c r="CO48" s="621"/>
      <c r="CP48" s="621"/>
      <c r="CQ48" s="622"/>
      <c r="CR48" s="623" t="s">
        <v>231</v>
      </c>
      <c r="CS48" s="626"/>
      <c r="CT48" s="626"/>
      <c r="CU48" s="626"/>
      <c r="CV48" s="626"/>
      <c r="CW48" s="626"/>
      <c r="CX48" s="626"/>
      <c r="CY48" s="627"/>
      <c r="CZ48" s="628" t="s">
        <v>127</v>
      </c>
      <c r="DA48" s="629"/>
      <c r="DB48" s="629"/>
      <c r="DC48" s="630"/>
      <c r="DD48" s="631" t="s">
        <v>231</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2">
      <c r="CD49" s="635" t="s">
        <v>360</v>
      </c>
      <c r="CE49" s="636"/>
      <c r="CF49" s="636"/>
      <c r="CG49" s="636"/>
      <c r="CH49" s="636"/>
      <c r="CI49" s="636"/>
      <c r="CJ49" s="636"/>
      <c r="CK49" s="636"/>
      <c r="CL49" s="636"/>
      <c r="CM49" s="636"/>
      <c r="CN49" s="636"/>
      <c r="CO49" s="636"/>
      <c r="CP49" s="636"/>
      <c r="CQ49" s="637"/>
      <c r="CR49" s="638">
        <v>5580179</v>
      </c>
      <c r="CS49" s="639"/>
      <c r="CT49" s="639"/>
      <c r="CU49" s="639"/>
      <c r="CV49" s="639"/>
      <c r="CW49" s="639"/>
      <c r="CX49" s="639"/>
      <c r="CY49" s="640"/>
      <c r="CZ49" s="641">
        <v>100</v>
      </c>
      <c r="DA49" s="642"/>
      <c r="DB49" s="642"/>
      <c r="DC49" s="643"/>
      <c r="DD49" s="644">
        <v>4264536</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t="10.8" hidden="1" x14ac:dyDescent="0.2"/>
    <row r="51" spans="82:133" ht="10.8" hidden="1" x14ac:dyDescent="0.2"/>
    <row r="52" spans="82:133" ht="10.8" hidden="1" x14ac:dyDescent="0.2"/>
    <row r="53" spans="82:133" ht="10.8" hidden="1" x14ac:dyDescent="0.2"/>
  </sheetData>
  <sheetProtection algorithmName="SHA-512" hashValue="veYcVXXwnZ6/0iFdDpD8UcExBZKDqCnzMz7oPvgvVR8FQIrwY1eRpn++FBJq1pIBWmWEwzxNoz/LDbAY7nmm8Q==" saltValue="eLDETtUctsPhT3mfIFM9W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50" zoomScaleNormal="50"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2" t="s">
        <v>362</v>
      </c>
      <c r="DK2" s="1163"/>
      <c r="DL2" s="1163"/>
      <c r="DM2" s="1163"/>
      <c r="DN2" s="1163"/>
      <c r="DO2" s="1164"/>
      <c r="DP2" s="249"/>
      <c r="DQ2" s="1162" t="s">
        <v>363</v>
      </c>
      <c r="DR2" s="1163"/>
      <c r="DS2" s="1163"/>
      <c r="DT2" s="1163"/>
      <c r="DU2" s="1163"/>
      <c r="DV2" s="1163"/>
      <c r="DW2" s="1163"/>
      <c r="DX2" s="1163"/>
      <c r="DY2" s="1163"/>
      <c r="DZ2" s="1164"/>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15" t="s">
        <v>364</v>
      </c>
      <c r="B4" s="1115"/>
      <c r="C4" s="1115"/>
      <c r="D4" s="1115"/>
      <c r="E4" s="1115"/>
      <c r="F4" s="1115"/>
      <c r="G4" s="1115"/>
      <c r="H4" s="1115"/>
      <c r="I4" s="1115"/>
      <c r="J4" s="1115"/>
      <c r="K4" s="1115"/>
      <c r="L4" s="1115"/>
      <c r="M4" s="1115"/>
      <c r="N4" s="1115"/>
      <c r="O4" s="1115"/>
      <c r="P4" s="1115"/>
      <c r="Q4" s="1115"/>
      <c r="R4" s="1115"/>
      <c r="S4" s="1115"/>
      <c r="T4" s="1115"/>
      <c r="U4" s="1115"/>
      <c r="V4" s="1115"/>
      <c r="W4" s="1115"/>
      <c r="X4" s="1115"/>
      <c r="Y4" s="1115"/>
      <c r="Z4" s="1115"/>
      <c r="AA4" s="1115"/>
      <c r="AB4" s="1115"/>
      <c r="AC4" s="1115"/>
      <c r="AD4" s="1115"/>
      <c r="AE4" s="1115"/>
      <c r="AF4" s="1115"/>
      <c r="AG4" s="1115"/>
      <c r="AH4" s="1115"/>
      <c r="AI4" s="1115"/>
      <c r="AJ4" s="1115"/>
      <c r="AK4" s="1115"/>
      <c r="AL4" s="1115"/>
      <c r="AM4" s="1115"/>
      <c r="AN4" s="1115"/>
      <c r="AO4" s="1115"/>
      <c r="AP4" s="1115"/>
      <c r="AQ4" s="1115"/>
      <c r="AR4" s="1115"/>
      <c r="AS4" s="1115"/>
      <c r="AT4" s="1115"/>
      <c r="AU4" s="1115"/>
      <c r="AV4" s="1115"/>
      <c r="AW4" s="1115"/>
      <c r="AX4" s="1115"/>
      <c r="AY4" s="1115"/>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46" t="s">
        <v>366</v>
      </c>
      <c r="B5" s="1047"/>
      <c r="C5" s="1047"/>
      <c r="D5" s="1047"/>
      <c r="E5" s="1047"/>
      <c r="F5" s="1047"/>
      <c r="G5" s="1047"/>
      <c r="H5" s="1047"/>
      <c r="I5" s="1047"/>
      <c r="J5" s="1047"/>
      <c r="K5" s="1047"/>
      <c r="L5" s="1047"/>
      <c r="M5" s="1047"/>
      <c r="N5" s="1047"/>
      <c r="O5" s="1047"/>
      <c r="P5" s="1048"/>
      <c r="Q5" s="1052" t="s">
        <v>367</v>
      </c>
      <c r="R5" s="1053"/>
      <c r="S5" s="1053"/>
      <c r="T5" s="1053"/>
      <c r="U5" s="1054"/>
      <c r="V5" s="1052" t="s">
        <v>368</v>
      </c>
      <c r="W5" s="1053"/>
      <c r="X5" s="1053"/>
      <c r="Y5" s="1053"/>
      <c r="Z5" s="1054"/>
      <c r="AA5" s="1052" t="s">
        <v>369</v>
      </c>
      <c r="AB5" s="1053"/>
      <c r="AC5" s="1053"/>
      <c r="AD5" s="1053"/>
      <c r="AE5" s="1053"/>
      <c r="AF5" s="1165" t="s">
        <v>370</v>
      </c>
      <c r="AG5" s="1053"/>
      <c r="AH5" s="1053"/>
      <c r="AI5" s="1053"/>
      <c r="AJ5" s="1068"/>
      <c r="AK5" s="1053" t="s">
        <v>371</v>
      </c>
      <c r="AL5" s="1053"/>
      <c r="AM5" s="1053"/>
      <c r="AN5" s="1053"/>
      <c r="AO5" s="1054"/>
      <c r="AP5" s="1052" t="s">
        <v>372</v>
      </c>
      <c r="AQ5" s="1053"/>
      <c r="AR5" s="1053"/>
      <c r="AS5" s="1053"/>
      <c r="AT5" s="1054"/>
      <c r="AU5" s="1052" t="s">
        <v>373</v>
      </c>
      <c r="AV5" s="1053"/>
      <c r="AW5" s="1053"/>
      <c r="AX5" s="1053"/>
      <c r="AY5" s="1068"/>
      <c r="AZ5" s="256"/>
      <c r="BA5" s="256"/>
      <c r="BB5" s="256"/>
      <c r="BC5" s="256"/>
      <c r="BD5" s="256"/>
      <c r="BE5" s="257"/>
      <c r="BF5" s="257"/>
      <c r="BG5" s="257"/>
      <c r="BH5" s="257"/>
      <c r="BI5" s="257"/>
      <c r="BJ5" s="257"/>
      <c r="BK5" s="257"/>
      <c r="BL5" s="257"/>
      <c r="BM5" s="257"/>
      <c r="BN5" s="257"/>
      <c r="BO5" s="257"/>
      <c r="BP5" s="257"/>
      <c r="BQ5" s="1046" t="s">
        <v>374</v>
      </c>
      <c r="BR5" s="1047"/>
      <c r="BS5" s="1047"/>
      <c r="BT5" s="1047"/>
      <c r="BU5" s="1047"/>
      <c r="BV5" s="1047"/>
      <c r="BW5" s="1047"/>
      <c r="BX5" s="1047"/>
      <c r="BY5" s="1047"/>
      <c r="BZ5" s="1047"/>
      <c r="CA5" s="1047"/>
      <c r="CB5" s="1047"/>
      <c r="CC5" s="1047"/>
      <c r="CD5" s="1047"/>
      <c r="CE5" s="1047"/>
      <c r="CF5" s="1047"/>
      <c r="CG5" s="1048"/>
      <c r="CH5" s="1052" t="s">
        <v>375</v>
      </c>
      <c r="CI5" s="1053"/>
      <c r="CJ5" s="1053"/>
      <c r="CK5" s="1053"/>
      <c r="CL5" s="1054"/>
      <c r="CM5" s="1052" t="s">
        <v>376</v>
      </c>
      <c r="CN5" s="1053"/>
      <c r="CO5" s="1053"/>
      <c r="CP5" s="1053"/>
      <c r="CQ5" s="1054"/>
      <c r="CR5" s="1052" t="s">
        <v>377</v>
      </c>
      <c r="CS5" s="1053"/>
      <c r="CT5" s="1053"/>
      <c r="CU5" s="1053"/>
      <c r="CV5" s="1054"/>
      <c r="CW5" s="1052" t="s">
        <v>378</v>
      </c>
      <c r="CX5" s="1053"/>
      <c r="CY5" s="1053"/>
      <c r="CZ5" s="1053"/>
      <c r="DA5" s="1054"/>
      <c r="DB5" s="1052" t="s">
        <v>379</v>
      </c>
      <c r="DC5" s="1053"/>
      <c r="DD5" s="1053"/>
      <c r="DE5" s="1053"/>
      <c r="DF5" s="1054"/>
      <c r="DG5" s="1150" t="s">
        <v>380</v>
      </c>
      <c r="DH5" s="1151"/>
      <c r="DI5" s="1151"/>
      <c r="DJ5" s="1151"/>
      <c r="DK5" s="1152"/>
      <c r="DL5" s="1150" t="s">
        <v>381</v>
      </c>
      <c r="DM5" s="1151"/>
      <c r="DN5" s="1151"/>
      <c r="DO5" s="1151"/>
      <c r="DP5" s="1152"/>
      <c r="DQ5" s="1052" t="s">
        <v>382</v>
      </c>
      <c r="DR5" s="1053"/>
      <c r="DS5" s="1053"/>
      <c r="DT5" s="1053"/>
      <c r="DU5" s="1054"/>
      <c r="DV5" s="1052" t="s">
        <v>373</v>
      </c>
      <c r="DW5" s="1053"/>
      <c r="DX5" s="1053"/>
      <c r="DY5" s="1053"/>
      <c r="DZ5" s="1068"/>
      <c r="EA5" s="254"/>
    </row>
    <row r="6" spans="1:131" s="255" customFormat="1" ht="26.25" customHeight="1" thickBot="1" x14ac:dyDescent="0.25">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6"/>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3"/>
      <c r="DH6" s="1154"/>
      <c r="DI6" s="1154"/>
      <c r="DJ6" s="1154"/>
      <c r="DK6" s="1155"/>
      <c r="DL6" s="1153"/>
      <c r="DM6" s="1154"/>
      <c r="DN6" s="1154"/>
      <c r="DO6" s="1154"/>
      <c r="DP6" s="1155"/>
      <c r="DQ6" s="1055"/>
      <c r="DR6" s="1056"/>
      <c r="DS6" s="1056"/>
      <c r="DT6" s="1056"/>
      <c r="DU6" s="1057"/>
      <c r="DV6" s="1055"/>
      <c r="DW6" s="1056"/>
      <c r="DX6" s="1056"/>
      <c r="DY6" s="1056"/>
      <c r="DZ6" s="1069"/>
      <c r="EA6" s="254"/>
    </row>
    <row r="7" spans="1:131" s="255" customFormat="1" ht="26.25" customHeight="1" thickTop="1" x14ac:dyDescent="0.2">
      <c r="A7" s="258">
        <v>1</v>
      </c>
      <c r="B7" s="1102" t="s">
        <v>383</v>
      </c>
      <c r="C7" s="1103"/>
      <c r="D7" s="1103"/>
      <c r="E7" s="1103"/>
      <c r="F7" s="1103"/>
      <c r="G7" s="1103"/>
      <c r="H7" s="1103"/>
      <c r="I7" s="1103"/>
      <c r="J7" s="1103"/>
      <c r="K7" s="1103"/>
      <c r="L7" s="1103"/>
      <c r="M7" s="1103"/>
      <c r="N7" s="1103"/>
      <c r="O7" s="1103"/>
      <c r="P7" s="1104"/>
      <c r="Q7" s="1156">
        <v>5997</v>
      </c>
      <c r="R7" s="1157"/>
      <c r="S7" s="1157"/>
      <c r="T7" s="1157"/>
      <c r="U7" s="1157"/>
      <c r="V7" s="1157">
        <v>5586</v>
      </c>
      <c r="W7" s="1157"/>
      <c r="X7" s="1157"/>
      <c r="Y7" s="1157"/>
      <c r="Z7" s="1157"/>
      <c r="AA7" s="1157">
        <v>411</v>
      </c>
      <c r="AB7" s="1157"/>
      <c r="AC7" s="1157"/>
      <c r="AD7" s="1157"/>
      <c r="AE7" s="1158"/>
      <c r="AF7" s="1159">
        <v>311</v>
      </c>
      <c r="AG7" s="1160"/>
      <c r="AH7" s="1160"/>
      <c r="AI7" s="1160"/>
      <c r="AJ7" s="1161"/>
      <c r="AK7" s="1143"/>
      <c r="AL7" s="1144"/>
      <c r="AM7" s="1144"/>
      <c r="AN7" s="1144"/>
      <c r="AO7" s="1144"/>
      <c r="AP7" s="1144">
        <v>4190</v>
      </c>
      <c r="AQ7" s="1144"/>
      <c r="AR7" s="1144"/>
      <c r="AS7" s="1144"/>
      <c r="AT7" s="1144"/>
      <c r="AU7" s="1145"/>
      <c r="AV7" s="1145"/>
      <c r="AW7" s="1145"/>
      <c r="AX7" s="1145"/>
      <c r="AY7" s="1146"/>
      <c r="AZ7" s="252"/>
      <c r="BA7" s="252"/>
      <c r="BB7" s="252"/>
      <c r="BC7" s="252"/>
      <c r="BD7" s="252"/>
      <c r="BE7" s="253"/>
      <c r="BF7" s="253"/>
      <c r="BG7" s="253"/>
      <c r="BH7" s="253"/>
      <c r="BI7" s="253"/>
      <c r="BJ7" s="253"/>
      <c r="BK7" s="253"/>
      <c r="BL7" s="253"/>
      <c r="BM7" s="253"/>
      <c r="BN7" s="253"/>
      <c r="BO7" s="253"/>
      <c r="BP7" s="253"/>
      <c r="BQ7" s="259">
        <v>1</v>
      </c>
      <c r="BR7" s="260"/>
      <c r="BS7" s="1147" t="s">
        <v>583</v>
      </c>
      <c r="BT7" s="1148"/>
      <c r="BU7" s="1148"/>
      <c r="BV7" s="1148"/>
      <c r="BW7" s="1148"/>
      <c r="BX7" s="1148"/>
      <c r="BY7" s="1148"/>
      <c r="BZ7" s="1148"/>
      <c r="CA7" s="1148"/>
      <c r="CB7" s="1148"/>
      <c r="CC7" s="1148"/>
      <c r="CD7" s="1148"/>
      <c r="CE7" s="1148"/>
      <c r="CF7" s="1148"/>
      <c r="CG7" s="1149"/>
      <c r="CH7" s="1140">
        <v>749</v>
      </c>
      <c r="CI7" s="1141"/>
      <c r="CJ7" s="1141"/>
      <c r="CK7" s="1141"/>
      <c r="CL7" s="1142"/>
      <c r="CM7" s="1140">
        <v>1320</v>
      </c>
      <c r="CN7" s="1141"/>
      <c r="CO7" s="1141"/>
      <c r="CP7" s="1141"/>
      <c r="CQ7" s="1142"/>
      <c r="CR7" s="1140">
        <v>5</v>
      </c>
      <c r="CS7" s="1141"/>
      <c r="CT7" s="1141"/>
      <c r="CU7" s="1141"/>
      <c r="CV7" s="1142"/>
      <c r="CW7" s="1140" t="s">
        <v>571</v>
      </c>
      <c r="CX7" s="1141"/>
      <c r="CY7" s="1141"/>
      <c r="CZ7" s="1141"/>
      <c r="DA7" s="1142"/>
      <c r="DB7" s="1140">
        <v>400</v>
      </c>
      <c r="DC7" s="1141"/>
      <c r="DD7" s="1141"/>
      <c r="DE7" s="1141"/>
      <c r="DF7" s="1142"/>
      <c r="DG7" s="1140" t="s">
        <v>571</v>
      </c>
      <c r="DH7" s="1141"/>
      <c r="DI7" s="1141"/>
      <c r="DJ7" s="1141"/>
      <c r="DK7" s="1142"/>
      <c r="DL7" s="1140" t="s">
        <v>571</v>
      </c>
      <c r="DM7" s="1141"/>
      <c r="DN7" s="1141"/>
      <c r="DO7" s="1141"/>
      <c r="DP7" s="1142"/>
      <c r="DQ7" s="1140" t="s">
        <v>571</v>
      </c>
      <c r="DR7" s="1141"/>
      <c r="DS7" s="1141"/>
      <c r="DT7" s="1141"/>
      <c r="DU7" s="1142"/>
      <c r="DV7" s="1167"/>
      <c r="DW7" s="1168"/>
      <c r="DX7" s="1168"/>
      <c r="DY7" s="1168"/>
      <c r="DZ7" s="1169"/>
      <c r="EA7" s="254"/>
    </row>
    <row r="8" spans="1:131" s="255" customFormat="1" ht="26.25" customHeight="1" x14ac:dyDescent="0.2">
      <c r="A8" s="261">
        <v>2</v>
      </c>
      <c r="B8" s="1082"/>
      <c r="C8" s="1083"/>
      <c r="D8" s="1083"/>
      <c r="E8" s="1083"/>
      <c r="F8" s="1083"/>
      <c r="G8" s="1083"/>
      <c r="H8" s="1083"/>
      <c r="I8" s="1083"/>
      <c r="J8" s="1083"/>
      <c r="K8" s="1083"/>
      <c r="L8" s="1083"/>
      <c r="M8" s="1083"/>
      <c r="N8" s="1083"/>
      <c r="O8" s="1083"/>
      <c r="P8" s="1084"/>
      <c r="Q8" s="1094"/>
      <c r="R8" s="1095"/>
      <c r="S8" s="1095"/>
      <c r="T8" s="1095"/>
      <c r="U8" s="1095"/>
      <c r="V8" s="1095"/>
      <c r="W8" s="1095"/>
      <c r="X8" s="1095"/>
      <c r="Y8" s="1095"/>
      <c r="Z8" s="1095"/>
      <c r="AA8" s="1095"/>
      <c r="AB8" s="1095"/>
      <c r="AC8" s="1095"/>
      <c r="AD8" s="1095"/>
      <c r="AE8" s="1096"/>
      <c r="AF8" s="1088"/>
      <c r="AG8" s="1089"/>
      <c r="AH8" s="1089"/>
      <c r="AI8" s="1089"/>
      <c r="AJ8" s="1090"/>
      <c r="AK8" s="1138"/>
      <c r="AL8" s="1139"/>
      <c r="AM8" s="1139"/>
      <c r="AN8" s="1139"/>
      <c r="AO8" s="1139"/>
      <c r="AP8" s="1139"/>
      <c r="AQ8" s="1139"/>
      <c r="AR8" s="1139"/>
      <c r="AS8" s="1139"/>
      <c r="AT8" s="1139"/>
      <c r="AU8" s="1136"/>
      <c r="AV8" s="1136"/>
      <c r="AW8" s="1136"/>
      <c r="AX8" s="1136"/>
      <c r="AY8" s="1137"/>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2">
      <c r="A9" s="261">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8"/>
      <c r="AL9" s="1139"/>
      <c r="AM9" s="1139"/>
      <c r="AN9" s="1139"/>
      <c r="AO9" s="1139"/>
      <c r="AP9" s="1139"/>
      <c r="AQ9" s="1139"/>
      <c r="AR9" s="1139"/>
      <c r="AS9" s="1139"/>
      <c r="AT9" s="1139"/>
      <c r="AU9" s="1136"/>
      <c r="AV9" s="1136"/>
      <c r="AW9" s="1136"/>
      <c r="AX9" s="1136"/>
      <c r="AY9" s="1137"/>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2">
      <c r="A10" s="261">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8"/>
      <c r="AL10" s="1139"/>
      <c r="AM10" s="1139"/>
      <c r="AN10" s="1139"/>
      <c r="AO10" s="1139"/>
      <c r="AP10" s="1139"/>
      <c r="AQ10" s="1139"/>
      <c r="AR10" s="1139"/>
      <c r="AS10" s="1139"/>
      <c r="AT10" s="1139"/>
      <c r="AU10" s="1136"/>
      <c r="AV10" s="1136"/>
      <c r="AW10" s="1136"/>
      <c r="AX10" s="1136"/>
      <c r="AY10" s="1137"/>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2">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8"/>
      <c r="AL11" s="1139"/>
      <c r="AM11" s="1139"/>
      <c r="AN11" s="1139"/>
      <c r="AO11" s="1139"/>
      <c r="AP11" s="1139"/>
      <c r="AQ11" s="1139"/>
      <c r="AR11" s="1139"/>
      <c r="AS11" s="1139"/>
      <c r="AT11" s="1139"/>
      <c r="AU11" s="1136"/>
      <c r="AV11" s="1136"/>
      <c r="AW11" s="1136"/>
      <c r="AX11" s="1136"/>
      <c r="AY11" s="1137"/>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2">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8"/>
      <c r="AL12" s="1139"/>
      <c r="AM12" s="1139"/>
      <c r="AN12" s="1139"/>
      <c r="AO12" s="1139"/>
      <c r="AP12" s="1139"/>
      <c r="AQ12" s="1139"/>
      <c r="AR12" s="1139"/>
      <c r="AS12" s="1139"/>
      <c r="AT12" s="1139"/>
      <c r="AU12" s="1136"/>
      <c r="AV12" s="1136"/>
      <c r="AW12" s="1136"/>
      <c r="AX12" s="1136"/>
      <c r="AY12" s="1137"/>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2">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8"/>
      <c r="AL13" s="1139"/>
      <c r="AM13" s="1139"/>
      <c r="AN13" s="1139"/>
      <c r="AO13" s="1139"/>
      <c r="AP13" s="1139"/>
      <c r="AQ13" s="1139"/>
      <c r="AR13" s="1139"/>
      <c r="AS13" s="1139"/>
      <c r="AT13" s="1139"/>
      <c r="AU13" s="1136"/>
      <c r="AV13" s="1136"/>
      <c r="AW13" s="1136"/>
      <c r="AX13" s="1136"/>
      <c r="AY13" s="1137"/>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2">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8"/>
      <c r="AL14" s="1139"/>
      <c r="AM14" s="1139"/>
      <c r="AN14" s="1139"/>
      <c r="AO14" s="1139"/>
      <c r="AP14" s="1139"/>
      <c r="AQ14" s="1139"/>
      <c r="AR14" s="1139"/>
      <c r="AS14" s="1139"/>
      <c r="AT14" s="1139"/>
      <c r="AU14" s="1136"/>
      <c r="AV14" s="1136"/>
      <c r="AW14" s="1136"/>
      <c r="AX14" s="1136"/>
      <c r="AY14" s="1137"/>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2">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8"/>
      <c r="AL15" s="1139"/>
      <c r="AM15" s="1139"/>
      <c r="AN15" s="1139"/>
      <c r="AO15" s="1139"/>
      <c r="AP15" s="1139"/>
      <c r="AQ15" s="1139"/>
      <c r="AR15" s="1139"/>
      <c r="AS15" s="1139"/>
      <c r="AT15" s="1139"/>
      <c r="AU15" s="1136"/>
      <c r="AV15" s="1136"/>
      <c r="AW15" s="1136"/>
      <c r="AX15" s="1136"/>
      <c r="AY15" s="1137"/>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2">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8"/>
      <c r="AL16" s="1139"/>
      <c r="AM16" s="1139"/>
      <c r="AN16" s="1139"/>
      <c r="AO16" s="1139"/>
      <c r="AP16" s="1139"/>
      <c r="AQ16" s="1139"/>
      <c r="AR16" s="1139"/>
      <c r="AS16" s="1139"/>
      <c r="AT16" s="1139"/>
      <c r="AU16" s="1136"/>
      <c r="AV16" s="1136"/>
      <c r="AW16" s="1136"/>
      <c r="AX16" s="1136"/>
      <c r="AY16" s="1137"/>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2">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8"/>
      <c r="AL17" s="1139"/>
      <c r="AM17" s="1139"/>
      <c r="AN17" s="1139"/>
      <c r="AO17" s="1139"/>
      <c r="AP17" s="1139"/>
      <c r="AQ17" s="1139"/>
      <c r="AR17" s="1139"/>
      <c r="AS17" s="1139"/>
      <c r="AT17" s="1139"/>
      <c r="AU17" s="1136"/>
      <c r="AV17" s="1136"/>
      <c r="AW17" s="1136"/>
      <c r="AX17" s="1136"/>
      <c r="AY17" s="1137"/>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2">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8"/>
      <c r="AL18" s="1139"/>
      <c r="AM18" s="1139"/>
      <c r="AN18" s="1139"/>
      <c r="AO18" s="1139"/>
      <c r="AP18" s="1139"/>
      <c r="AQ18" s="1139"/>
      <c r="AR18" s="1139"/>
      <c r="AS18" s="1139"/>
      <c r="AT18" s="1139"/>
      <c r="AU18" s="1136"/>
      <c r="AV18" s="1136"/>
      <c r="AW18" s="1136"/>
      <c r="AX18" s="1136"/>
      <c r="AY18" s="1137"/>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2">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8"/>
      <c r="AL19" s="1139"/>
      <c r="AM19" s="1139"/>
      <c r="AN19" s="1139"/>
      <c r="AO19" s="1139"/>
      <c r="AP19" s="1139"/>
      <c r="AQ19" s="1139"/>
      <c r="AR19" s="1139"/>
      <c r="AS19" s="1139"/>
      <c r="AT19" s="1139"/>
      <c r="AU19" s="1136"/>
      <c r="AV19" s="1136"/>
      <c r="AW19" s="1136"/>
      <c r="AX19" s="1136"/>
      <c r="AY19" s="1137"/>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2">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8"/>
      <c r="AL20" s="1139"/>
      <c r="AM20" s="1139"/>
      <c r="AN20" s="1139"/>
      <c r="AO20" s="1139"/>
      <c r="AP20" s="1139"/>
      <c r="AQ20" s="1139"/>
      <c r="AR20" s="1139"/>
      <c r="AS20" s="1139"/>
      <c r="AT20" s="1139"/>
      <c r="AU20" s="1136"/>
      <c r="AV20" s="1136"/>
      <c r="AW20" s="1136"/>
      <c r="AX20" s="1136"/>
      <c r="AY20" s="1137"/>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5">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8"/>
      <c r="AL21" s="1139"/>
      <c r="AM21" s="1139"/>
      <c r="AN21" s="1139"/>
      <c r="AO21" s="1139"/>
      <c r="AP21" s="1139"/>
      <c r="AQ21" s="1139"/>
      <c r="AR21" s="1139"/>
      <c r="AS21" s="1139"/>
      <c r="AT21" s="1139"/>
      <c r="AU21" s="1136"/>
      <c r="AV21" s="1136"/>
      <c r="AW21" s="1136"/>
      <c r="AX21" s="1136"/>
      <c r="AY21" s="1137"/>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2">
      <c r="A22" s="261">
        <v>16</v>
      </c>
      <c r="B22" s="1082"/>
      <c r="C22" s="1083"/>
      <c r="D22" s="1083"/>
      <c r="E22" s="1083"/>
      <c r="F22" s="1083"/>
      <c r="G22" s="1083"/>
      <c r="H22" s="1083"/>
      <c r="I22" s="1083"/>
      <c r="J22" s="1083"/>
      <c r="K22" s="1083"/>
      <c r="L22" s="1083"/>
      <c r="M22" s="1083"/>
      <c r="N22" s="1083"/>
      <c r="O22" s="1083"/>
      <c r="P22" s="1084"/>
      <c r="Q22" s="1133"/>
      <c r="R22" s="1134"/>
      <c r="S22" s="1134"/>
      <c r="T22" s="1134"/>
      <c r="U22" s="1134"/>
      <c r="V22" s="1134"/>
      <c r="W22" s="1134"/>
      <c r="X22" s="1134"/>
      <c r="Y22" s="1134"/>
      <c r="Z22" s="1134"/>
      <c r="AA22" s="1134"/>
      <c r="AB22" s="1134"/>
      <c r="AC22" s="1134"/>
      <c r="AD22" s="1134"/>
      <c r="AE22" s="1135"/>
      <c r="AF22" s="1088"/>
      <c r="AG22" s="1089"/>
      <c r="AH22" s="1089"/>
      <c r="AI22" s="1089"/>
      <c r="AJ22" s="1090"/>
      <c r="AK22" s="1129"/>
      <c r="AL22" s="1130"/>
      <c r="AM22" s="1130"/>
      <c r="AN22" s="1130"/>
      <c r="AO22" s="1130"/>
      <c r="AP22" s="1130"/>
      <c r="AQ22" s="1130"/>
      <c r="AR22" s="1130"/>
      <c r="AS22" s="1130"/>
      <c r="AT22" s="1130"/>
      <c r="AU22" s="1131"/>
      <c r="AV22" s="1131"/>
      <c r="AW22" s="1131"/>
      <c r="AX22" s="1131"/>
      <c r="AY22" s="1132"/>
      <c r="AZ22" s="1080" t="s">
        <v>384</v>
      </c>
      <c r="BA22" s="1080"/>
      <c r="BB22" s="1080"/>
      <c r="BC22" s="1080"/>
      <c r="BD22" s="1081"/>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5">
      <c r="A23" s="264" t="s">
        <v>385</v>
      </c>
      <c r="B23" s="995" t="s">
        <v>386</v>
      </c>
      <c r="C23" s="996"/>
      <c r="D23" s="996"/>
      <c r="E23" s="996"/>
      <c r="F23" s="996"/>
      <c r="G23" s="996"/>
      <c r="H23" s="996"/>
      <c r="I23" s="996"/>
      <c r="J23" s="996"/>
      <c r="K23" s="996"/>
      <c r="L23" s="996"/>
      <c r="M23" s="996"/>
      <c r="N23" s="996"/>
      <c r="O23" s="996"/>
      <c r="P23" s="997"/>
      <c r="Q23" s="1120">
        <v>5997</v>
      </c>
      <c r="R23" s="1121"/>
      <c r="S23" s="1121"/>
      <c r="T23" s="1121"/>
      <c r="U23" s="1121"/>
      <c r="V23" s="1121">
        <v>5586</v>
      </c>
      <c r="W23" s="1121"/>
      <c r="X23" s="1121"/>
      <c r="Y23" s="1121"/>
      <c r="Z23" s="1121"/>
      <c r="AA23" s="1121">
        <v>411</v>
      </c>
      <c r="AB23" s="1121"/>
      <c r="AC23" s="1121"/>
      <c r="AD23" s="1121"/>
      <c r="AE23" s="1122"/>
      <c r="AF23" s="1123">
        <v>311</v>
      </c>
      <c r="AG23" s="1121"/>
      <c r="AH23" s="1121"/>
      <c r="AI23" s="1121"/>
      <c r="AJ23" s="1124"/>
      <c r="AK23" s="1125"/>
      <c r="AL23" s="1126"/>
      <c r="AM23" s="1126"/>
      <c r="AN23" s="1126"/>
      <c r="AO23" s="1126"/>
      <c r="AP23" s="1121">
        <v>4190</v>
      </c>
      <c r="AQ23" s="1121"/>
      <c r="AR23" s="1121"/>
      <c r="AS23" s="1121"/>
      <c r="AT23" s="1121"/>
      <c r="AU23" s="1127"/>
      <c r="AV23" s="1127"/>
      <c r="AW23" s="1127"/>
      <c r="AX23" s="1127"/>
      <c r="AY23" s="1128"/>
      <c r="AZ23" s="1117" t="s">
        <v>127</v>
      </c>
      <c r="BA23" s="1118"/>
      <c r="BB23" s="1118"/>
      <c r="BC23" s="1118"/>
      <c r="BD23" s="1119"/>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2">
      <c r="A24" s="1116" t="s">
        <v>387</v>
      </c>
      <c r="B24" s="1116"/>
      <c r="C24" s="1116"/>
      <c r="D24" s="1116"/>
      <c r="E24" s="1116"/>
      <c r="F24" s="1116"/>
      <c r="G24" s="1116"/>
      <c r="H24" s="1116"/>
      <c r="I24" s="1116"/>
      <c r="J24" s="1116"/>
      <c r="K24" s="1116"/>
      <c r="L24" s="1116"/>
      <c r="M24" s="1116"/>
      <c r="N24" s="1116"/>
      <c r="O24" s="1116"/>
      <c r="P24" s="1116"/>
      <c r="Q24" s="1116"/>
      <c r="R24" s="1116"/>
      <c r="S24" s="1116"/>
      <c r="T24" s="1116"/>
      <c r="U24" s="1116"/>
      <c r="V24" s="1116"/>
      <c r="W24" s="1116"/>
      <c r="X24" s="1116"/>
      <c r="Y24" s="1116"/>
      <c r="Z24" s="1116"/>
      <c r="AA24" s="1116"/>
      <c r="AB24" s="1116"/>
      <c r="AC24" s="1116"/>
      <c r="AD24" s="1116"/>
      <c r="AE24" s="1116"/>
      <c r="AF24" s="1116"/>
      <c r="AG24" s="1116"/>
      <c r="AH24" s="1116"/>
      <c r="AI24" s="1116"/>
      <c r="AJ24" s="1116"/>
      <c r="AK24" s="1116"/>
      <c r="AL24" s="1116"/>
      <c r="AM24" s="1116"/>
      <c r="AN24" s="1116"/>
      <c r="AO24" s="1116"/>
      <c r="AP24" s="1116"/>
      <c r="AQ24" s="1116"/>
      <c r="AR24" s="1116"/>
      <c r="AS24" s="1116"/>
      <c r="AT24" s="1116"/>
      <c r="AU24" s="1116"/>
      <c r="AV24" s="1116"/>
      <c r="AW24" s="1116"/>
      <c r="AX24" s="1116"/>
      <c r="AY24" s="1116"/>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5">
      <c r="A25" s="1115" t="s">
        <v>388</v>
      </c>
      <c r="B25" s="1115"/>
      <c r="C25" s="1115"/>
      <c r="D25" s="1115"/>
      <c r="E25" s="1115"/>
      <c r="F25" s="1115"/>
      <c r="G25" s="1115"/>
      <c r="H25" s="1115"/>
      <c r="I25" s="1115"/>
      <c r="J25" s="1115"/>
      <c r="K25" s="1115"/>
      <c r="L25" s="1115"/>
      <c r="M25" s="1115"/>
      <c r="N25" s="1115"/>
      <c r="O25" s="1115"/>
      <c r="P25" s="1115"/>
      <c r="Q25" s="1115"/>
      <c r="R25" s="1115"/>
      <c r="S25" s="1115"/>
      <c r="T25" s="1115"/>
      <c r="U25" s="1115"/>
      <c r="V25" s="1115"/>
      <c r="W25" s="1115"/>
      <c r="X25" s="1115"/>
      <c r="Y25" s="1115"/>
      <c r="Z25" s="1115"/>
      <c r="AA25" s="1115"/>
      <c r="AB25" s="1115"/>
      <c r="AC25" s="1115"/>
      <c r="AD25" s="1115"/>
      <c r="AE25" s="1115"/>
      <c r="AF25" s="1115"/>
      <c r="AG25" s="1115"/>
      <c r="AH25" s="1115"/>
      <c r="AI25" s="1115"/>
      <c r="AJ25" s="1115"/>
      <c r="AK25" s="1115"/>
      <c r="AL25" s="1115"/>
      <c r="AM25" s="1115"/>
      <c r="AN25" s="1115"/>
      <c r="AO25" s="1115"/>
      <c r="AP25" s="1115"/>
      <c r="AQ25" s="1115"/>
      <c r="AR25" s="1115"/>
      <c r="AS25" s="1115"/>
      <c r="AT25" s="1115"/>
      <c r="AU25" s="1115"/>
      <c r="AV25" s="1115"/>
      <c r="AW25" s="1115"/>
      <c r="AX25" s="1115"/>
      <c r="AY25" s="1115"/>
      <c r="AZ25" s="1115"/>
      <c r="BA25" s="1115"/>
      <c r="BB25" s="1115"/>
      <c r="BC25" s="1115"/>
      <c r="BD25" s="1115"/>
      <c r="BE25" s="1115"/>
      <c r="BF25" s="1115"/>
      <c r="BG25" s="1115"/>
      <c r="BH25" s="1115"/>
      <c r="BI25" s="1115"/>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2">
      <c r="A26" s="1046" t="s">
        <v>366</v>
      </c>
      <c r="B26" s="1047"/>
      <c r="C26" s="1047"/>
      <c r="D26" s="1047"/>
      <c r="E26" s="1047"/>
      <c r="F26" s="1047"/>
      <c r="G26" s="1047"/>
      <c r="H26" s="1047"/>
      <c r="I26" s="1047"/>
      <c r="J26" s="1047"/>
      <c r="K26" s="1047"/>
      <c r="L26" s="1047"/>
      <c r="M26" s="1047"/>
      <c r="N26" s="1047"/>
      <c r="O26" s="1047"/>
      <c r="P26" s="1048"/>
      <c r="Q26" s="1052" t="s">
        <v>389</v>
      </c>
      <c r="R26" s="1053"/>
      <c r="S26" s="1053"/>
      <c r="T26" s="1053"/>
      <c r="U26" s="1054"/>
      <c r="V26" s="1052" t="s">
        <v>390</v>
      </c>
      <c r="W26" s="1053"/>
      <c r="X26" s="1053"/>
      <c r="Y26" s="1053"/>
      <c r="Z26" s="1054"/>
      <c r="AA26" s="1052" t="s">
        <v>391</v>
      </c>
      <c r="AB26" s="1053"/>
      <c r="AC26" s="1053"/>
      <c r="AD26" s="1053"/>
      <c r="AE26" s="1053"/>
      <c r="AF26" s="1111" t="s">
        <v>392</v>
      </c>
      <c r="AG26" s="1059"/>
      <c r="AH26" s="1059"/>
      <c r="AI26" s="1059"/>
      <c r="AJ26" s="1112"/>
      <c r="AK26" s="1053" t="s">
        <v>393</v>
      </c>
      <c r="AL26" s="1053"/>
      <c r="AM26" s="1053"/>
      <c r="AN26" s="1053"/>
      <c r="AO26" s="1054"/>
      <c r="AP26" s="1052" t="s">
        <v>394</v>
      </c>
      <c r="AQ26" s="1053"/>
      <c r="AR26" s="1053"/>
      <c r="AS26" s="1053"/>
      <c r="AT26" s="1054"/>
      <c r="AU26" s="1052" t="s">
        <v>395</v>
      </c>
      <c r="AV26" s="1053"/>
      <c r="AW26" s="1053"/>
      <c r="AX26" s="1053"/>
      <c r="AY26" s="1054"/>
      <c r="AZ26" s="1052" t="s">
        <v>396</v>
      </c>
      <c r="BA26" s="1053"/>
      <c r="BB26" s="1053"/>
      <c r="BC26" s="1053"/>
      <c r="BD26" s="1054"/>
      <c r="BE26" s="1052" t="s">
        <v>373</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5">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3"/>
      <c r="AG27" s="1062"/>
      <c r="AH27" s="1062"/>
      <c r="AI27" s="1062"/>
      <c r="AJ27" s="1114"/>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2">
      <c r="A28" s="266">
        <v>1</v>
      </c>
      <c r="B28" s="1102" t="s">
        <v>397</v>
      </c>
      <c r="C28" s="1103"/>
      <c r="D28" s="1103"/>
      <c r="E28" s="1103"/>
      <c r="F28" s="1103"/>
      <c r="G28" s="1103"/>
      <c r="H28" s="1103"/>
      <c r="I28" s="1103"/>
      <c r="J28" s="1103"/>
      <c r="K28" s="1103"/>
      <c r="L28" s="1103"/>
      <c r="M28" s="1103"/>
      <c r="N28" s="1103"/>
      <c r="O28" s="1103"/>
      <c r="P28" s="1104"/>
      <c r="Q28" s="1105">
        <v>1424</v>
      </c>
      <c r="R28" s="1106"/>
      <c r="S28" s="1106"/>
      <c r="T28" s="1106"/>
      <c r="U28" s="1106"/>
      <c r="V28" s="1106">
        <v>1389</v>
      </c>
      <c r="W28" s="1106"/>
      <c r="X28" s="1106"/>
      <c r="Y28" s="1106"/>
      <c r="Z28" s="1106"/>
      <c r="AA28" s="1106">
        <v>35</v>
      </c>
      <c r="AB28" s="1106"/>
      <c r="AC28" s="1106"/>
      <c r="AD28" s="1106"/>
      <c r="AE28" s="1107"/>
      <c r="AF28" s="1108">
        <v>35</v>
      </c>
      <c r="AG28" s="1106"/>
      <c r="AH28" s="1106"/>
      <c r="AI28" s="1106"/>
      <c r="AJ28" s="1109"/>
      <c r="AK28" s="1110" t="s">
        <v>572</v>
      </c>
      <c r="AL28" s="1098"/>
      <c r="AM28" s="1098"/>
      <c r="AN28" s="1098"/>
      <c r="AO28" s="1098"/>
      <c r="AP28" s="1098" t="s">
        <v>573</v>
      </c>
      <c r="AQ28" s="1098"/>
      <c r="AR28" s="1098"/>
      <c r="AS28" s="1098"/>
      <c r="AT28" s="1098"/>
      <c r="AU28" s="1098" t="s">
        <v>573</v>
      </c>
      <c r="AV28" s="1098"/>
      <c r="AW28" s="1098"/>
      <c r="AX28" s="1098"/>
      <c r="AY28" s="1098"/>
      <c r="AZ28" s="1099" t="s">
        <v>573</v>
      </c>
      <c r="BA28" s="1099"/>
      <c r="BB28" s="1099"/>
      <c r="BC28" s="1099"/>
      <c r="BD28" s="1099"/>
      <c r="BE28" s="1100"/>
      <c r="BF28" s="1100"/>
      <c r="BG28" s="1100"/>
      <c r="BH28" s="1100"/>
      <c r="BI28" s="1101"/>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2">
      <c r="A29" s="266">
        <v>2</v>
      </c>
      <c r="B29" s="1082" t="s">
        <v>398</v>
      </c>
      <c r="C29" s="1083"/>
      <c r="D29" s="1083"/>
      <c r="E29" s="1083"/>
      <c r="F29" s="1083"/>
      <c r="G29" s="1083"/>
      <c r="H29" s="1083"/>
      <c r="I29" s="1083"/>
      <c r="J29" s="1083"/>
      <c r="K29" s="1083"/>
      <c r="L29" s="1083"/>
      <c r="M29" s="1083"/>
      <c r="N29" s="1083"/>
      <c r="O29" s="1083"/>
      <c r="P29" s="1084"/>
      <c r="Q29" s="1094">
        <v>973</v>
      </c>
      <c r="R29" s="1095"/>
      <c r="S29" s="1095"/>
      <c r="T29" s="1095"/>
      <c r="U29" s="1095"/>
      <c r="V29" s="1095">
        <v>929</v>
      </c>
      <c r="W29" s="1095"/>
      <c r="X29" s="1095"/>
      <c r="Y29" s="1095"/>
      <c r="Z29" s="1095"/>
      <c r="AA29" s="1095">
        <v>44</v>
      </c>
      <c r="AB29" s="1095"/>
      <c r="AC29" s="1095"/>
      <c r="AD29" s="1095"/>
      <c r="AE29" s="1096"/>
      <c r="AF29" s="1088">
        <v>44</v>
      </c>
      <c r="AG29" s="1089"/>
      <c r="AH29" s="1089"/>
      <c r="AI29" s="1089"/>
      <c r="AJ29" s="1090"/>
      <c r="AK29" s="1097" t="s">
        <v>573</v>
      </c>
      <c r="AL29" s="1030"/>
      <c r="AM29" s="1030"/>
      <c r="AN29" s="1030"/>
      <c r="AO29" s="1031"/>
      <c r="AP29" s="1022" t="s">
        <v>573</v>
      </c>
      <c r="AQ29" s="1022"/>
      <c r="AR29" s="1022"/>
      <c r="AS29" s="1022"/>
      <c r="AT29" s="1022"/>
      <c r="AU29" s="1022" t="s">
        <v>573</v>
      </c>
      <c r="AV29" s="1022"/>
      <c r="AW29" s="1022"/>
      <c r="AX29" s="1022"/>
      <c r="AY29" s="1022"/>
      <c r="AZ29" s="1093" t="s">
        <v>573</v>
      </c>
      <c r="BA29" s="1093"/>
      <c r="BB29" s="1093"/>
      <c r="BC29" s="1093"/>
      <c r="BD29" s="1093"/>
      <c r="BE29" s="1077"/>
      <c r="BF29" s="1077"/>
      <c r="BG29" s="1077"/>
      <c r="BH29" s="1077"/>
      <c r="BI29" s="1078"/>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2">
      <c r="A30" s="266">
        <v>3</v>
      </c>
      <c r="B30" s="1082" t="s">
        <v>399</v>
      </c>
      <c r="C30" s="1083"/>
      <c r="D30" s="1083"/>
      <c r="E30" s="1083"/>
      <c r="F30" s="1083"/>
      <c r="G30" s="1083"/>
      <c r="H30" s="1083"/>
      <c r="I30" s="1083"/>
      <c r="J30" s="1083"/>
      <c r="K30" s="1083"/>
      <c r="L30" s="1083"/>
      <c r="M30" s="1083"/>
      <c r="N30" s="1083"/>
      <c r="O30" s="1083"/>
      <c r="P30" s="1084"/>
      <c r="Q30" s="1094">
        <v>117</v>
      </c>
      <c r="R30" s="1095"/>
      <c r="S30" s="1095"/>
      <c r="T30" s="1095"/>
      <c r="U30" s="1095"/>
      <c r="V30" s="1095">
        <v>117</v>
      </c>
      <c r="W30" s="1095"/>
      <c r="X30" s="1095"/>
      <c r="Y30" s="1095"/>
      <c r="Z30" s="1095"/>
      <c r="AA30" s="1095">
        <v>0</v>
      </c>
      <c r="AB30" s="1095"/>
      <c r="AC30" s="1095"/>
      <c r="AD30" s="1095"/>
      <c r="AE30" s="1096"/>
      <c r="AF30" s="1088">
        <v>0</v>
      </c>
      <c r="AG30" s="1089"/>
      <c r="AH30" s="1089"/>
      <c r="AI30" s="1089"/>
      <c r="AJ30" s="1090"/>
      <c r="AK30" s="1097" t="s">
        <v>573</v>
      </c>
      <c r="AL30" s="1030"/>
      <c r="AM30" s="1030"/>
      <c r="AN30" s="1030"/>
      <c r="AO30" s="1031"/>
      <c r="AP30" s="1022" t="s">
        <v>573</v>
      </c>
      <c r="AQ30" s="1022"/>
      <c r="AR30" s="1022"/>
      <c r="AS30" s="1022"/>
      <c r="AT30" s="1022"/>
      <c r="AU30" s="1022" t="s">
        <v>573</v>
      </c>
      <c r="AV30" s="1022"/>
      <c r="AW30" s="1022"/>
      <c r="AX30" s="1022"/>
      <c r="AY30" s="1022"/>
      <c r="AZ30" s="1093" t="s">
        <v>573</v>
      </c>
      <c r="BA30" s="1093"/>
      <c r="BB30" s="1093"/>
      <c r="BC30" s="1093"/>
      <c r="BD30" s="1093"/>
      <c r="BE30" s="1077"/>
      <c r="BF30" s="1077"/>
      <c r="BG30" s="1077"/>
      <c r="BH30" s="1077"/>
      <c r="BI30" s="1078"/>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2">
      <c r="A31" s="266">
        <v>4</v>
      </c>
      <c r="B31" s="1082" t="s">
        <v>400</v>
      </c>
      <c r="C31" s="1083"/>
      <c r="D31" s="1083"/>
      <c r="E31" s="1083"/>
      <c r="F31" s="1083"/>
      <c r="G31" s="1083"/>
      <c r="H31" s="1083"/>
      <c r="I31" s="1083"/>
      <c r="J31" s="1083"/>
      <c r="K31" s="1083"/>
      <c r="L31" s="1083"/>
      <c r="M31" s="1083"/>
      <c r="N31" s="1083"/>
      <c r="O31" s="1083"/>
      <c r="P31" s="1084"/>
      <c r="Q31" s="1094">
        <v>502</v>
      </c>
      <c r="R31" s="1095"/>
      <c r="S31" s="1095"/>
      <c r="T31" s="1095"/>
      <c r="U31" s="1095"/>
      <c r="V31" s="1095">
        <v>487</v>
      </c>
      <c r="W31" s="1095"/>
      <c r="X31" s="1095"/>
      <c r="Y31" s="1095"/>
      <c r="Z31" s="1095"/>
      <c r="AA31" s="1095">
        <v>15</v>
      </c>
      <c r="AB31" s="1095"/>
      <c r="AC31" s="1095"/>
      <c r="AD31" s="1095"/>
      <c r="AE31" s="1096"/>
      <c r="AF31" s="1088">
        <v>15</v>
      </c>
      <c r="AG31" s="1089"/>
      <c r="AH31" s="1089"/>
      <c r="AI31" s="1089"/>
      <c r="AJ31" s="1090"/>
      <c r="AK31" s="1097" t="s">
        <v>573</v>
      </c>
      <c r="AL31" s="1030"/>
      <c r="AM31" s="1030"/>
      <c r="AN31" s="1030"/>
      <c r="AO31" s="1031"/>
      <c r="AP31" s="1022" t="s">
        <v>584</v>
      </c>
      <c r="AQ31" s="1022"/>
      <c r="AR31" s="1022"/>
      <c r="AS31" s="1022"/>
      <c r="AT31" s="1022"/>
      <c r="AU31" s="1022">
        <v>3245</v>
      </c>
      <c r="AV31" s="1022"/>
      <c r="AW31" s="1022"/>
      <c r="AX31" s="1022"/>
      <c r="AY31" s="1022"/>
      <c r="AZ31" s="1093" t="s">
        <v>573</v>
      </c>
      <c r="BA31" s="1093"/>
      <c r="BB31" s="1093"/>
      <c r="BC31" s="1093"/>
      <c r="BD31" s="1093"/>
      <c r="BE31" s="1077" t="s">
        <v>401</v>
      </c>
      <c r="BF31" s="1077"/>
      <c r="BG31" s="1077"/>
      <c r="BH31" s="1077"/>
      <c r="BI31" s="1078"/>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2">
      <c r="A32" s="266">
        <v>5</v>
      </c>
      <c r="B32" s="1082"/>
      <c r="C32" s="1083"/>
      <c r="D32" s="1083"/>
      <c r="E32" s="1083"/>
      <c r="F32" s="1083"/>
      <c r="G32" s="1083"/>
      <c r="H32" s="1083"/>
      <c r="I32" s="1083"/>
      <c r="J32" s="1083"/>
      <c r="K32" s="1083"/>
      <c r="L32" s="1083"/>
      <c r="M32" s="1083"/>
      <c r="N32" s="1083"/>
      <c r="O32" s="1083"/>
      <c r="P32" s="1084"/>
      <c r="Q32" s="1094"/>
      <c r="R32" s="1095"/>
      <c r="S32" s="1095"/>
      <c r="T32" s="1095"/>
      <c r="U32" s="1095"/>
      <c r="V32" s="1095"/>
      <c r="W32" s="1095"/>
      <c r="X32" s="1095"/>
      <c r="Y32" s="1095"/>
      <c r="Z32" s="1095"/>
      <c r="AA32" s="1095"/>
      <c r="AB32" s="1095"/>
      <c r="AC32" s="1095"/>
      <c r="AD32" s="1095"/>
      <c r="AE32" s="1096"/>
      <c r="AF32" s="1088"/>
      <c r="AG32" s="1089"/>
      <c r="AH32" s="1089"/>
      <c r="AI32" s="1089"/>
      <c r="AJ32" s="1090"/>
      <c r="AK32" s="1031"/>
      <c r="AL32" s="1022"/>
      <c r="AM32" s="1022"/>
      <c r="AN32" s="1022"/>
      <c r="AO32" s="1022"/>
      <c r="AP32" s="1022"/>
      <c r="AQ32" s="1022"/>
      <c r="AR32" s="1022"/>
      <c r="AS32" s="1022"/>
      <c r="AT32" s="1022"/>
      <c r="AU32" s="1022"/>
      <c r="AV32" s="1022"/>
      <c r="AW32" s="1022"/>
      <c r="AX32" s="1022"/>
      <c r="AY32" s="1022"/>
      <c r="AZ32" s="1093"/>
      <c r="BA32" s="1093"/>
      <c r="BB32" s="1093"/>
      <c r="BC32" s="1093"/>
      <c r="BD32" s="1093"/>
      <c r="BE32" s="1077"/>
      <c r="BF32" s="1077"/>
      <c r="BG32" s="1077"/>
      <c r="BH32" s="1077"/>
      <c r="BI32" s="1078"/>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2">
      <c r="A33" s="266">
        <v>6</v>
      </c>
      <c r="B33" s="1082"/>
      <c r="C33" s="1083"/>
      <c r="D33" s="1083"/>
      <c r="E33" s="1083"/>
      <c r="F33" s="1083"/>
      <c r="G33" s="1083"/>
      <c r="H33" s="1083"/>
      <c r="I33" s="1083"/>
      <c r="J33" s="1083"/>
      <c r="K33" s="1083"/>
      <c r="L33" s="1083"/>
      <c r="M33" s="1083"/>
      <c r="N33" s="1083"/>
      <c r="O33" s="1083"/>
      <c r="P33" s="1084"/>
      <c r="Q33" s="1094"/>
      <c r="R33" s="1095"/>
      <c r="S33" s="1095"/>
      <c r="T33" s="1095"/>
      <c r="U33" s="1095"/>
      <c r="V33" s="1095"/>
      <c r="W33" s="1095"/>
      <c r="X33" s="1095"/>
      <c r="Y33" s="1095"/>
      <c r="Z33" s="1095"/>
      <c r="AA33" s="1095"/>
      <c r="AB33" s="1095"/>
      <c r="AC33" s="1095"/>
      <c r="AD33" s="1095"/>
      <c r="AE33" s="1096"/>
      <c r="AF33" s="1088"/>
      <c r="AG33" s="1089"/>
      <c r="AH33" s="1089"/>
      <c r="AI33" s="1089"/>
      <c r="AJ33" s="1090"/>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77"/>
      <c r="BF33" s="1077"/>
      <c r="BG33" s="1077"/>
      <c r="BH33" s="1077"/>
      <c r="BI33" s="1078"/>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2">
      <c r="A34" s="266">
        <v>7</v>
      </c>
      <c r="B34" s="1082"/>
      <c r="C34" s="1083"/>
      <c r="D34" s="1083"/>
      <c r="E34" s="1083"/>
      <c r="F34" s="1083"/>
      <c r="G34" s="1083"/>
      <c r="H34" s="1083"/>
      <c r="I34" s="1083"/>
      <c r="J34" s="1083"/>
      <c r="K34" s="1083"/>
      <c r="L34" s="1083"/>
      <c r="M34" s="1083"/>
      <c r="N34" s="1083"/>
      <c r="O34" s="1083"/>
      <c r="P34" s="1084"/>
      <c r="Q34" s="1094"/>
      <c r="R34" s="1095"/>
      <c r="S34" s="1095"/>
      <c r="T34" s="1095"/>
      <c r="U34" s="1095"/>
      <c r="V34" s="1095"/>
      <c r="W34" s="1095"/>
      <c r="X34" s="1095"/>
      <c r="Y34" s="1095"/>
      <c r="Z34" s="1095"/>
      <c r="AA34" s="1095"/>
      <c r="AB34" s="1095"/>
      <c r="AC34" s="1095"/>
      <c r="AD34" s="1095"/>
      <c r="AE34" s="1096"/>
      <c r="AF34" s="1088"/>
      <c r="AG34" s="1089"/>
      <c r="AH34" s="1089"/>
      <c r="AI34" s="1089"/>
      <c r="AJ34" s="1090"/>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77"/>
      <c r="BF34" s="1077"/>
      <c r="BG34" s="1077"/>
      <c r="BH34" s="1077"/>
      <c r="BI34" s="1078"/>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2">
      <c r="A35" s="266">
        <v>8</v>
      </c>
      <c r="B35" s="1082"/>
      <c r="C35" s="1083"/>
      <c r="D35" s="1083"/>
      <c r="E35" s="1083"/>
      <c r="F35" s="1083"/>
      <c r="G35" s="1083"/>
      <c r="H35" s="1083"/>
      <c r="I35" s="1083"/>
      <c r="J35" s="1083"/>
      <c r="K35" s="1083"/>
      <c r="L35" s="1083"/>
      <c r="M35" s="1083"/>
      <c r="N35" s="1083"/>
      <c r="O35" s="1083"/>
      <c r="P35" s="1084"/>
      <c r="Q35" s="1094"/>
      <c r="R35" s="1095"/>
      <c r="S35" s="1095"/>
      <c r="T35" s="1095"/>
      <c r="U35" s="1095"/>
      <c r="V35" s="1095"/>
      <c r="W35" s="1095"/>
      <c r="X35" s="1095"/>
      <c r="Y35" s="1095"/>
      <c r="Z35" s="1095"/>
      <c r="AA35" s="1095"/>
      <c r="AB35" s="1095"/>
      <c r="AC35" s="1095"/>
      <c r="AD35" s="1095"/>
      <c r="AE35" s="1096"/>
      <c r="AF35" s="1088"/>
      <c r="AG35" s="1089"/>
      <c r="AH35" s="1089"/>
      <c r="AI35" s="1089"/>
      <c r="AJ35" s="1090"/>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77"/>
      <c r="BF35" s="1077"/>
      <c r="BG35" s="1077"/>
      <c r="BH35" s="1077"/>
      <c r="BI35" s="1078"/>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2">
      <c r="A36" s="266">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2">
      <c r="A37" s="266">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2">
      <c r="A38" s="266">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2">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2">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2">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2">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2">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2">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2">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2">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2">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2">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2">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2">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2">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2">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2">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2">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2">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2">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2">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2">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2">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2">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5">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2">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402</v>
      </c>
      <c r="BK62" s="1080"/>
      <c r="BL62" s="1080"/>
      <c r="BM62" s="1080"/>
      <c r="BN62" s="1081"/>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5">
      <c r="A63" s="264" t="s">
        <v>385</v>
      </c>
      <c r="B63" s="995" t="s">
        <v>403</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94</v>
      </c>
      <c r="AG63" s="1010"/>
      <c r="AH63" s="1010"/>
      <c r="AI63" s="1010"/>
      <c r="AJ63" s="1075"/>
      <c r="AK63" s="1076"/>
      <c r="AL63" s="1014"/>
      <c r="AM63" s="1014"/>
      <c r="AN63" s="1014"/>
      <c r="AO63" s="1014"/>
      <c r="AP63" s="1010" t="s">
        <v>585</v>
      </c>
      <c r="AQ63" s="1010"/>
      <c r="AR63" s="1010"/>
      <c r="AS63" s="1010"/>
      <c r="AT63" s="1010"/>
      <c r="AU63" s="1010">
        <v>3245</v>
      </c>
      <c r="AV63" s="1010"/>
      <c r="AW63" s="1010"/>
      <c r="AX63" s="1010"/>
      <c r="AY63" s="1010"/>
      <c r="AZ63" s="1070"/>
      <c r="BA63" s="1070"/>
      <c r="BB63" s="1070"/>
      <c r="BC63" s="1070"/>
      <c r="BD63" s="1070"/>
      <c r="BE63" s="1011"/>
      <c r="BF63" s="1011"/>
      <c r="BG63" s="1011"/>
      <c r="BH63" s="1011"/>
      <c r="BI63" s="1012"/>
      <c r="BJ63" s="1071" t="s">
        <v>127</v>
      </c>
      <c r="BK63" s="1002"/>
      <c r="BL63" s="1002"/>
      <c r="BM63" s="1002"/>
      <c r="BN63" s="1072"/>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5">
      <c r="A65" s="252" t="s">
        <v>404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2">
      <c r="A66" s="1046" t="s">
        <v>405</v>
      </c>
      <c r="B66" s="1047"/>
      <c r="C66" s="1047"/>
      <c r="D66" s="1047"/>
      <c r="E66" s="1047"/>
      <c r="F66" s="1047"/>
      <c r="G66" s="1047"/>
      <c r="H66" s="1047"/>
      <c r="I66" s="1047"/>
      <c r="J66" s="1047"/>
      <c r="K66" s="1047"/>
      <c r="L66" s="1047"/>
      <c r="M66" s="1047"/>
      <c r="N66" s="1047"/>
      <c r="O66" s="1047"/>
      <c r="P66" s="1048"/>
      <c r="Q66" s="1052" t="s">
        <v>406</v>
      </c>
      <c r="R66" s="1053"/>
      <c r="S66" s="1053"/>
      <c r="T66" s="1053"/>
      <c r="U66" s="1054"/>
      <c r="V66" s="1052" t="s">
        <v>407</v>
      </c>
      <c r="W66" s="1053"/>
      <c r="X66" s="1053"/>
      <c r="Y66" s="1053"/>
      <c r="Z66" s="1054"/>
      <c r="AA66" s="1052" t="s">
        <v>408</v>
      </c>
      <c r="AB66" s="1053"/>
      <c r="AC66" s="1053"/>
      <c r="AD66" s="1053"/>
      <c r="AE66" s="1054"/>
      <c r="AF66" s="1058" t="s">
        <v>409</v>
      </c>
      <c r="AG66" s="1059"/>
      <c r="AH66" s="1059"/>
      <c r="AI66" s="1059"/>
      <c r="AJ66" s="1060"/>
      <c r="AK66" s="1052" t="s">
        <v>393</v>
      </c>
      <c r="AL66" s="1047"/>
      <c r="AM66" s="1047"/>
      <c r="AN66" s="1047"/>
      <c r="AO66" s="1048"/>
      <c r="AP66" s="1052" t="s">
        <v>410</v>
      </c>
      <c r="AQ66" s="1053"/>
      <c r="AR66" s="1053"/>
      <c r="AS66" s="1053"/>
      <c r="AT66" s="1054"/>
      <c r="AU66" s="1052" t="s">
        <v>411</v>
      </c>
      <c r="AV66" s="1053"/>
      <c r="AW66" s="1053"/>
      <c r="AX66" s="1053"/>
      <c r="AY66" s="1054"/>
      <c r="AZ66" s="1052" t="s">
        <v>373</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5">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2">
      <c r="A68" s="258">
        <v>1</v>
      </c>
      <c r="B68" s="1036" t="s">
        <v>574</v>
      </c>
      <c r="C68" s="1037"/>
      <c r="D68" s="1037"/>
      <c r="E68" s="1037"/>
      <c r="F68" s="1037"/>
      <c r="G68" s="1037"/>
      <c r="H68" s="1037"/>
      <c r="I68" s="1037"/>
      <c r="J68" s="1037"/>
      <c r="K68" s="1037"/>
      <c r="L68" s="1037"/>
      <c r="M68" s="1037"/>
      <c r="N68" s="1037"/>
      <c r="O68" s="1037"/>
      <c r="P68" s="1038"/>
      <c r="Q68" s="1039">
        <v>2534</v>
      </c>
      <c r="R68" s="1033"/>
      <c r="S68" s="1033"/>
      <c r="T68" s="1033"/>
      <c r="U68" s="1033"/>
      <c r="V68" s="1033">
        <v>2419</v>
      </c>
      <c r="W68" s="1033"/>
      <c r="X68" s="1033"/>
      <c r="Y68" s="1033"/>
      <c r="Z68" s="1033"/>
      <c r="AA68" s="1033">
        <v>115</v>
      </c>
      <c r="AB68" s="1033"/>
      <c r="AC68" s="1033"/>
      <c r="AD68" s="1033"/>
      <c r="AE68" s="1033"/>
      <c r="AF68" s="1033">
        <v>114</v>
      </c>
      <c r="AG68" s="1033"/>
      <c r="AH68" s="1033"/>
      <c r="AI68" s="1033"/>
      <c r="AJ68" s="1033"/>
      <c r="AK68" s="1033">
        <v>20</v>
      </c>
      <c r="AL68" s="1033"/>
      <c r="AM68" s="1033"/>
      <c r="AN68" s="1033"/>
      <c r="AO68" s="1033"/>
      <c r="AP68" s="1033">
        <v>1127</v>
      </c>
      <c r="AQ68" s="1033"/>
      <c r="AR68" s="1033"/>
      <c r="AS68" s="1033"/>
      <c r="AT68" s="1033"/>
      <c r="AU68" s="1033">
        <v>179</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2">
      <c r="A69" s="261">
        <v>2</v>
      </c>
      <c r="B69" s="1025" t="s">
        <v>575</v>
      </c>
      <c r="C69" s="1026"/>
      <c r="D69" s="1026"/>
      <c r="E69" s="1026"/>
      <c r="F69" s="1026"/>
      <c r="G69" s="1026"/>
      <c r="H69" s="1026"/>
      <c r="I69" s="1026"/>
      <c r="J69" s="1026"/>
      <c r="K69" s="1026"/>
      <c r="L69" s="1026"/>
      <c r="M69" s="1026"/>
      <c r="N69" s="1026"/>
      <c r="O69" s="1026"/>
      <c r="P69" s="1027"/>
      <c r="Q69" s="1028">
        <v>171</v>
      </c>
      <c r="R69" s="1022"/>
      <c r="S69" s="1022"/>
      <c r="T69" s="1022"/>
      <c r="U69" s="1022"/>
      <c r="V69" s="1022">
        <v>161</v>
      </c>
      <c r="W69" s="1022"/>
      <c r="X69" s="1022"/>
      <c r="Y69" s="1022"/>
      <c r="Z69" s="1022"/>
      <c r="AA69" s="1022">
        <v>10</v>
      </c>
      <c r="AB69" s="1022"/>
      <c r="AC69" s="1022"/>
      <c r="AD69" s="1022"/>
      <c r="AE69" s="1022"/>
      <c r="AF69" s="1022">
        <v>10</v>
      </c>
      <c r="AG69" s="1022"/>
      <c r="AH69" s="1022"/>
      <c r="AI69" s="1022"/>
      <c r="AJ69" s="1022"/>
      <c r="AK69" s="1022" t="s">
        <v>571</v>
      </c>
      <c r="AL69" s="1022"/>
      <c r="AM69" s="1022"/>
      <c r="AN69" s="1022"/>
      <c r="AO69" s="1022"/>
      <c r="AP69" s="1022" t="s">
        <v>571</v>
      </c>
      <c r="AQ69" s="1022"/>
      <c r="AR69" s="1022"/>
      <c r="AS69" s="1022"/>
      <c r="AT69" s="1022"/>
      <c r="AU69" s="1022" t="s">
        <v>571</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2">
      <c r="A70" s="261">
        <v>3</v>
      </c>
      <c r="B70" s="1025" t="s">
        <v>576</v>
      </c>
      <c r="C70" s="1026"/>
      <c r="D70" s="1026"/>
      <c r="E70" s="1026"/>
      <c r="F70" s="1026"/>
      <c r="G70" s="1026"/>
      <c r="H70" s="1026"/>
      <c r="I70" s="1026"/>
      <c r="J70" s="1026"/>
      <c r="K70" s="1026"/>
      <c r="L70" s="1026"/>
      <c r="M70" s="1026"/>
      <c r="N70" s="1026"/>
      <c r="O70" s="1026"/>
      <c r="P70" s="1027"/>
      <c r="Q70" s="1028">
        <v>7255</v>
      </c>
      <c r="R70" s="1022"/>
      <c r="S70" s="1022"/>
      <c r="T70" s="1022"/>
      <c r="U70" s="1022"/>
      <c r="V70" s="1022">
        <v>8027</v>
      </c>
      <c r="W70" s="1022"/>
      <c r="X70" s="1022"/>
      <c r="Y70" s="1022"/>
      <c r="Z70" s="1022"/>
      <c r="AA70" s="1022">
        <v>-772</v>
      </c>
      <c r="AB70" s="1022"/>
      <c r="AC70" s="1022"/>
      <c r="AD70" s="1022"/>
      <c r="AE70" s="1022"/>
      <c r="AF70" s="1022">
        <v>993</v>
      </c>
      <c r="AG70" s="1022"/>
      <c r="AH70" s="1022"/>
      <c r="AI70" s="1022"/>
      <c r="AJ70" s="1022"/>
      <c r="AK70" s="1022" t="s">
        <v>571</v>
      </c>
      <c r="AL70" s="1022"/>
      <c r="AM70" s="1022"/>
      <c r="AN70" s="1022"/>
      <c r="AO70" s="1022"/>
      <c r="AP70" s="1022">
        <v>7559</v>
      </c>
      <c r="AQ70" s="1022"/>
      <c r="AR70" s="1022"/>
      <c r="AS70" s="1022"/>
      <c r="AT70" s="1022"/>
      <c r="AU70" s="1022">
        <v>189</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2">
      <c r="A71" s="261">
        <v>4</v>
      </c>
      <c r="B71" s="1025" t="s">
        <v>577</v>
      </c>
      <c r="C71" s="1026"/>
      <c r="D71" s="1026"/>
      <c r="E71" s="1026"/>
      <c r="F71" s="1026"/>
      <c r="G71" s="1026"/>
      <c r="H71" s="1026"/>
      <c r="I71" s="1026"/>
      <c r="J71" s="1026"/>
      <c r="K71" s="1026"/>
      <c r="L71" s="1026"/>
      <c r="M71" s="1026"/>
      <c r="N71" s="1026"/>
      <c r="O71" s="1026"/>
      <c r="P71" s="1027"/>
      <c r="Q71" s="1028">
        <v>1139</v>
      </c>
      <c r="R71" s="1022"/>
      <c r="S71" s="1022"/>
      <c r="T71" s="1022"/>
      <c r="U71" s="1022"/>
      <c r="V71" s="1022">
        <v>1047</v>
      </c>
      <c r="W71" s="1022"/>
      <c r="X71" s="1022"/>
      <c r="Y71" s="1022"/>
      <c r="Z71" s="1022"/>
      <c r="AA71" s="1022">
        <v>92</v>
      </c>
      <c r="AB71" s="1022"/>
      <c r="AC71" s="1022"/>
      <c r="AD71" s="1022"/>
      <c r="AE71" s="1022"/>
      <c r="AF71" s="1022">
        <v>92</v>
      </c>
      <c r="AG71" s="1022"/>
      <c r="AH71" s="1022"/>
      <c r="AI71" s="1022"/>
      <c r="AJ71" s="1022"/>
      <c r="AK71" s="1022">
        <v>60</v>
      </c>
      <c r="AL71" s="1022"/>
      <c r="AM71" s="1022"/>
      <c r="AN71" s="1022"/>
      <c r="AO71" s="1022"/>
      <c r="AP71" s="1022">
        <v>5520</v>
      </c>
      <c r="AQ71" s="1022"/>
      <c r="AR71" s="1022"/>
      <c r="AS71" s="1022"/>
      <c r="AT71" s="1022"/>
      <c r="AU71" s="1022">
        <v>723</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2">
      <c r="A72" s="261">
        <v>5</v>
      </c>
      <c r="B72" s="1025" t="s">
        <v>578</v>
      </c>
      <c r="C72" s="1026"/>
      <c r="D72" s="1026"/>
      <c r="E72" s="1026"/>
      <c r="F72" s="1026"/>
      <c r="G72" s="1026"/>
      <c r="H72" s="1026"/>
      <c r="I72" s="1026"/>
      <c r="J72" s="1026"/>
      <c r="K72" s="1026"/>
      <c r="L72" s="1026"/>
      <c r="M72" s="1026"/>
      <c r="N72" s="1026"/>
      <c r="O72" s="1026"/>
      <c r="P72" s="1027"/>
      <c r="Q72" s="1028">
        <v>167</v>
      </c>
      <c r="R72" s="1022"/>
      <c r="S72" s="1022"/>
      <c r="T72" s="1022"/>
      <c r="U72" s="1022"/>
      <c r="V72" s="1022">
        <v>140</v>
      </c>
      <c r="W72" s="1022"/>
      <c r="X72" s="1022"/>
      <c r="Y72" s="1022"/>
      <c r="Z72" s="1022"/>
      <c r="AA72" s="1022">
        <v>27</v>
      </c>
      <c r="AB72" s="1022"/>
      <c r="AC72" s="1022"/>
      <c r="AD72" s="1022"/>
      <c r="AE72" s="1022"/>
      <c r="AF72" s="1022">
        <v>27</v>
      </c>
      <c r="AG72" s="1022"/>
      <c r="AH72" s="1022"/>
      <c r="AI72" s="1022"/>
      <c r="AJ72" s="1022"/>
      <c r="AK72" s="1022">
        <v>23</v>
      </c>
      <c r="AL72" s="1022"/>
      <c r="AM72" s="1022"/>
      <c r="AN72" s="1022"/>
      <c r="AO72" s="1022"/>
      <c r="AP72" s="1022" t="s">
        <v>571</v>
      </c>
      <c r="AQ72" s="1022"/>
      <c r="AR72" s="1022"/>
      <c r="AS72" s="1022"/>
      <c r="AT72" s="1022"/>
      <c r="AU72" s="1022" t="s">
        <v>571</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2">
      <c r="A73" s="261">
        <v>6</v>
      </c>
      <c r="B73" s="1025" t="s">
        <v>579</v>
      </c>
      <c r="C73" s="1026"/>
      <c r="D73" s="1026"/>
      <c r="E73" s="1026"/>
      <c r="F73" s="1026"/>
      <c r="G73" s="1026"/>
      <c r="H73" s="1026"/>
      <c r="I73" s="1026"/>
      <c r="J73" s="1026"/>
      <c r="K73" s="1026"/>
      <c r="L73" s="1026"/>
      <c r="M73" s="1026"/>
      <c r="N73" s="1026"/>
      <c r="O73" s="1026"/>
      <c r="P73" s="1027"/>
      <c r="Q73" s="1028">
        <v>6833</v>
      </c>
      <c r="R73" s="1022"/>
      <c r="S73" s="1022"/>
      <c r="T73" s="1022"/>
      <c r="U73" s="1022"/>
      <c r="V73" s="1022">
        <v>5904</v>
      </c>
      <c r="W73" s="1022"/>
      <c r="X73" s="1022"/>
      <c r="Y73" s="1022"/>
      <c r="Z73" s="1022"/>
      <c r="AA73" s="1022">
        <v>929</v>
      </c>
      <c r="AB73" s="1022"/>
      <c r="AC73" s="1022"/>
      <c r="AD73" s="1022"/>
      <c r="AE73" s="1022"/>
      <c r="AF73" s="1022">
        <v>929</v>
      </c>
      <c r="AG73" s="1022"/>
      <c r="AH73" s="1022"/>
      <c r="AI73" s="1022"/>
      <c r="AJ73" s="1022"/>
      <c r="AK73" s="1022">
        <v>830</v>
      </c>
      <c r="AL73" s="1022"/>
      <c r="AM73" s="1022"/>
      <c r="AN73" s="1022"/>
      <c r="AO73" s="1022"/>
      <c r="AP73" s="1022" t="s">
        <v>571</v>
      </c>
      <c r="AQ73" s="1022"/>
      <c r="AR73" s="1022"/>
      <c r="AS73" s="1022"/>
      <c r="AT73" s="1022"/>
      <c r="AU73" s="1022" t="s">
        <v>571</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2">
      <c r="A74" s="261">
        <v>7</v>
      </c>
      <c r="B74" s="1025" t="s">
        <v>580</v>
      </c>
      <c r="C74" s="1026"/>
      <c r="D74" s="1026"/>
      <c r="E74" s="1026"/>
      <c r="F74" s="1026"/>
      <c r="G74" s="1026"/>
      <c r="H74" s="1026"/>
      <c r="I74" s="1026"/>
      <c r="J74" s="1026"/>
      <c r="K74" s="1026"/>
      <c r="L74" s="1026"/>
      <c r="M74" s="1026"/>
      <c r="N74" s="1026"/>
      <c r="O74" s="1026"/>
      <c r="P74" s="1027"/>
      <c r="Q74" s="1028">
        <v>94</v>
      </c>
      <c r="R74" s="1022"/>
      <c r="S74" s="1022"/>
      <c r="T74" s="1022"/>
      <c r="U74" s="1022"/>
      <c r="V74" s="1022">
        <v>86</v>
      </c>
      <c r="W74" s="1022"/>
      <c r="X74" s="1022"/>
      <c r="Y74" s="1022"/>
      <c r="Z74" s="1022"/>
      <c r="AA74" s="1022">
        <v>8</v>
      </c>
      <c r="AB74" s="1022"/>
      <c r="AC74" s="1022"/>
      <c r="AD74" s="1022"/>
      <c r="AE74" s="1022"/>
      <c r="AF74" s="1022">
        <v>8</v>
      </c>
      <c r="AG74" s="1022"/>
      <c r="AH74" s="1022"/>
      <c r="AI74" s="1022"/>
      <c r="AJ74" s="1022"/>
      <c r="AK74" s="1022">
        <v>9</v>
      </c>
      <c r="AL74" s="1022"/>
      <c r="AM74" s="1022"/>
      <c r="AN74" s="1022"/>
      <c r="AO74" s="1022"/>
      <c r="AP74" s="1022" t="s">
        <v>571</v>
      </c>
      <c r="AQ74" s="1022"/>
      <c r="AR74" s="1022"/>
      <c r="AS74" s="1022"/>
      <c r="AT74" s="1022"/>
      <c r="AU74" s="1022" t="s">
        <v>571</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2">
      <c r="A75" s="261">
        <v>8</v>
      </c>
      <c r="B75" s="1025" t="s">
        <v>581</v>
      </c>
      <c r="C75" s="1026"/>
      <c r="D75" s="1026"/>
      <c r="E75" s="1026"/>
      <c r="F75" s="1026"/>
      <c r="G75" s="1026"/>
      <c r="H75" s="1026"/>
      <c r="I75" s="1026"/>
      <c r="J75" s="1026"/>
      <c r="K75" s="1026"/>
      <c r="L75" s="1026"/>
      <c r="M75" s="1026"/>
      <c r="N75" s="1026"/>
      <c r="O75" s="1026"/>
      <c r="P75" s="1027"/>
      <c r="Q75" s="1029">
        <v>237427</v>
      </c>
      <c r="R75" s="1030"/>
      <c r="S75" s="1030"/>
      <c r="T75" s="1030"/>
      <c r="U75" s="1031"/>
      <c r="V75" s="1032">
        <v>231302</v>
      </c>
      <c r="W75" s="1030"/>
      <c r="X75" s="1030"/>
      <c r="Y75" s="1030"/>
      <c r="Z75" s="1031"/>
      <c r="AA75" s="1032">
        <v>6125</v>
      </c>
      <c r="AB75" s="1030"/>
      <c r="AC75" s="1030"/>
      <c r="AD75" s="1030"/>
      <c r="AE75" s="1031"/>
      <c r="AF75" s="1032">
        <v>6125</v>
      </c>
      <c r="AG75" s="1030"/>
      <c r="AH75" s="1030"/>
      <c r="AI75" s="1030"/>
      <c r="AJ75" s="1031"/>
      <c r="AK75" s="1032">
        <v>1029</v>
      </c>
      <c r="AL75" s="1030"/>
      <c r="AM75" s="1030"/>
      <c r="AN75" s="1030"/>
      <c r="AO75" s="1031"/>
      <c r="AP75" s="1032" t="s">
        <v>571</v>
      </c>
      <c r="AQ75" s="1030"/>
      <c r="AR75" s="1030"/>
      <c r="AS75" s="1030"/>
      <c r="AT75" s="1031"/>
      <c r="AU75" s="1032" t="s">
        <v>571</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2">
      <c r="A76" s="261">
        <v>9</v>
      </c>
      <c r="B76" s="1025" t="s">
        <v>582</v>
      </c>
      <c r="C76" s="1026"/>
      <c r="D76" s="1026"/>
      <c r="E76" s="1026"/>
      <c r="F76" s="1026"/>
      <c r="G76" s="1026"/>
      <c r="H76" s="1026"/>
      <c r="I76" s="1026"/>
      <c r="J76" s="1026"/>
      <c r="K76" s="1026"/>
      <c r="L76" s="1026"/>
      <c r="M76" s="1026"/>
      <c r="N76" s="1026"/>
      <c r="O76" s="1026"/>
      <c r="P76" s="1027"/>
      <c r="Q76" s="1029">
        <v>9320</v>
      </c>
      <c r="R76" s="1030"/>
      <c r="S76" s="1030"/>
      <c r="T76" s="1030"/>
      <c r="U76" s="1031"/>
      <c r="V76" s="1032">
        <v>8565</v>
      </c>
      <c r="W76" s="1030"/>
      <c r="X76" s="1030"/>
      <c r="Y76" s="1030"/>
      <c r="Z76" s="1031"/>
      <c r="AA76" s="1032">
        <v>755</v>
      </c>
      <c r="AB76" s="1030"/>
      <c r="AC76" s="1030"/>
      <c r="AD76" s="1030"/>
      <c r="AE76" s="1031"/>
      <c r="AF76" s="1032">
        <v>5538</v>
      </c>
      <c r="AG76" s="1030"/>
      <c r="AH76" s="1030"/>
      <c r="AI76" s="1030"/>
      <c r="AJ76" s="1031"/>
      <c r="AK76" s="1032" t="s">
        <v>571</v>
      </c>
      <c r="AL76" s="1030"/>
      <c r="AM76" s="1030"/>
      <c r="AN76" s="1030"/>
      <c r="AO76" s="1031"/>
      <c r="AP76" s="1032">
        <v>23253</v>
      </c>
      <c r="AQ76" s="1030"/>
      <c r="AR76" s="1030"/>
      <c r="AS76" s="1030"/>
      <c r="AT76" s="1031"/>
      <c r="AU76" s="1032" t="s">
        <v>571</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2">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2">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2">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2">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2">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2">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2">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2">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2">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2">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2">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5">
      <c r="A88" s="264" t="s">
        <v>385</v>
      </c>
      <c r="B88" s="995" t="s">
        <v>412</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13836</v>
      </c>
      <c r="AG88" s="1010"/>
      <c r="AH88" s="1010"/>
      <c r="AI88" s="1010"/>
      <c r="AJ88" s="1010"/>
      <c r="AK88" s="1014"/>
      <c r="AL88" s="1014"/>
      <c r="AM88" s="1014"/>
      <c r="AN88" s="1014"/>
      <c r="AO88" s="1014"/>
      <c r="AP88" s="1010">
        <v>37459</v>
      </c>
      <c r="AQ88" s="1010"/>
      <c r="AR88" s="1010"/>
      <c r="AS88" s="1010"/>
      <c r="AT88" s="1010"/>
      <c r="AU88" s="1010">
        <v>1091</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995" t="s">
        <v>413</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5</v>
      </c>
      <c r="CS102" s="1002"/>
      <c r="CT102" s="1002"/>
      <c r="CU102" s="1002"/>
      <c r="CV102" s="1003"/>
      <c r="CW102" s="1001" t="s">
        <v>585</v>
      </c>
      <c r="CX102" s="1002"/>
      <c r="CY102" s="1002"/>
      <c r="CZ102" s="1002"/>
      <c r="DA102" s="1003"/>
      <c r="DB102" s="1001">
        <v>400</v>
      </c>
      <c r="DC102" s="1002"/>
      <c r="DD102" s="1002"/>
      <c r="DE102" s="1002"/>
      <c r="DF102" s="1003"/>
      <c r="DG102" s="1001" t="s">
        <v>586</v>
      </c>
      <c r="DH102" s="1002"/>
      <c r="DI102" s="1002"/>
      <c r="DJ102" s="1002"/>
      <c r="DK102" s="1003"/>
      <c r="DL102" s="1001" t="s">
        <v>585</v>
      </c>
      <c r="DM102" s="1002"/>
      <c r="DN102" s="1002"/>
      <c r="DO102" s="1002"/>
      <c r="DP102" s="1003"/>
      <c r="DQ102" s="1001" t="s">
        <v>586</v>
      </c>
      <c r="DR102" s="1002"/>
      <c r="DS102" s="1002"/>
      <c r="DT102" s="1002"/>
      <c r="DU102" s="1003"/>
      <c r="DV102" s="984"/>
      <c r="DW102" s="985"/>
      <c r="DX102" s="985"/>
      <c r="DY102" s="985"/>
      <c r="DZ102" s="986"/>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414</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415</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89" t="s">
        <v>418</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419</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2">
      <c r="A109" s="944" t="s">
        <v>420</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421</v>
      </c>
      <c r="AB109" s="945"/>
      <c r="AC109" s="945"/>
      <c r="AD109" s="945"/>
      <c r="AE109" s="946"/>
      <c r="AF109" s="947" t="s">
        <v>304</v>
      </c>
      <c r="AG109" s="945"/>
      <c r="AH109" s="945"/>
      <c r="AI109" s="945"/>
      <c r="AJ109" s="946"/>
      <c r="AK109" s="947" t="s">
        <v>303</v>
      </c>
      <c r="AL109" s="945"/>
      <c r="AM109" s="945"/>
      <c r="AN109" s="945"/>
      <c r="AO109" s="946"/>
      <c r="AP109" s="947" t="s">
        <v>422</v>
      </c>
      <c r="AQ109" s="945"/>
      <c r="AR109" s="945"/>
      <c r="AS109" s="945"/>
      <c r="AT109" s="976"/>
      <c r="AU109" s="944" t="s">
        <v>420</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421</v>
      </c>
      <c r="BR109" s="945"/>
      <c r="BS109" s="945"/>
      <c r="BT109" s="945"/>
      <c r="BU109" s="946"/>
      <c r="BV109" s="947" t="s">
        <v>304</v>
      </c>
      <c r="BW109" s="945"/>
      <c r="BX109" s="945"/>
      <c r="BY109" s="945"/>
      <c r="BZ109" s="946"/>
      <c r="CA109" s="947" t="s">
        <v>303</v>
      </c>
      <c r="CB109" s="945"/>
      <c r="CC109" s="945"/>
      <c r="CD109" s="945"/>
      <c r="CE109" s="946"/>
      <c r="CF109" s="983" t="s">
        <v>422</v>
      </c>
      <c r="CG109" s="983"/>
      <c r="CH109" s="983"/>
      <c r="CI109" s="983"/>
      <c r="CJ109" s="983"/>
      <c r="CK109" s="947" t="s">
        <v>423</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421</v>
      </c>
      <c r="DH109" s="945"/>
      <c r="DI109" s="945"/>
      <c r="DJ109" s="945"/>
      <c r="DK109" s="946"/>
      <c r="DL109" s="947" t="s">
        <v>304</v>
      </c>
      <c r="DM109" s="945"/>
      <c r="DN109" s="945"/>
      <c r="DO109" s="945"/>
      <c r="DP109" s="946"/>
      <c r="DQ109" s="947" t="s">
        <v>303</v>
      </c>
      <c r="DR109" s="945"/>
      <c r="DS109" s="945"/>
      <c r="DT109" s="945"/>
      <c r="DU109" s="946"/>
      <c r="DV109" s="947" t="s">
        <v>422</v>
      </c>
      <c r="DW109" s="945"/>
      <c r="DX109" s="945"/>
      <c r="DY109" s="945"/>
      <c r="DZ109" s="976"/>
    </row>
    <row r="110" spans="1:131" s="246" customFormat="1" ht="26.25" customHeight="1" x14ac:dyDescent="0.2">
      <c r="A110" s="847" t="s">
        <v>424</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359306</v>
      </c>
      <c r="AB110" s="938"/>
      <c r="AC110" s="938"/>
      <c r="AD110" s="938"/>
      <c r="AE110" s="939"/>
      <c r="AF110" s="940">
        <v>354187</v>
      </c>
      <c r="AG110" s="938"/>
      <c r="AH110" s="938"/>
      <c r="AI110" s="938"/>
      <c r="AJ110" s="939"/>
      <c r="AK110" s="940">
        <v>361294</v>
      </c>
      <c r="AL110" s="938"/>
      <c r="AM110" s="938"/>
      <c r="AN110" s="938"/>
      <c r="AO110" s="939"/>
      <c r="AP110" s="941">
        <v>12.8</v>
      </c>
      <c r="AQ110" s="942"/>
      <c r="AR110" s="942"/>
      <c r="AS110" s="942"/>
      <c r="AT110" s="943"/>
      <c r="AU110" s="977" t="s">
        <v>72</v>
      </c>
      <c r="AV110" s="978"/>
      <c r="AW110" s="978"/>
      <c r="AX110" s="978"/>
      <c r="AY110" s="978"/>
      <c r="AZ110" s="903" t="s">
        <v>425</v>
      </c>
      <c r="BA110" s="848"/>
      <c r="BB110" s="848"/>
      <c r="BC110" s="848"/>
      <c r="BD110" s="848"/>
      <c r="BE110" s="848"/>
      <c r="BF110" s="848"/>
      <c r="BG110" s="848"/>
      <c r="BH110" s="848"/>
      <c r="BI110" s="848"/>
      <c r="BJ110" s="848"/>
      <c r="BK110" s="848"/>
      <c r="BL110" s="848"/>
      <c r="BM110" s="848"/>
      <c r="BN110" s="848"/>
      <c r="BO110" s="848"/>
      <c r="BP110" s="849"/>
      <c r="BQ110" s="904">
        <v>4293786</v>
      </c>
      <c r="BR110" s="885"/>
      <c r="BS110" s="885"/>
      <c r="BT110" s="885"/>
      <c r="BU110" s="885"/>
      <c r="BV110" s="885">
        <v>4253645</v>
      </c>
      <c r="BW110" s="885"/>
      <c r="BX110" s="885"/>
      <c r="BY110" s="885"/>
      <c r="BZ110" s="885"/>
      <c r="CA110" s="885">
        <v>4190365</v>
      </c>
      <c r="CB110" s="885"/>
      <c r="CC110" s="885"/>
      <c r="CD110" s="885"/>
      <c r="CE110" s="885"/>
      <c r="CF110" s="909">
        <v>148.69999999999999</v>
      </c>
      <c r="CG110" s="910"/>
      <c r="CH110" s="910"/>
      <c r="CI110" s="910"/>
      <c r="CJ110" s="910"/>
      <c r="CK110" s="973" t="s">
        <v>426</v>
      </c>
      <c r="CL110" s="859"/>
      <c r="CM110" s="934" t="s">
        <v>427</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428</v>
      </c>
      <c r="DH110" s="885"/>
      <c r="DI110" s="885"/>
      <c r="DJ110" s="885"/>
      <c r="DK110" s="885"/>
      <c r="DL110" s="885" t="s">
        <v>428</v>
      </c>
      <c r="DM110" s="885"/>
      <c r="DN110" s="885"/>
      <c r="DO110" s="885"/>
      <c r="DP110" s="885"/>
      <c r="DQ110" s="885" t="s">
        <v>429</v>
      </c>
      <c r="DR110" s="885"/>
      <c r="DS110" s="885"/>
      <c r="DT110" s="885"/>
      <c r="DU110" s="885"/>
      <c r="DV110" s="886" t="s">
        <v>430</v>
      </c>
      <c r="DW110" s="886"/>
      <c r="DX110" s="886"/>
      <c r="DY110" s="886"/>
      <c r="DZ110" s="887"/>
    </row>
    <row r="111" spans="1:131" s="246" customFormat="1" ht="26.25" customHeight="1" x14ac:dyDescent="0.2">
      <c r="A111" s="814" t="s">
        <v>431</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429</v>
      </c>
      <c r="AB111" s="966"/>
      <c r="AC111" s="966"/>
      <c r="AD111" s="966"/>
      <c r="AE111" s="967"/>
      <c r="AF111" s="968" t="s">
        <v>428</v>
      </c>
      <c r="AG111" s="966"/>
      <c r="AH111" s="966"/>
      <c r="AI111" s="966"/>
      <c r="AJ111" s="967"/>
      <c r="AK111" s="968" t="s">
        <v>428</v>
      </c>
      <c r="AL111" s="966"/>
      <c r="AM111" s="966"/>
      <c r="AN111" s="966"/>
      <c r="AO111" s="967"/>
      <c r="AP111" s="969" t="s">
        <v>430</v>
      </c>
      <c r="AQ111" s="970"/>
      <c r="AR111" s="970"/>
      <c r="AS111" s="970"/>
      <c r="AT111" s="971"/>
      <c r="AU111" s="979"/>
      <c r="AV111" s="980"/>
      <c r="AW111" s="980"/>
      <c r="AX111" s="980"/>
      <c r="AY111" s="980"/>
      <c r="AZ111" s="855" t="s">
        <v>432</v>
      </c>
      <c r="BA111" s="790"/>
      <c r="BB111" s="790"/>
      <c r="BC111" s="790"/>
      <c r="BD111" s="790"/>
      <c r="BE111" s="790"/>
      <c r="BF111" s="790"/>
      <c r="BG111" s="790"/>
      <c r="BH111" s="790"/>
      <c r="BI111" s="790"/>
      <c r="BJ111" s="790"/>
      <c r="BK111" s="790"/>
      <c r="BL111" s="790"/>
      <c r="BM111" s="790"/>
      <c r="BN111" s="790"/>
      <c r="BO111" s="790"/>
      <c r="BP111" s="791"/>
      <c r="BQ111" s="856">
        <v>28856</v>
      </c>
      <c r="BR111" s="857"/>
      <c r="BS111" s="857"/>
      <c r="BT111" s="857"/>
      <c r="BU111" s="857"/>
      <c r="BV111" s="857">
        <v>14585</v>
      </c>
      <c r="BW111" s="857"/>
      <c r="BX111" s="857"/>
      <c r="BY111" s="857"/>
      <c r="BZ111" s="857"/>
      <c r="CA111" s="857" t="s">
        <v>428</v>
      </c>
      <c r="CB111" s="857"/>
      <c r="CC111" s="857"/>
      <c r="CD111" s="857"/>
      <c r="CE111" s="857"/>
      <c r="CF111" s="918" t="s">
        <v>429</v>
      </c>
      <c r="CG111" s="919"/>
      <c r="CH111" s="919"/>
      <c r="CI111" s="919"/>
      <c r="CJ111" s="919"/>
      <c r="CK111" s="974"/>
      <c r="CL111" s="861"/>
      <c r="CM111" s="864" t="s">
        <v>433</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430</v>
      </c>
      <c r="DH111" s="857"/>
      <c r="DI111" s="857"/>
      <c r="DJ111" s="857"/>
      <c r="DK111" s="857"/>
      <c r="DL111" s="857" t="s">
        <v>428</v>
      </c>
      <c r="DM111" s="857"/>
      <c r="DN111" s="857"/>
      <c r="DO111" s="857"/>
      <c r="DP111" s="857"/>
      <c r="DQ111" s="857" t="s">
        <v>428</v>
      </c>
      <c r="DR111" s="857"/>
      <c r="DS111" s="857"/>
      <c r="DT111" s="857"/>
      <c r="DU111" s="857"/>
      <c r="DV111" s="834" t="s">
        <v>428</v>
      </c>
      <c r="DW111" s="834"/>
      <c r="DX111" s="834"/>
      <c r="DY111" s="834"/>
      <c r="DZ111" s="835"/>
    </row>
    <row r="112" spans="1:131" s="246" customFormat="1" ht="26.25" customHeight="1" x14ac:dyDescent="0.2">
      <c r="A112" s="959" t="s">
        <v>434</v>
      </c>
      <c r="B112" s="960"/>
      <c r="C112" s="790" t="s">
        <v>435</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430</v>
      </c>
      <c r="AB112" s="820"/>
      <c r="AC112" s="820"/>
      <c r="AD112" s="820"/>
      <c r="AE112" s="821"/>
      <c r="AF112" s="822" t="s">
        <v>428</v>
      </c>
      <c r="AG112" s="820"/>
      <c r="AH112" s="820"/>
      <c r="AI112" s="820"/>
      <c r="AJ112" s="821"/>
      <c r="AK112" s="822" t="s">
        <v>428</v>
      </c>
      <c r="AL112" s="820"/>
      <c r="AM112" s="820"/>
      <c r="AN112" s="820"/>
      <c r="AO112" s="821"/>
      <c r="AP112" s="867" t="s">
        <v>428</v>
      </c>
      <c r="AQ112" s="868"/>
      <c r="AR112" s="868"/>
      <c r="AS112" s="868"/>
      <c r="AT112" s="869"/>
      <c r="AU112" s="979"/>
      <c r="AV112" s="980"/>
      <c r="AW112" s="980"/>
      <c r="AX112" s="980"/>
      <c r="AY112" s="980"/>
      <c r="AZ112" s="855" t="s">
        <v>436</v>
      </c>
      <c r="BA112" s="790"/>
      <c r="BB112" s="790"/>
      <c r="BC112" s="790"/>
      <c r="BD112" s="790"/>
      <c r="BE112" s="790"/>
      <c r="BF112" s="790"/>
      <c r="BG112" s="790"/>
      <c r="BH112" s="790"/>
      <c r="BI112" s="790"/>
      <c r="BJ112" s="790"/>
      <c r="BK112" s="790"/>
      <c r="BL112" s="790"/>
      <c r="BM112" s="790"/>
      <c r="BN112" s="790"/>
      <c r="BO112" s="790"/>
      <c r="BP112" s="791"/>
      <c r="BQ112" s="856">
        <v>3433859</v>
      </c>
      <c r="BR112" s="857"/>
      <c r="BS112" s="857"/>
      <c r="BT112" s="857"/>
      <c r="BU112" s="857"/>
      <c r="BV112" s="857">
        <v>3321298</v>
      </c>
      <c r="BW112" s="857"/>
      <c r="BX112" s="857"/>
      <c r="BY112" s="857"/>
      <c r="BZ112" s="857"/>
      <c r="CA112" s="857">
        <v>3244708</v>
      </c>
      <c r="CB112" s="857"/>
      <c r="CC112" s="857"/>
      <c r="CD112" s="857"/>
      <c r="CE112" s="857"/>
      <c r="CF112" s="918">
        <v>115.1</v>
      </c>
      <c r="CG112" s="919"/>
      <c r="CH112" s="919"/>
      <c r="CI112" s="919"/>
      <c r="CJ112" s="919"/>
      <c r="CK112" s="974"/>
      <c r="CL112" s="861"/>
      <c r="CM112" s="864" t="s">
        <v>437</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429</v>
      </c>
      <c r="DH112" s="857"/>
      <c r="DI112" s="857"/>
      <c r="DJ112" s="857"/>
      <c r="DK112" s="857"/>
      <c r="DL112" s="857" t="s">
        <v>429</v>
      </c>
      <c r="DM112" s="857"/>
      <c r="DN112" s="857"/>
      <c r="DO112" s="857"/>
      <c r="DP112" s="857"/>
      <c r="DQ112" s="857" t="s">
        <v>127</v>
      </c>
      <c r="DR112" s="857"/>
      <c r="DS112" s="857"/>
      <c r="DT112" s="857"/>
      <c r="DU112" s="857"/>
      <c r="DV112" s="834" t="s">
        <v>430</v>
      </c>
      <c r="DW112" s="834"/>
      <c r="DX112" s="834"/>
      <c r="DY112" s="834"/>
      <c r="DZ112" s="835"/>
    </row>
    <row r="113" spans="1:130" s="246" customFormat="1" ht="26.25" customHeight="1" x14ac:dyDescent="0.2">
      <c r="A113" s="961"/>
      <c r="B113" s="962"/>
      <c r="C113" s="790" t="s">
        <v>438</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196441</v>
      </c>
      <c r="AB113" s="966"/>
      <c r="AC113" s="966"/>
      <c r="AD113" s="966"/>
      <c r="AE113" s="967"/>
      <c r="AF113" s="968">
        <v>193116</v>
      </c>
      <c r="AG113" s="966"/>
      <c r="AH113" s="966"/>
      <c r="AI113" s="966"/>
      <c r="AJ113" s="967"/>
      <c r="AK113" s="968">
        <v>202971</v>
      </c>
      <c r="AL113" s="966"/>
      <c r="AM113" s="966"/>
      <c r="AN113" s="966"/>
      <c r="AO113" s="967"/>
      <c r="AP113" s="969">
        <v>7.2</v>
      </c>
      <c r="AQ113" s="970"/>
      <c r="AR113" s="970"/>
      <c r="AS113" s="970"/>
      <c r="AT113" s="971"/>
      <c r="AU113" s="979"/>
      <c r="AV113" s="980"/>
      <c r="AW113" s="980"/>
      <c r="AX113" s="980"/>
      <c r="AY113" s="980"/>
      <c r="AZ113" s="855" t="s">
        <v>439</v>
      </c>
      <c r="BA113" s="790"/>
      <c r="BB113" s="790"/>
      <c r="BC113" s="790"/>
      <c r="BD113" s="790"/>
      <c r="BE113" s="790"/>
      <c r="BF113" s="790"/>
      <c r="BG113" s="790"/>
      <c r="BH113" s="790"/>
      <c r="BI113" s="790"/>
      <c r="BJ113" s="790"/>
      <c r="BK113" s="790"/>
      <c r="BL113" s="790"/>
      <c r="BM113" s="790"/>
      <c r="BN113" s="790"/>
      <c r="BO113" s="790"/>
      <c r="BP113" s="791"/>
      <c r="BQ113" s="856">
        <v>909545</v>
      </c>
      <c r="BR113" s="857"/>
      <c r="BS113" s="857"/>
      <c r="BT113" s="857"/>
      <c r="BU113" s="857"/>
      <c r="BV113" s="857">
        <v>1062653</v>
      </c>
      <c r="BW113" s="857"/>
      <c r="BX113" s="857"/>
      <c r="BY113" s="857"/>
      <c r="BZ113" s="857"/>
      <c r="CA113" s="857">
        <v>1091406</v>
      </c>
      <c r="CB113" s="857"/>
      <c r="CC113" s="857"/>
      <c r="CD113" s="857"/>
      <c r="CE113" s="857"/>
      <c r="CF113" s="918">
        <v>38.700000000000003</v>
      </c>
      <c r="CG113" s="919"/>
      <c r="CH113" s="919"/>
      <c r="CI113" s="919"/>
      <c r="CJ113" s="919"/>
      <c r="CK113" s="974"/>
      <c r="CL113" s="861"/>
      <c r="CM113" s="864" t="s">
        <v>440</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v>28856</v>
      </c>
      <c r="DH113" s="820"/>
      <c r="DI113" s="820"/>
      <c r="DJ113" s="820"/>
      <c r="DK113" s="821"/>
      <c r="DL113" s="822">
        <v>14585</v>
      </c>
      <c r="DM113" s="820"/>
      <c r="DN113" s="820"/>
      <c r="DO113" s="820"/>
      <c r="DP113" s="821"/>
      <c r="DQ113" s="822" t="s">
        <v>430</v>
      </c>
      <c r="DR113" s="820"/>
      <c r="DS113" s="820"/>
      <c r="DT113" s="820"/>
      <c r="DU113" s="821"/>
      <c r="DV113" s="867" t="s">
        <v>428</v>
      </c>
      <c r="DW113" s="868"/>
      <c r="DX113" s="868"/>
      <c r="DY113" s="868"/>
      <c r="DZ113" s="869"/>
    </row>
    <row r="114" spans="1:130" s="246" customFormat="1" ht="26.25" customHeight="1" x14ac:dyDescent="0.2">
      <c r="A114" s="961"/>
      <c r="B114" s="962"/>
      <c r="C114" s="790" t="s">
        <v>441</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34079</v>
      </c>
      <c r="AB114" s="820"/>
      <c r="AC114" s="820"/>
      <c r="AD114" s="820"/>
      <c r="AE114" s="821"/>
      <c r="AF114" s="822">
        <v>36302</v>
      </c>
      <c r="AG114" s="820"/>
      <c r="AH114" s="820"/>
      <c r="AI114" s="820"/>
      <c r="AJ114" s="821"/>
      <c r="AK114" s="822">
        <v>37749</v>
      </c>
      <c r="AL114" s="820"/>
      <c r="AM114" s="820"/>
      <c r="AN114" s="820"/>
      <c r="AO114" s="821"/>
      <c r="AP114" s="867">
        <v>1.3</v>
      </c>
      <c r="AQ114" s="868"/>
      <c r="AR114" s="868"/>
      <c r="AS114" s="868"/>
      <c r="AT114" s="869"/>
      <c r="AU114" s="979"/>
      <c r="AV114" s="980"/>
      <c r="AW114" s="980"/>
      <c r="AX114" s="980"/>
      <c r="AY114" s="980"/>
      <c r="AZ114" s="855" t="s">
        <v>442</v>
      </c>
      <c r="BA114" s="790"/>
      <c r="BB114" s="790"/>
      <c r="BC114" s="790"/>
      <c r="BD114" s="790"/>
      <c r="BE114" s="790"/>
      <c r="BF114" s="790"/>
      <c r="BG114" s="790"/>
      <c r="BH114" s="790"/>
      <c r="BI114" s="790"/>
      <c r="BJ114" s="790"/>
      <c r="BK114" s="790"/>
      <c r="BL114" s="790"/>
      <c r="BM114" s="790"/>
      <c r="BN114" s="790"/>
      <c r="BO114" s="790"/>
      <c r="BP114" s="791"/>
      <c r="BQ114" s="856">
        <v>556927</v>
      </c>
      <c r="BR114" s="857"/>
      <c r="BS114" s="857"/>
      <c r="BT114" s="857"/>
      <c r="BU114" s="857"/>
      <c r="BV114" s="857">
        <v>555807</v>
      </c>
      <c r="BW114" s="857"/>
      <c r="BX114" s="857"/>
      <c r="BY114" s="857"/>
      <c r="BZ114" s="857"/>
      <c r="CA114" s="857">
        <v>428964</v>
      </c>
      <c r="CB114" s="857"/>
      <c r="CC114" s="857"/>
      <c r="CD114" s="857"/>
      <c r="CE114" s="857"/>
      <c r="CF114" s="918">
        <v>15.2</v>
      </c>
      <c r="CG114" s="919"/>
      <c r="CH114" s="919"/>
      <c r="CI114" s="919"/>
      <c r="CJ114" s="919"/>
      <c r="CK114" s="974"/>
      <c r="CL114" s="861"/>
      <c r="CM114" s="864" t="s">
        <v>443</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430</v>
      </c>
      <c r="DH114" s="820"/>
      <c r="DI114" s="820"/>
      <c r="DJ114" s="820"/>
      <c r="DK114" s="821"/>
      <c r="DL114" s="822" t="s">
        <v>428</v>
      </c>
      <c r="DM114" s="820"/>
      <c r="DN114" s="820"/>
      <c r="DO114" s="820"/>
      <c r="DP114" s="821"/>
      <c r="DQ114" s="822" t="s">
        <v>429</v>
      </c>
      <c r="DR114" s="820"/>
      <c r="DS114" s="820"/>
      <c r="DT114" s="820"/>
      <c r="DU114" s="821"/>
      <c r="DV114" s="867" t="s">
        <v>430</v>
      </c>
      <c r="DW114" s="868"/>
      <c r="DX114" s="868"/>
      <c r="DY114" s="868"/>
      <c r="DZ114" s="869"/>
    </row>
    <row r="115" spans="1:130" s="246" customFormat="1" ht="26.25" customHeight="1" x14ac:dyDescent="0.2">
      <c r="A115" s="961"/>
      <c r="B115" s="962"/>
      <c r="C115" s="790" t="s">
        <v>444</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14925</v>
      </c>
      <c r="AB115" s="966"/>
      <c r="AC115" s="966"/>
      <c r="AD115" s="966"/>
      <c r="AE115" s="967"/>
      <c r="AF115" s="968">
        <v>14921</v>
      </c>
      <c r="AG115" s="966"/>
      <c r="AH115" s="966"/>
      <c r="AI115" s="966"/>
      <c r="AJ115" s="967"/>
      <c r="AK115" s="968">
        <v>14950</v>
      </c>
      <c r="AL115" s="966"/>
      <c r="AM115" s="966"/>
      <c r="AN115" s="966"/>
      <c r="AO115" s="967"/>
      <c r="AP115" s="969">
        <v>0.5</v>
      </c>
      <c r="AQ115" s="970"/>
      <c r="AR115" s="970"/>
      <c r="AS115" s="970"/>
      <c r="AT115" s="971"/>
      <c r="AU115" s="979"/>
      <c r="AV115" s="980"/>
      <c r="AW115" s="980"/>
      <c r="AX115" s="980"/>
      <c r="AY115" s="980"/>
      <c r="AZ115" s="855" t="s">
        <v>445</v>
      </c>
      <c r="BA115" s="790"/>
      <c r="BB115" s="790"/>
      <c r="BC115" s="790"/>
      <c r="BD115" s="790"/>
      <c r="BE115" s="790"/>
      <c r="BF115" s="790"/>
      <c r="BG115" s="790"/>
      <c r="BH115" s="790"/>
      <c r="BI115" s="790"/>
      <c r="BJ115" s="790"/>
      <c r="BK115" s="790"/>
      <c r="BL115" s="790"/>
      <c r="BM115" s="790"/>
      <c r="BN115" s="790"/>
      <c r="BO115" s="790"/>
      <c r="BP115" s="791"/>
      <c r="BQ115" s="856" t="s">
        <v>428</v>
      </c>
      <c r="BR115" s="857"/>
      <c r="BS115" s="857"/>
      <c r="BT115" s="857"/>
      <c r="BU115" s="857"/>
      <c r="BV115" s="857" t="s">
        <v>429</v>
      </c>
      <c r="BW115" s="857"/>
      <c r="BX115" s="857"/>
      <c r="BY115" s="857"/>
      <c r="BZ115" s="857"/>
      <c r="CA115" s="857" t="s">
        <v>428</v>
      </c>
      <c r="CB115" s="857"/>
      <c r="CC115" s="857"/>
      <c r="CD115" s="857"/>
      <c r="CE115" s="857"/>
      <c r="CF115" s="918" t="s">
        <v>429</v>
      </c>
      <c r="CG115" s="919"/>
      <c r="CH115" s="919"/>
      <c r="CI115" s="919"/>
      <c r="CJ115" s="919"/>
      <c r="CK115" s="974"/>
      <c r="CL115" s="861"/>
      <c r="CM115" s="855" t="s">
        <v>446</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429</v>
      </c>
      <c r="DH115" s="820"/>
      <c r="DI115" s="820"/>
      <c r="DJ115" s="820"/>
      <c r="DK115" s="821"/>
      <c r="DL115" s="822" t="s">
        <v>428</v>
      </c>
      <c r="DM115" s="820"/>
      <c r="DN115" s="820"/>
      <c r="DO115" s="820"/>
      <c r="DP115" s="821"/>
      <c r="DQ115" s="822" t="s">
        <v>428</v>
      </c>
      <c r="DR115" s="820"/>
      <c r="DS115" s="820"/>
      <c r="DT115" s="820"/>
      <c r="DU115" s="821"/>
      <c r="DV115" s="867" t="s">
        <v>429</v>
      </c>
      <c r="DW115" s="868"/>
      <c r="DX115" s="868"/>
      <c r="DY115" s="868"/>
      <c r="DZ115" s="869"/>
    </row>
    <row r="116" spans="1:130" s="246" customFormat="1" ht="26.25" customHeight="1" x14ac:dyDescent="0.2">
      <c r="A116" s="963"/>
      <c r="B116" s="964"/>
      <c r="C116" s="923" t="s">
        <v>447</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429</v>
      </c>
      <c r="AB116" s="820"/>
      <c r="AC116" s="820"/>
      <c r="AD116" s="820"/>
      <c r="AE116" s="821"/>
      <c r="AF116" s="822" t="s">
        <v>430</v>
      </c>
      <c r="AG116" s="820"/>
      <c r="AH116" s="820"/>
      <c r="AI116" s="820"/>
      <c r="AJ116" s="821"/>
      <c r="AK116" s="822" t="s">
        <v>428</v>
      </c>
      <c r="AL116" s="820"/>
      <c r="AM116" s="820"/>
      <c r="AN116" s="820"/>
      <c r="AO116" s="821"/>
      <c r="AP116" s="867" t="s">
        <v>430</v>
      </c>
      <c r="AQ116" s="868"/>
      <c r="AR116" s="868"/>
      <c r="AS116" s="868"/>
      <c r="AT116" s="869"/>
      <c r="AU116" s="979"/>
      <c r="AV116" s="980"/>
      <c r="AW116" s="980"/>
      <c r="AX116" s="980"/>
      <c r="AY116" s="980"/>
      <c r="AZ116" s="906" t="s">
        <v>448</v>
      </c>
      <c r="BA116" s="907"/>
      <c r="BB116" s="907"/>
      <c r="BC116" s="907"/>
      <c r="BD116" s="907"/>
      <c r="BE116" s="907"/>
      <c r="BF116" s="907"/>
      <c r="BG116" s="907"/>
      <c r="BH116" s="907"/>
      <c r="BI116" s="907"/>
      <c r="BJ116" s="907"/>
      <c r="BK116" s="907"/>
      <c r="BL116" s="907"/>
      <c r="BM116" s="907"/>
      <c r="BN116" s="907"/>
      <c r="BO116" s="907"/>
      <c r="BP116" s="908"/>
      <c r="BQ116" s="856" t="s">
        <v>429</v>
      </c>
      <c r="BR116" s="857"/>
      <c r="BS116" s="857"/>
      <c r="BT116" s="857"/>
      <c r="BU116" s="857"/>
      <c r="BV116" s="857" t="s">
        <v>428</v>
      </c>
      <c r="BW116" s="857"/>
      <c r="BX116" s="857"/>
      <c r="BY116" s="857"/>
      <c r="BZ116" s="857"/>
      <c r="CA116" s="857" t="s">
        <v>430</v>
      </c>
      <c r="CB116" s="857"/>
      <c r="CC116" s="857"/>
      <c r="CD116" s="857"/>
      <c r="CE116" s="857"/>
      <c r="CF116" s="918" t="s">
        <v>127</v>
      </c>
      <c r="CG116" s="919"/>
      <c r="CH116" s="919"/>
      <c r="CI116" s="919"/>
      <c r="CJ116" s="919"/>
      <c r="CK116" s="974"/>
      <c r="CL116" s="861"/>
      <c r="CM116" s="864" t="s">
        <v>449</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429</v>
      </c>
      <c r="DH116" s="820"/>
      <c r="DI116" s="820"/>
      <c r="DJ116" s="820"/>
      <c r="DK116" s="821"/>
      <c r="DL116" s="822" t="s">
        <v>429</v>
      </c>
      <c r="DM116" s="820"/>
      <c r="DN116" s="820"/>
      <c r="DO116" s="820"/>
      <c r="DP116" s="821"/>
      <c r="DQ116" s="822" t="s">
        <v>430</v>
      </c>
      <c r="DR116" s="820"/>
      <c r="DS116" s="820"/>
      <c r="DT116" s="820"/>
      <c r="DU116" s="821"/>
      <c r="DV116" s="867" t="s">
        <v>428</v>
      </c>
      <c r="DW116" s="868"/>
      <c r="DX116" s="868"/>
      <c r="DY116" s="868"/>
      <c r="DZ116" s="869"/>
    </row>
    <row r="117" spans="1:130" s="246" customFormat="1" ht="26.25" customHeight="1" x14ac:dyDescent="0.2">
      <c r="A117" s="944" t="s">
        <v>184</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450</v>
      </c>
      <c r="Z117" s="946"/>
      <c r="AA117" s="951">
        <v>604751</v>
      </c>
      <c r="AB117" s="952"/>
      <c r="AC117" s="952"/>
      <c r="AD117" s="952"/>
      <c r="AE117" s="953"/>
      <c r="AF117" s="954">
        <v>598526</v>
      </c>
      <c r="AG117" s="952"/>
      <c r="AH117" s="952"/>
      <c r="AI117" s="952"/>
      <c r="AJ117" s="953"/>
      <c r="AK117" s="954">
        <v>616964</v>
      </c>
      <c r="AL117" s="952"/>
      <c r="AM117" s="952"/>
      <c r="AN117" s="952"/>
      <c r="AO117" s="953"/>
      <c r="AP117" s="955"/>
      <c r="AQ117" s="956"/>
      <c r="AR117" s="956"/>
      <c r="AS117" s="956"/>
      <c r="AT117" s="957"/>
      <c r="AU117" s="979"/>
      <c r="AV117" s="980"/>
      <c r="AW117" s="980"/>
      <c r="AX117" s="980"/>
      <c r="AY117" s="980"/>
      <c r="AZ117" s="906" t="s">
        <v>451</v>
      </c>
      <c r="BA117" s="907"/>
      <c r="BB117" s="907"/>
      <c r="BC117" s="907"/>
      <c r="BD117" s="907"/>
      <c r="BE117" s="907"/>
      <c r="BF117" s="907"/>
      <c r="BG117" s="907"/>
      <c r="BH117" s="907"/>
      <c r="BI117" s="907"/>
      <c r="BJ117" s="907"/>
      <c r="BK117" s="907"/>
      <c r="BL117" s="907"/>
      <c r="BM117" s="907"/>
      <c r="BN117" s="907"/>
      <c r="BO117" s="907"/>
      <c r="BP117" s="908"/>
      <c r="BQ117" s="856" t="s">
        <v>127</v>
      </c>
      <c r="BR117" s="857"/>
      <c r="BS117" s="857"/>
      <c r="BT117" s="857"/>
      <c r="BU117" s="857"/>
      <c r="BV117" s="857" t="s">
        <v>428</v>
      </c>
      <c r="BW117" s="857"/>
      <c r="BX117" s="857"/>
      <c r="BY117" s="857"/>
      <c r="BZ117" s="857"/>
      <c r="CA117" s="857" t="s">
        <v>127</v>
      </c>
      <c r="CB117" s="857"/>
      <c r="CC117" s="857"/>
      <c r="CD117" s="857"/>
      <c r="CE117" s="857"/>
      <c r="CF117" s="918" t="s">
        <v>428</v>
      </c>
      <c r="CG117" s="919"/>
      <c r="CH117" s="919"/>
      <c r="CI117" s="919"/>
      <c r="CJ117" s="919"/>
      <c r="CK117" s="974"/>
      <c r="CL117" s="861"/>
      <c r="CM117" s="864" t="s">
        <v>452</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429</v>
      </c>
      <c r="DH117" s="820"/>
      <c r="DI117" s="820"/>
      <c r="DJ117" s="820"/>
      <c r="DK117" s="821"/>
      <c r="DL117" s="822" t="s">
        <v>429</v>
      </c>
      <c r="DM117" s="820"/>
      <c r="DN117" s="820"/>
      <c r="DO117" s="820"/>
      <c r="DP117" s="821"/>
      <c r="DQ117" s="822" t="s">
        <v>429</v>
      </c>
      <c r="DR117" s="820"/>
      <c r="DS117" s="820"/>
      <c r="DT117" s="820"/>
      <c r="DU117" s="821"/>
      <c r="DV117" s="867" t="s">
        <v>428</v>
      </c>
      <c r="DW117" s="868"/>
      <c r="DX117" s="868"/>
      <c r="DY117" s="868"/>
      <c r="DZ117" s="869"/>
    </row>
    <row r="118" spans="1:130" s="246" customFormat="1" ht="26.25" customHeight="1" x14ac:dyDescent="0.2">
      <c r="A118" s="944" t="s">
        <v>423</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421</v>
      </c>
      <c r="AB118" s="945"/>
      <c r="AC118" s="945"/>
      <c r="AD118" s="945"/>
      <c r="AE118" s="946"/>
      <c r="AF118" s="947" t="s">
        <v>304</v>
      </c>
      <c r="AG118" s="945"/>
      <c r="AH118" s="945"/>
      <c r="AI118" s="945"/>
      <c r="AJ118" s="946"/>
      <c r="AK118" s="947" t="s">
        <v>303</v>
      </c>
      <c r="AL118" s="945"/>
      <c r="AM118" s="945"/>
      <c r="AN118" s="945"/>
      <c r="AO118" s="946"/>
      <c r="AP118" s="948" t="s">
        <v>422</v>
      </c>
      <c r="AQ118" s="949"/>
      <c r="AR118" s="949"/>
      <c r="AS118" s="949"/>
      <c r="AT118" s="950"/>
      <c r="AU118" s="979"/>
      <c r="AV118" s="980"/>
      <c r="AW118" s="980"/>
      <c r="AX118" s="980"/>
      <c r="AY118" s="980"/>
      <c r="AZ118" s="922" t="s">
        <v>453</v>
      </c>
      <c r="BA118" s="923"/>
      <c r="BB118" s="923"/>
      <c r="BC118" s="923"/>
      <c r="BD118" s="923"/>
      <c r="BE118" s="923"/>
      <c r="BF118" s="923"/>
      <c r="BG118" s="923"/>
      <c r="BH118" s="923"/>
      <c r="BI118" s="923"/>
      <c r="BJ118" s="923"/>
      <c r="BK118" s="923"/>
      <c r="BL118" s="923"/>
      <c r="BM118" s="923"/>
      <c r="BN118" s="923"/>
      <c r="BO118" s="923"/>
      <c r="BP118" s="924"/>
      <c r="BQ118" s="925" t="s">
        <v>428</v>
      </c>
      <c r="BR118" s="888"/>
      <c r="BS118" s="888"/>
      <c r="BT118" s="888"/>
      <c r="BU118" s="888"/>
      <c r="BV118" s="888" t="s">
        <v>429</v>
      </c>
      <c r="BW118" s="888"/>
      <c r="BX118" s="888"/>
      <c r="BY118" s="888"/>
      <c r="BZ118" s="888"/>
      <c r="CA118" s="888" t="s">
        <v>127</v>
      </c>
      <c r="CB118" s="888"/>
      <c r="CC118" s="888"/>
      <c r="CD118" s="888"/>
      <c r="CE118" s="888"/>
      <c r="CF118" s="918" t="s">
        <v>429</v>
      </c>
      <c r="CG118" s="919"/>
      <c r="CH118" s="919"/>
      <c r="CI118" s="919"/>
      <c r="CJ118" s="919"/>
      <c r="CK118" s="974"/>
      <c r="CL118" s="861"/>
      <c r="CM118" s="864" t="s">
        <v>454</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429</v>
      </c>
      <c r="DH118" s="820"/>
      <c r="DI118" s="820"/>
      <c r="DJ118" s="820"/>
      <c r="DK118" s="821"/>
      <c r="DL118" s="822" t="s">
        <v>127</v>
      </c>
      <c r="DM118" s="820"/>
      <c r="DN118" s="820"/>
      <c r="DO118" s="820"/>
      <c r="DP118" s="821"/>
      <c r="DQ118" s="822" t="s">
        <v>429</v>
      </c>
      <c r="DR118" s="820"/>
      <c r="DS118" s="820"/>
      <c r="DT118" s="820"/>
      <c r="DU118" s="821"/>
      <c r="DV118" s="867" t="s">
        <v>127</v>
      </c>
      <c r="DW118" s="868"/>
      <c r="DX118" s="868"/>
      <c r="DY118" s="868"/>
      <c r="DZ118" s="869"/>
    </row>
    <row r="119" spans="1:130" s="246" customFormat="1" ht="26.25" customHeight="1" x14ac:dyDescent="0.2">
      <c r="A119" s="858" t="s">
        <v>426</v>
      </c>
      <c r="B119" s="859"/>
      <c r="C119" s="934" t="s">
        <v>427</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428</v>
      </c>
      <c r="AB119" s="938"/>
      <c r="AC119" s="938"/>
      <c r="AD119" s="938"/>
      <c r="AE119" s="939"/>
      <c r="AF119" s="940" t="s">
        <v>428</v>
      </c>
      <c r="AG119" s="938"/>
      <c r="AH119" s="938"/>
      <c r="AI119" s="938"/>
      <c r="AJ119" s="939"/>
      <c r="AK119" s="940" t="s">
        <v>428</v>
      </c>
      <c r="AL119" s="938"/>
      <c r="AM119" s="938"/>
      <c r="AN119" s="938"/>
      <c r="AO119" s="939"/>
      <c r="AP119" s="941" t="s">
        <v>429</v>
      </c>
      <c r="AQ119" s="942"/>
      <c r="AR119" s="942"/>
      <c r="AS119" s="942"/>
      <c r="AT119" s="943"/>
      <c r="AU119" s="981"/>
      <c r="AV119" s="982"/>
      <c r="AW119" s="982"/>
      <c r="AX119" s="982"/>
      <c r="AY119" s="982"/>
      <c r="AZ119" s="277" t="s">
        <v>184</v>
      </c>
      <c r="BA119" s="277"/>
      <c r="BB119" s="277"/>
      <c r="BC119" s="277"/>
      <c r="BD119" s="277"/>
      <c r="BE119" s="277"/>
      <c r="BF119" s="277"/>
      <c r="BG119" s="277"/>
      <c r="BH119" s="277"/>
      <c r="BI119" s="277"/>
      <c r="BJ119" s="277"/>
      <c r="BK119" s="277"/>
      <c r="BL119" s="277"/>
      <c r="BM119" s="277"/>
      <c r="BN119" s="277"/>
      <c r="BO119" s="920" t="s">
        <v>455</v>
      </c>
      <c r="BP119" s="921"/>
      <c r="BQ119" s="925">
        <v>9222973</v>
      </c>
      <c r="BR119" s="888"/>
      <c r="BS119" s="888"/>
      <c r="BT119" s="888"/>
      <c r="BU119" s="888"/>
      <c r="BV119" s="888">
        <v>9207988</v>
      </c>
      <c r="BW119" s="888"/>
      <c r="BX119" s="888"/>
      <c r="BY119" s="888"/>
      <c r="BZ119" s="888"/>
      <c r="CA119" s="888">
        <v>8955443</v>
      </c>
      <c r="CB119" s="888"/>
      <c r="CC119" s="888"/>
      <c r="CD119" s="888"/>
      <c r="CE119" s="888"/>
      <c r="CF119" s="786"/>
      <c r="CG119" s="787"/>
      <c r="CH119" s="787"/>
      <c r="CI119" s="787"/>
      <c r="CJ119" s="877"/>
      <c r="CK119" s="975"/>
      <c r="CL119" s="863"/>
      <c r="CM119" s="881" t="s">
        <v>456</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428</v>
      </c>
      <c r="DH119" s="803"/>
      <c r="DI119" s="803"/>
      <c r="DJ119" s="803"/>
      <c r="DK119" s="804"/>
      <c r="DL119" s="805" t="s">
        <v>428</v>
      </c>
      <c r="DM119" s="803"/>
      <c r="DN119" s="803"/>
      <c r="DO119" s="803"/>
      <c r="DP119" s="804"/>
      <c r="DQ119" s="805" t="s">
        <v>429</v>
      </c>
      <c r="DR119" s="803"/>
      <c r="DS119" s="803"/>
      <c r="DT119" s="803"/>
      <c r="DU119" s="804"/>
      <c r="DV119" s="891" t="s">
        <v>429</v>
      </c>
      <c r="DW119" s="892"/>
      <c r="DX119" s="892"/>
      <c r="DY119" s="892"/>
      <c r="DZ119" s="893"/>
    </row>
    <row r="120" spans="1:130" s="246" customFormat="1" ht="26.25" customHeight="1" x14ac:dyDescent="0.2">
      <c r="A120" s="860"/>
      <c r="B120" s="861"/>
      <c r="C120" s="864" t="s">
        <v>433</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429</v>
      </c>
      <c r="AB120" s="820"/>
      <c r="AC120" s="820"/>
      <c r="AD120" s="820"/>
      <c r="AE120" s="821"/>
      <c r="AF120" s="822" t="s">
        <v>428</v>
      </c>
      <c r="AG120" s="820"/>
      <c r="AH120" s="820"/>
      <c r="AI120" s="820"/>
      <c r="AJ120" s="821"/>
      <c r="AK120" s="822" t="s">
        <v>127</v>
      </c>
      <c r="AL120" s="820"/>
      <c r="AM120" s="820"/>
      <c r="AN120" s="820"/>
      <c r="AO120" s="821"/>
      <c r="AP120" s="867" t="s">
        <v>429</v>
      </c>
      <c r="AQ120" s="868"/>
      <c r="AR120" s="868"/>
      <c r="AS120" s="868"/>
      <c r="AT120" s="869"/>
      <c r="AU120" s="926" t="s">
        <v>457</v>
      </c>
      <c r="AV120" s="927"/>
      <c r="AW120" s="927"/>
      <c r="AX120" s="927"/>
      <c r="AY120" s="928"/>
      <c r="AZ120" s="903" t="s">
        <v>458</v>
      </c>
      <c r="BA120" s="848"/>
      <c r="BB120" s="848"/>
      <c r="BC120" s="848"/>
      <c r="BD120" s="848"/>
      <c r="BE120" s="848"/>
      <c r="BF120" s="848"/>
      <c r="BG120" s="848"/>
      <c r="BH120" s="848"/>
      <c r="BI120" s="848"/>
      <c r="BJ120" s="848"/>
      <c r="BK120" s="848"/>
      <c r="BL120" s="848"/>
      <c r="BM120" s="848"/>
      <c r="BN120" s="848"/>
      <c r="BO120" s="848"/>
      <c r="BP120" s="849"/>
      <c r="BQ120" s="904">
        <v>3062947</v>
      </c>
      <c r="BR120" s="885"/>
      <c r="BS120" s="885"/>
      <c r="BT120" s="885"/>
      <c r="BU120" s="885"/>
      <c r="BV120" s="885">
        <v>2398066</v>
      </c>
      <c r="BW120" s="885"/>
      <c r="BX120" s="885"/>
      <c r="BY120" s="885"/>
      <c r="BZ120" s="885"/>
      <c r="CA120" s="885">
        <v>2393247</v>
      </c>
      <c r="CB120" s="885"/>
      <c r="CC120" s="885"/>
      <c r="CD120" s="885"/>
      <c r="CE120" s="885"/>
      <c r="CF120" s="909">
        <v>84.9</v>
      </c>
      <c r="CG120" s="910"/>
      <c r="CH120" s="910"/>
      <c r="CI120" s="910"/>
      <c r="CJ120" s="910"/>
      <c r="CK120" s="911" t="s">
        <v>459</v>
      </c>
      <c r="CL120" s="895"/>
      <c r="CM120" s="895"/>
      <c r="CN120" s="895"/>
      <c r="CO120" s="896"/>
      <c r="CP120" s="915" t="s">
        <v>460</v>
      </c>
      <c r="CQ120" s="916"/>
      <c r="CR120" s="916"/>
      <c r="CS120" s="916"/>
      <c r="CT120" s="916"/>
      <c r="CU120" s="916"/>
      <c r="CV120" s="916"/>
      <c r="CW120" s="916"/>
      <c r="CX120" s="916"/>
      <c r="CY120" s="916"/>
      <c r="CZ120" s="916"/>
      <c r="DA120" s="916"/>
      <c r="DB120" s="916"/>
      <c r="DC120" s="916"/>
      <c r="DD120" s="916"/>
      <c r="DE120" s="916"/>
      <c r="DF120" s="917"/>
      <c r="DG120" s="904">
        <v>3433859</v>
      </c>
      <c r="DH120" s="885"/>
      <c r="DI120" s="885"/>
      <c r="DJ120" s="885"/>
      <c r="DK120" s="885"/>
      <c r="DL120" s="885">
        <v>3321298</v>
      </c>
      <c r="DM120" s="885"/>
      <c r="DN120" s="885"/>
      <c r="DO120" s="885"/>
      <c r="DP120" s="885"/>
      <c r="DQ120" s="885">
        <v>3244708</v>
      </c>
      <c r="DR120" s="885"/>
      <c r="DS120" s="885"/>
      <c r="DT120" s="885"/>
      <c r="DU120" s="885"/>
      <c r="DV120" s="886">
        <v>115.1</v>
      </c>
      <c r="DW120" s="886"/>
      <c r="DX120" s="886"/>
      <c r="DY120" s="886"/>
      <c r="DZ120" s="887"/>
    </row>
    <row r="121" spans="1:130" s="246" customFormat="1" ht="26.25" customHeight="1" x14ac:dyDescent="0.2">
      <c r="A121" s="860"/>
      <c r="B121" s="861"/>
      <c r="C121" s="906" t="s">
        <v>461</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v>14906</v>
      </c>
      <c r="AB121" s="820"/>
      <c r="AC121" s="820"/>
      <c r="AD121" s="820"/>
      <c r="AE121" s="821"/>
      <c r="AF121" s="822">
        <v>14906</v>
      </c>
      <c r="AG121" s="820"/>
      <c r="AH121" s="820"/>
      <c r="AI121" s="820"/>
      <c r="AJ121" s="821"/>
      <c r="AK121" s="822">
        <v>14906</v>
      </c>
      <c r="AL121" s="820"/>
      <c r="AM121" s="820"/>
      <c r="AN121" s="820"/>
      <c r="AO121" s="821"/>
      <c r="AP121" s="867">
        <v>0.5</v>
      </c>
      <c r="AQ121" s="868"/>
      <c r="AR121" s="868"/>
      <c r="AS121" s="868"/>
      <c r="AT121" s="869"/>
      <c r="AU121" s="929"/>
      <c r="AV121" s="930"/>
      <c r="AW121" s="930"/>
      <c r="AX121" s="930"/>
      <c r="AY121" s="931"/>
      <c r="AZ121" s="855" t="s">
        <v>462</v>
      </c>
      <c r="BA121" s="790"/>
      <c r="BB121" s="790"/>
      <c r="BC121" s="790"/>
      <c r="BD121" s="790"/>
      <c r="BE121" s="790"/>
      <c r="BF121" s="790"/>
      <c r="BG121" s="790"/>
      <c r="BH121" s="790"/>
      <c r="BI121" s="790"/>
      <c r="BJ121" s="790"/>
      <c r="BK121" s="790"/>
      <c r="BL121" s="790"/>
      <c r="BM121" s="790"/>
      <c r="BN121" s="790"/>
      <c r="BO121" s="790"/>
      <c r="BP121" s="791"/>
      <c r="BQ121" s="856" t="s">
        <v>429</v>
      </c>
      <c r="BR121" s="857"/>
      <c r="BS121" s="857"/>
      <c r="BT121" s="857"/>
      <c r="BU121" s="857"/>
      <c r="BV121" s="857" t="s">
        <v>127</v>
      </c>
      <c r="BW121" s="857"/>
      <c r="BX121" s="857"/>
      <c r="BY121" s="857"/>
      <c r="BZ121" s="857"/>
      <c r="CA121" s="857" t="s">
        <v>429</v>
      </c>
      <c r="CB121" s="857"/>
      <c r="CC121" s="857"/>
      <c r="CD121" s="857"/>
      <c r="CE121" s="857"/>
      <c r="CF121" s="918" t="s">
        <v>429</v>
      </c>
      <c r="CG121" s="919"/>
      <c r="CH121" s="919"/>
      <c r="CI121" s="919"/>
      <c r="CJ121" s="919"/>
      <c r="CK121" s="912"/>
      <c r="CL121" s="898"/>
      <c r="CM121" s="898"/>
      <c r="CN121" s="898"/>
      <c r="CO121" s="899"/>
      <c r="CP121" s="878" t="s">
        <v>463</v>
      </c>
      <c r="CQ121" s="879"/>
      <c r="CR121" s="879"/>
      <c r="CS121" s="879"/>
      <c r="CT121" s="879"/>
      <c r="CU121" s="879"/>
      <c r="CV121" s="879"/>
      <c r="CW121" s="879"/>
      <c r="CX121" s="879"/>
      <c r="CY121" s="879"/>
      <c r="CZ121" s="879"/>
      <c r="DA121" s="879"/>
      <c r="DB121" s="879"/>
      <c r="DC121" s="879"/>
      <c r="DD121" s="879"/>
      <c r="DE121" s="879"/>
      <c r="DF121" s="880"/>
      <c r="DG121" s="856" t="s">
        <v>428</v>
      </c>
      <c r="DH121" s="857"/>
      <c r="DI121" s="857"/>
      <c r="DJ121" s="857"/>
      <c r="DK121" s="857"/>
      <c r="DL121" s="857" t="s">
        <v>429</v>
      </c>
      <c r="DM121" s="857"/>
      <c r="DN121" s="857"/>
      <c r="DO121" s="857"/>
      <c r="DP121" s="857"/>
      <c r="DQ121" s="857" t="s">
        <v>429</v>
      </c>
      <c r="DR121" s="857"/>
      <c r="DS121" s="857"/>
      <c r="DT121" s="857"/>
      <c r="DU121" s="857"/>
      <c r="DV121" s="834" t="s">
        <v>429</v>
      </c>
      <c r="DW121" s="834"/>
      <c r="DX121" s="834"/>
      <c r="DY121" s="834"/>
      <c r="DZ121" s="835"/>
    </row>
    <row r="122" spans="1:130" s="246" customFormat="1" ht="26.25" customHeight="1" x14ac:dyDescent="0.2">
      <c r="A122" s="860"/>
      <c r="B122" s="861"/>
      <c r="C122" s="864" t="s">
        <v>443</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429</v>
      </c>
      <c r="AB122" s="820"/>
      <c r="AC122" s="820"/>
      <c r="AD122" s="820"/>
      <c r="AE122" s="821"/>
      <c r="AF122" s="822" t="s">
        <v>429</v>
      </c>
      <c r="AG122" s="820"/>
      <c r="AH122" s="820"/>
      <c r="AI122" s="820"/>
      <c r="AJ122" s="821"/>
      <c r="AK122" s="822" t="s">
        <v>428</v>
      </c>
      <c r="AL122" s="820"/>
      <c r="AM122" s="820"/>
      <c r="AN122" s="820"/>
      <c r="AO122" s="821"/>
      <c r="AP122" s="867" t="s">
        <v>127</v>
      </c>
      <c r="AQ122" s="868"/>
      <c r="AR122" s="868"/>
      <c r="AS122" s="868"/>
      <c r="AT122" s="869"/>
      <c r="AU122" s="929"/>
      <c r="AV122" s="930"/>
      <c r="AW122" s="930"/>
      <c r="AX122" s="930"/>
      <c r="AY122" s="931"/>
      <c r="AZ122" s="922" t="s">
        <v>464</v>
      </c>
      <c r="BA122" s="923"/>
      <c r="BB122" s="923"/>
      <c r="BC122" s="923"/>
      <c r="BD122" s="923"/>
      <c r="BE122" s="923"/>
      <c r="BF122" s="923"/>
      <c r="BG122" s="923"/>
      <c r="BH122" s="923"/>
      <c r="BI122" s="923"/>
      <c r="BJ122" s="923"/>
      <c r="BK122" s="923"/>
      <c r="BL122" s="923"/>
      <c r="BM122" s="923"/>
      <c r="BN122" s="923"/>
      <c r="BO122" s="923"/>
      <c r="BP122" s="924"/>
      <c r="BQ122" s="925">
        <v>5984104</v>
      </c>
      <c r="BR122" s="888"/>
      <c r="BS122" s="888"/>
      <c r="BT122" s="888"/>
      <c r="BU122" s="888"/>
      <c r="BV122" s="888">
        <v>5933711</v>
      </c>
      <c r="BW122" s="888"/>
      <c r="BX122" s="888"/>
      <c r="BY122" s="888"/>
      <c r="BZ122" s="888"/>
      <c r="CA122" s="888">
        <v>5824554</v>
      </c>
      <c r="CB122" s="888"/>
      <c r="CC122" s="888"/>
      <c r="CD122" s="888"/>
      <c r="CE122" s="888"/>
      <c r="CF122" s="889">
        <v>206.7</v>
      </c>
      <c r="CG122" s="890"/>
      <c r="CH122" s="890"/>
      <c r="CI122" s="890"/>
      <c r="CJ122" s="890"/>
      <c r="CK122" s="912"/>
      <c r="CL122" s="898"/>
      <c r="CM122" s="898"/>
      <c r="CN122" s="898"/>
      <c r="CO122" s="899"/>
      <c r="CP122" s="878" t="s">
        <v>465</v>
      </c>
      <c r="CQ122" s="879"/>
      <c r="CR122" s="879"/>
      <c r="CS122" s="879"/>
      <c r="CT122" s="879"/>
      <c r="CU122" s="879"/>
      <c r="CV122" s="879"/>
      <c r="CW122" s="879"/>
      <c r="CX122" s="879"/>
      <c r="CY122" s="879"/>
      <c r="CZ122" s="879"/>
      <c r="DA122" s="879"/>
      <c r="DB122" s="879"/>
      <c r="DC122" s="879"/>
      <c r="DD122" s="879"/>
      <c r="DE122" s="879"/>
      <c r="DF122" s="880"/>
      <c r="DG122" s="856" t="s">
        <v>428</v>
      </c>
      <c r="DH122" s="857"/>
      <c r="DI122" s="857"/>
      <c r="DJ122" s="857"/>
      <c r="DK122" s="857"/>
      <c r="DL122" s="857" t="s">
        <v>428</v>
      </c>
      <c r="DM122" s="857"/>
      <c r="DN122" s="857"/>
      <c r="DO122" s="857"/>
      <c r="DP122" s="857"/>
      <c r="DQ122" s="857" t="s">
        <v>429</v>
      </c>
      <c r="DR122" s="857"/>
      <c r="DS122" s="857"/>
      <c r="DT122" s="857"/>
      <c r="DU122" s="857"/>
      <c r="DV122" s="834" t="s">
        <v>428</v>
      </c>
      <c r="DW122" s="834"/>
      <c r="DX122" s="834"/>
      <c r="DY122" s="834"/>
      <c r="DZ122" s="835"/>
    </row>
    <row r="123" spans="1:130" s="246" customFormat="1" ht="26.25" customHeight="1" x14ac:dyDescent="0.2">
      <c r="A123" s="860"/>
      <c r="B123" s="861"/>
      <c r="C123" s="864" t="s">
        <v>449</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429</v>
      </c>
      <c r="AB123" s="820"/>
      <c r="AC123" s="820"/>
      <c r="AD123" s="820"/>
      <c r="AE123" s="821"/>
      <c r="AF123" s="822" t="s">
        <v>429</v>
      </c>
      <c r="AG123" s="820"/>
      <c r="AH123" s="820"/>
      <c r="AI123" s="820"/>
      <c r="AJ123" s="821"/>
      <c r="AK123" s="822" t="s">
        <v>429</v>
      </c>
      <c r="AL123" s="820"/>
      <c r="AM123" s="820"/>
      <c r="AN123" s="820"/>
      <c r="AO123" s="821"/>
      <c r="AP123" s="867" t="s">
        <v>428</v>
      </c>
      <c r="AQ123" s="868"/>
      <c r="AR123" s="868"/>
      <c r="AS123" s="868"/>
      <c r="AT123" s="869"/>
      <c r="AU123" s="932"/>
      <c r="AV123" s="933"/>
      <c r="AW123" s="933"/>
      <c r="AX123" s="933"/>
      <c r="AY123" s="933"/>
      <c r="AZ123" s="277" t="s">
        <v>184</v>
      </c>
      <c r="BA123" s="277"/>
      <c r="BB123" s="277"/>
      <c r="BC123" s="277"/>
      <c r="BD123" s="277"/>
      <c r="BE123" s="277"/>
      <c r="BF123" s="277"/>
      <c r="BG123" s="277"/>
      <c r="BH123" s="277"/>
      <c r="BI123" s="277"/>
      <c r="BJ123" s="277"/>
      <c r="BK123" s="277"/>
      <c r="BL123" s="277"/>
      <c r="BM123" s="277"/>
      <c r="BN123" s="277"/>
      <c r="BO123" s="920" t="s">
        <v>466</v>
      </c>
      <c r="BP123" s="921"/>
      <c r="BQ123" s="875">
        <v>9047051</v>
      </c>
      <c r="BR123" s="876"/>
      <c r="BS123" s="876"/>
      <c r="BT123" s="876"/>
      <c r="BU123" s="876"/>
      <c r="BV123" s="876">
        <v>8331777</v>
      </c>
      <c r="BW123" s="876"/>
      <c r="BX123" s="876"/>
      <c r="BY123" s="876"/>
      <c r="BZ123" s="876"/>
      <c r="CA123" s="876">
        <v>8217801</v>
      </c>
      <c r="CB123" s="876"/>
      <c r="CC123" s="876"/>
      <c r="CD123" s="876"/>
      <c r="CE123" s="876"/>
      <c r="CF123" s="786"/>
      <c r="CG123" s="787"/>
      <c r="CH123" s="787"/>
      <c r="CI123" s="787"/>
      <c r="CJ123" s="877"/>
      <c r="CK123" s="912"/>
      <c r="CL123" s="898"/>
      <c r="CM123" s="898"/>
      <c r="CN123" s="898"/>
      <c r="CO123" s="899"/>
      <c r="CP123" s="878" t="s">
        <v>467</v>
      </c>
      <c r="CQ123" s="879"/>
      <c r="CR123" s="879"/>
      <c r="CS123" s="879"/>
      <c r="CT123" s="879"/>
      <c r="CU123" s="879"/>
      <c r="CV123" s="879"/>
      <c r="CW123" s="879"/>
      <c r="CX123" s="879"/>
      <c r="CY123" s="879"/>
      <c r="CZ123" s="879"/>
      <c r="DA123" s="879"/>
      <c r="DB123" s="879"/>
      <c r="DC123" s="879"/>
      <c r="DD123" s="879"/>
      <c r="DE123" s="879"/>
      <c r="DF123" s="880"/>
      <c r="DG123" s="819" t="s">
        <v>429</v>
      </c>
      <c r="DH123" s="820"/>
      <c r="DI123" s="820"/>
      <c r="DJ123" s="820"/>
      <c r="DK123" s="821"/>
      <c r="DL123" s="822" t="s">
        <v>429</v>
      </c>
      <c r="DM123" s="820"/>
      <c r="DN123" s="820"/>
      <c r="DO123" s="820"/>
      <c r="DP123" s="821"/>
      <c r="DQ123" s="822" t="s">
        <v>429</v>
      </c>
      <c r="DR123" s="820"/>
      <c r="DS123" s="820"/>
      <c r="DT123" s="820"/>
      <c r="DU123" s="821"/>
      <c r="DV123" s="867" t="s">
        <v>429</v>
      </c>
      <c r="DW123" s="868"/>
      <c r="DX123" s="868"/>
      <c r="DY123" s="868"/>
      <c r="DZ123" s="869"/>
    </row>
    <row r="124" spans="1:130" s="246" customFormat="1" ht="26.25" customHeight="1" thickBot="1" x14ac:dyDescent="0.25">
      <c r="A124" s="860"/>
      <c r="B124" s="861"/>
      <c r="C124" s="864" t="s">
        <v>452</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428</v>
      </c>
      <c r="AB124" s="820"/>
      <c r="AC124" s="820"/>
      <c r="AD124" s="820"/>
      <c r="AE124" s="821"/>
      <c r="AF124" s="822" t="s">
        <v>428</v>
      </c>
      <c r="AG124" s="820"/>
      <c r="AH124" s="820"/>
      <c r="AI124" s="820"/>
      <c r="AJ124" s="821"/>
      <c r="AK124" s="822" t="s">
        <v>429</v>
      </c>
      <c r="AL124" s="820"/>
      <c r="AM124" s="820"/>
      <c r="AN124" s="820"/>
      <c r="AO124" s="821"/>
      <c r="AP124" s="867" t="s">
        <v>429</v>
      </c>
      <c r="AQ124" s="868"/>
      <c r="AR124" s="868"/>
      <c r="AS124" s="868"/>
      <c r="AT124" s="869"/>
      <c r="AU124" s="870" t="s">
        <v>468</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6.3</v>
      </c>
      <c r="BR124" s="874"/>
      <c r="BS124" s="874"/>
      <c r="BT124" s="874"/>
      <c r="BU124" s="874"/>
      <c r="BV124" s="874">
        <v>31.4</v>
      </c>
      <c r="BW124" s="874"/>
      <c r="BX124" s="874"/>
      <c r="BY124" s="874"/>
      <c r="BZ124" s="874"/>
      <c r="CA124" s="874">
        <v>26.1</v>
      </c>
      <c r="CB124" s="874"/>
      <c r="CC124" s="874"/>
      <c r="CD124" s="874"/>
      <c r="CE124" s="874"/>
      <c r="CF124" s="764"/>
      <c r="CG124" s="765"/>
      <c r="CH124" s="765"/>
      <c r="CI124" s="765"/>
      <c r="CJ124" s="905"/>
      <c r="CK124" s="913"/>
      <c r="CL124" s="913"/>
      <c r="CM124" s="913"/>
      <c r="CN124" s="913"/>
      <c r="CO124" s="914"/>
      <c r="CP124" s="878" t="s">
        <v>469</v>
      </c>
      <c r="CQ124" s="879"/>
      <c r="CR124" s="879"/>
      <c r="CS124" s="879"/>
      <c r="CT124" s="879"/>
      <c r="CU124" s="879"/>
      <c r="CV124" s="879"/>
      <c r="CW124" s="879"/>
      <c r="CX124" s="879"/>
      <c r="CY124" s="879"/>
      <c r="CZ124" s="879"/>
      <c r="DA124" s="879"/>
      <c r="DB124" s="879"/>
      <c r="DC124" s="879"/>
      <c r="DD124" s="879"/>
      <c r="DE124" s="879"/>
      <c r="DF124" s="880"/>
      <c r="DG124" s="802" t="s">
        <v>429</v>
      </c>
      <c r="DH124" s="803"/>
      <c r="DI124" s="803"/>
      <c r="DJ124" s="803"/>
      <c r="DK124" s="804"/>
      <c r="DL124" s="805" t="s">
        <v>428</v>
      </c>
      <c r="DM124" s="803"/>
      <c r="DN124" s="803"/>
      <c r="DO124" s="803"/>
      <c r="DP124" s="804"/>
      <c r="DQ124" s="805" t="s">
        <v>429</v>
      </c>
      <c r="DR124" s="803"/>
      <c r="DS124" s="803"/>
      <c r="DT124" s="803"/>
      <c r="DU124" s="804"/>
      <c r="DV124" s="891" t="s">
        <v>428</v>
      </c>
      <c r="DW124" s="892"/>
      <c r="DX124" s="892"/>
      <c r="DY124" s="892"/>
      <c r="DZ124" s="893"/>
    </row>
    <row r="125" spans="1:130" s="246" customFormat="1" ht="26.25" customHeight="1" x14ac:dyDescent="0.2">
      <c r="A125" s="860"/>
      <c r="B125" s="861"/>
      <c r="C125" s="864" t="s">
        <v>454</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429</v>
      </c>
      <c r="AB125" s="820"/>
      <c r="AC125" s="820"/>
      <c r="AD125" s="820"/>
      <c r="AE125" s="821"/>
      <c r="AF125" s="822" t="s">
        <v>429</v>
      </c>
      <c r="AG125" s="820"/>
      <c r="AH125" s="820"/>
      <c r="AI125" s="820"/>
      <c r="AJ125" s="821"/>
      <c r="AK125" s="822" t="s">
        <v>429</v>
      </c>
      <c r="AL125" s="820"/>
      <c r="AM125" s="820"/>
      <c r="AN125" s="820"/>
      <c r="AO125" s="821"/>
      <c r="AP125" s="867" t="s">
        <v>428</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470</v>
      </c>
      <c r="CL125" s="895"/>
      <c r="CM125" s="895"/>
      <c r="CN125" s="895"/>
      <c r="CO125" s="896"/>
      <c r="CP125" s="903" t="s">
        <v>471</v>
      </c>
      <c r="CQ125" s="848"/>
      <c r="CR125" s="848"/>
      <c r="CS125" s="848"/>
      <c r="CT125" s="848"/>
      <c r="CU125" s="848"/>
      <c r="CV125" s="848"/>
      <c r="CW125" s="848"/>
      <c r="CX125" s="848"/>
      <c r="CY125" s="848"/>
      <c r="CZ125" s="848"/>
      <c r="DA125" s="848"/>
      <c r="DB125" s="848"/>
      <c r="DC125" s="848"/>
      <c r="DD125" s="848"/>
      <c r="DE125" s="848"/>
      <c r="DF125" s="849"/>
      <c r="DG125" s="904" t="s">
        <v>429</v>
      </c>
      <c r="DH125" s="885"/>
      <c r="DI125" s="885"/>
      <c r="DJ125" s="885"/>
      <c r="DK125" s="885"/>
      <c r="DL125" s="885" t="s">
        <v>428</v>
      </c>
      <c r="DM125" s="885"/>
      <c r="DN125" s="885"/>
      <c r="DO125" s="885"/>
      <c r="DP125" s="885"/>
      <c r="DQ125" s="885" t="s">
        <v>428</v>
      </c>
      <c r="DR125" s="885"/>
      <c r="DS125" s="885"/>
      <c r="DT125" s="885"/>
      <c r="DU125" s="885"/>
      <c r="DV125" s="886" t="s">
        <v>429</v>
      </c>
      <c r="DW125" s="886"/>
      <c r="DX125" s="886"/>
      <c r="DY125" s="886"/>
      <c r="DZ125" s="887"/>
    </row>
    <row r="126" spans="1:130" s="246" customFormat="1" ht="26.25" customHeight="1" thickBot="1" x14ac:dyDescent="0.25">
      <c r="A126" s="860"/>
      <c r="B126" s="861"/>
      <c r="C126" s="864" t="s">
        <v>456</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428</v>
      </c>
      <c r="AB126" s="820"/>
      <c r="AC126" s="820"/>
      <c r="AD126" s="820"/>
      <c r="AE126" s="821"/>
      <c r="AF126" s="822" t="s">
        <v>429</v>
      </c>
      <c r="AG126" s="820"/>
      <c r="AH126" s="820"/>
      <c r="AI126" s="820"/>
      <c r="AJ126" s="821"/>
      <c r="AK126" s="822" t="s">
        <v>429</v>
      </c>
      <c r="AL126" s="820"/>
      <c r="AM126" s="820"/>
      <c r="AN126" s="820"/>
      <c r="AO126" s="821"/>
      <c r="AP126" s="867" t="s">
        <v>428</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472</v>
      </c>
      <c r="CQ126" s="790"/>
      <c r="CR126" s="790"/>
      <c r="CS126" s="790"/>
      <c r="CT126" s="790"/>
      <c r="CU126" s="790"/>
      <c r="CV126" s="790"/>
      <c r="CW126" s="790"/>
      <c r="CX126" s="790"/>
      <c r="CY126" s="790"/>
      <c r="CZ126" s="790"/>
      <c r="DA126" s="790"/>
      <c r="DB126" s="790"/>
      <c r="DC126" s="790"/>
      <c r="DD126" s="790"/>
      <c r="DE126" s="790"/>
      <c r="DF126" s="791"/>
      <c r="DG126" s="856" t="s">
        <v>428</v>
      </c>
      <c r="DH126" s="857"/>
      <c r="DI126" s="857"/>
      <c r="DJ126" s="857"/>
      <c r="DK126" s="857"/>
      <c r="DL126" s="857" t="s">
        <v>428</v>
      </c>
      <c r="DM126" s="857"/>
      <c r="DN126" s="857"/>
      <c r="DO126" s="857"/>
      <c r="DP126" s="857"/>
      <c r="DQ126" s="857" t="s">
        <v>429</v>
      </c>
      <c r="DR126" s="857"/>
      <c r="DS126" s="857"/>
      <c r="DT126" s="857"/>
      <c r="DU126" s="857"/>
      <c r="DV126" s="834" t="s">
        <v>428</v>
      </c>
      <c r="DW126" s="834"/>
      <c r="DX126" s="834"/>
      <c r="DY126" s="834"/>
      <c r="DZ126" s="835"/>
    </row>
    <row r="127" spans="1:130" s="246" customFormat="1" ht="26.25" customHeight="1" x14ac:dyDescent="0.2">
      <c r="A127" s="862"/>
      <c r="B127" s="863"/>
      <c r="C127" s="881" t="s">
        <v>473</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19</v>
      </c>
      <c r="AB127" s="820"/>
      <c r="AC127" s="820"/>
      <c r="AD127" s="820"/>
      <c r="AE127" s="821"/>
      <c r="AF127" s="822">
        <v>15</v>
      </c>
      <c r="AG127" s="820"/>
      <c r="AH127" s="820"/>
      <c r="AI127" s="820"/>
      <c r="AJ127" s="821"/>
      <c r="AK127" s="822">
        <v>44</v>
      </c>
      <c r="AL127" s="820"/>
      <c r="AM127" s="820"/>
      <c r="AN127" s="820"/>
      <c r="AO127" s="821"/>
      <c r="AP127" s="867">
        <v>0</v>
      </c>
      <c r="AQ127" s="868"/>
      <c r="AR127" s="868"/>
      <c r="AS127" s="868"/>
      <c r="AT127" s="869"/>
      <c r="AU127" s="282"/>
      <c r="AV127" s="282"/>
      <c r="AW127" s="282"/>
      <c r="AX127" s="884" t="s">
        <v>474</v>
      </c>
      <c r="AY127" s="852"/>
      <c r="AZ127" s="852"/>
      <c r="BA127" s="852"/>
      <c r="BB127" s="852"/>
      <c r="BC127" s="852"/>
      <c r="BD127" s="852"/>
      <c r="BE127" s="853"/>
      <c r="BF127" s="851" t="s">
        <v>475</v>
      </c>
      <c r="BG127" s="852"/>
      <c r="BH127" s="852"/>
      <c r="BI127" s="852"/>
      <c r="BJ127" s="852"/>
      <c r="BK127" s="852"/>
      <c r="BL127" s="853"/>
      <c r="BM127" s="851" t="s">
        <v>476</v>
      </c>
      <c r="BN127" s="852"/>
      <c r="BO127" s="852"/>
      <c r="BP127" s="852"/>
      <c r="BQ127" s="852"/>
      <c r="BR127" s="852"/>
      <c r="BS127" s="853"/>
      <c r="BT127" s="851" t="s">
        <v>477</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478</v>
      </c>
      <c r="CQ127" s="790"/>
      <c r="CR127" s="790"/>
      <c r="CS127" s="790"/>
      <c r="CT127" s="790"/>
      <c r="CU127" s="790"/>
      <c r="CV127" s="790"/>
      <c r="CW127" s="790"/>
      <c r="CX127" s="790"/>
      <c r="CY127" s="790"/>
      <c r="CZ127" s="790"/>
      <c r="DA127" s="790"/>
      <c r="DB127" s="790"/>
      <c r="DC127" s="790"/>
      <c r="DD127" s="790"/>
      <c r="DE127" s="790"/>
      <c r="DF127" s="791"/>
      <c r="DG127" s="856" t="s">
        <v>429</v>
      </c>
      <c r="DH127" s="857"/>
      <c r="DI127" s="857"/>
      <c r="DJ127" s="857"/>
      <c r="DK127" s="857"/>
      <c r="DL127" s="857" t="s">
        <v>428</v>
      </c>
      <c r="DM127" s="857"/>
      <c r="DN127" s="857"/>
      <c r="DO127" s="857"/>
      <c r="DP127" s="857"/>
      <c r="DQ127" s="857" t="s">
        <v>429</v>
      </c>
      <c r="DR127" s="857"/>
      <c r="DS127" s="857"/>
      <c r="DT127" s="857"/>
      <c r="DU127" s="857"/>
      <c r="DV127" s="834" t="s">
        <v>429</v>
      </c>
      <c r="DW127" s="834"/>
      <c r="DX127" s="834"/>
      <c r="DY127" s="834"/>
      <c r="DZ127" s="835"/>
    </row>
    <row r="128" spans="1:130" s="246" customFormat="1" ht="26.25" customHeight="1" thickBot="1" x14ac:dyDescent="0.25">
      <c r="A128" s="836" t="s">
        <v>479</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480</v>
      </c>
      <c r="X128" s="838"/>
      <c r="Y128" s="838"/>
      <c r="Z128" s="839"/>
      <c r="AA128" s="840" t="s">
        <v>429</v>
      </c>
      <c r="AB128" s="841"/>
      <c r="AC128" s="841"/>
      <c r="AD128" s="841"/>
      <c r="AE128" s="842"/>
      <c r="AF128" s="843" t="s">
        <v>429</v>
      </c>
      <c r="AG128" s="841"/>
      <c r="AH128" s="841"/>
      <c r="AI128" s="841"/>
      <c r="AJ128" s="842"/>
      <c r="AK128" s="843" t="s">
        <v>428</v>
      </c>
      <c r="AL128" s="841"/>
      <c r="AM128" s="841"/>
      <c r="AN128" s="841"/>
      <c r="AO128" s="842"/>
      <c r="AP128" s="844"/>
      <c r="AQ128" s="845"/>
      <c r="AR128" s="845"/>
      <c r="AS128" s="845"/>
      <c r="AT128" s="846"/>
      <c r="AU128" s="282"/>
      <c r="AV128" s="282"/>
      <c r="AW128" s="282"/>
      <c r="AX128" s="847" t="s">
        <v>481</v>
      </c>
      <c r="AY128" s="848"/>
      <c r="AZ128" s="848"/>
      <c r="BA128" s="848"/>
      <c r="BB128" s="848"/>
      <c r="BC128" s="848"/>
      <c r="BD128" s="848"/>
      <c r="BE128" s="849"/>
      <c r="BF128" s="826" t="s">
        <v>127</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482</v>
      </c>
      <c r="CQ128" s="768"/>
      <c r="CR128" s="768"/>
      <c r="CS128" s="768"/>
      <c r="CT128" s="768"/>
      <c r="CU128" s="768"/>
      <c r="CV128" s="768"/>
      <c r="CW128" s="768"/>
      <c r="CX128" s="768"/>
      <c r="CY128" s="768"/>
      <c r="CZ128" s="768"/>
      <c r="DA128" s="768"/>
      <c r="DB128" s="768"/>
      <c r="DC128" s="768"/>
      <c r="DD128" s="768"/>
      <c r="DE128" s="768"/>
      <c r="DF128" s="769"/>
      <c r="DG128" s="830" t="s">
        <v>428</v>
      </c>
      <c r="DH128" s="831"/>
      <c r="DI128" s="831"/>
      <c r="DJ128" s="831"/>
      <c r="DK128" s="831"/>
      <c r="DL128" s="831" t="s">
        <v>127</v>
      </c>
      <c r="DM128" s="831"/>
      <c r="DN128" s="831"/>
      <c r="DO128" s="831"/>
      <c r="DP128" s="831"/>
      <c r="DQ128" s="831" t="s">
        <v>428</v>
      </c>
      <c r="DR128" s="831"/>
      <c r="DS128" s="831"/>
      <c r="DT128" s="831"/>
      <c r="DU128" s="831"/>
      <c r="DV128" s="832" t="s">
        <v>428</v>
      </c>
      <c r="DW128" s="832"/>
      <c r="DX128" s="832"/>
      <c r="DY128" s="832"/>
      <c r="DZ128" s="833"/>
    </row>
    <row r="129" spans="1:131" s="246" customFormat="1" ht="26.25" customHeight="1" x14ac:dyDescent="0.2">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483</v>
      </c>
      <c r="X129" s="817"/>
      <c r="Y129" s="817"/>
      <c r="Z129" s="818"/>
      <c r="AA129" s="819">
        <v>3165700</v>
      </c>
      <c r="AB129" s="820"/>
      <c r="AC129" s="820"/>
      <c r="AD129" s="820"/>
      <c r="AE129" s="821"/>
      <c r="AF129" s="822">
        <v>3211542</v>
      </c>
      <c r="AG129" s="820"/>
      <c r="AH129" s="820"/>
      <c r="AI129" s="820"/>
      <c r="AJ129" s="821"/>
      <c r="AK129" s="822">
        <v>3254540</v>
      </c>
      <c r="AL129" s="820"/>
      <c r="AM129" s="820"/>
      <c r="AN129" s="820"/>
      <c r="AO129" s="821"/>
      <c r="AP129" s="823"/>
      <c r="AQ129" s="824"/>
      <c r="AR129" s="824"/>
      <c r="AS129" s="824"/>
      <c r="AT129" s="825"/>
      <c r="AU129" s="284"/>
      <c r="AV129" s="284"/>
      <c r="AW129" s="284"/>
      <c r="AX129" s="789" t="s">
        <v>484</v>
      </c>
      <c r="AY129" s="790"/>
      <c r="AZ129" s="790"/>
      <c r="BA129" s="790"/>
      <c r="BB129" s="790"/>
      <c r="BC129" s="790"/>
      <c r="BD129" s="790"/>
      <c r="BE129" s="791"/>
      <c r="BF129" s="809" t="s">
        <v>127</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14" t="s">
        <v>485</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486</v>
      </c>
      <c r="X130" s="817"/>
      <c r="Y130" s="817"/>
      <c r="Z130" s="818"/>
      <c r="AA130" s="819">
        <v>402509</v>
      </c>
      <c r="AB130" s="820"/>
      <c r="AC130" s="820"/>
      <c r="AD130" s="820"/>
      <c r="AE130" s="821"/>
      <c r="AF130" s="822">
        <v>424237</v>
      </c>
      <c r="AG130" s="820"/>
      <c r="AH130" s="820"/>
      <c r="AI130" s="820"/>
      <c r="AJ130" s="821"/>
      <c r="AK130" s="822">
        <v>436160</v>
      </c>
      <c r="AL130" s="820"/>
      <c r="AM130" s="820"/>
      <c r="AN130" s="820"/>
      <c r="AO130" s="821"/>
      <c r="AP130" s="823"/>
      <c r="AQ130" s="824"/>
      <c r="AR130" s="824"/>
      <c r="AS130" s="824"/>
      <c r="AT130" s="825"/>
      <c r="AU130" s="284"/>
      <c r="AV130" s="284"/>
      <c r="AW130" s="284"/>
      <c r="AX130" s="789" t="s">
        <v>487</v>
      </c>
      <c r="AY130" s="790"/>
      <c r="AZ130" s="790"/>
      <c r="BA130" s="790"/>
      <c r="BB130" s="790"/>
      <c r="BC130" s="790"/>
      <c r="BD130" s="790"/>
      <c r="BE130" s="791"/>
      <c r="BF130" s="792">
        <v>6.6</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488</v>
      </c>
      <c r="X131" s="800"/>
      <c r="Y131" s="800"/>
      <c r="Z131" s="801"/>
      <c r="AA131" s="802">
        <v>2763191</v>
      </c>
      <c r="AB131" s="803"/>
      <c r="AC131" s="803"/>
      <c r="AD131" s="803"/>
      <c r="AE131" s="804"/>
      <c r="AF131" s="805">
        <v>2787305</v>
      </c>
      <c r="AG131" s="803"/>
      <c r="AH131" s="803"/>
      <c r="AI131" s="803"/>
      <c r="AJ131" s="804"/>
      <c r="AK131" s="805">
        <v>2818380</v>
      </c>
      <c r="AL131" s="803"/>
      <c r="AM131" s="803"/>
      <c r="AN131" s="803"/>
      <c r="AO131" s="804"/>
      <c r="AP131" s="806"/>
      <c r="AQ131" s="807"/>
      <c r="AR131" s="807"/>
      <c r="AS131" s="807"/>
      <c r="AT131" s="808"/>
      <c r="AU131" s="284"/>
      <c r="AV131" s="284"/>
      <c r="AW131" s="284"/>
      <c r="AX131" s="767" t="s">
        <v>489</v>
      </c>
      <c r="AY131" s="768"/>
      <c r="AZ131" s="768"/>
      <c r="BA131" s="768"/>
      <c r="BB131" s="768"/>
      <c r="BC131" s="768"/>
      <c r="BD131" s="768"/>
      <c r="BE131" s="769"/>
      <c r="BF131" s="770">
        <v>26.1</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776" t="s">
        <v>490</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491</v>
      </c>
      <c r="W132" s="780"/>
      <c r="X132" s="780"/>
      <c r="Y132" s="780"/>
      <c r="Z132" s="781"/>
      <c r="AA132" s="782">
        <v>7.3191465950000003</v>
      </c>
      <c r="AB132" s="783"/>
      <c r="AC132" s="783"/>
      <c r="AD132" s="783"/>
      <c r="AE132" s="784"/>
      <c r="AF132" s="785">
        <v>6.2529576059999998</v>
      </c>
      <c r="AG132" s="783"/>
      <c r="AH132" s="783"/>
      <c r="AI132" s="783"/>
      <c r="AJ132" s="784"/>
      <c r="AK132" s="785">
        <v>6.4151746750000003</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492</v>
      </c>
      <c r="W133" s="759"/>
      <c r="X133" s="759"/>
      <c r="Y133" s="759"/>
      <c r="Z133" s="760"/>
      <c r="AA133" s="761">
        <v>9.1999999999999993</v>
      </c>
      <c r="AB133" s="762"/>
      <c r="AC133" s="762"/>
      <c r="AD133" s="762"/>
      <c r="AE133" s="763"/>
      <c r="AF133" s="761">
        <v>7.8</v>
      </c>
      <c r="AG133" s="762"/>
      <c r="AH133" s="762"/>
      <c r="AI133" s="762"/>
      <c r="AJ133" s="763"/>
      <c r="AK133" s="761">
        <v>6.6</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glo4KTRDBOpPuseQDbtQuALV5G/YZgrhA1IgXiGNaY/NLvxMWVJ4HU2jT/lLFjn595nt8nf40ft8uhMUjc5uw==" saltValue="rm+/0pqZCN1uYrKpNkbTD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493</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H+RPiqHNpUBEUIw7g2221DoNuJ6f6+zV1ic3hsqqlmsYUtQWICH6BCVKjtpYyrjnaRl75mrII4briieDVXmsMg==" saltValue="YpfZL9lES1dRB9ZY12Qo2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Lq5ILHdQjWij9YCJV6TICWaBWlyhsMnxI8QWnhy0gfQ0jsCGMjbqw961Zn8laxBtIHkpl0HMazkXv+YwNadU8g==" saltValue="fpF98Ttpjea3lkKelYZWd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494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495</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5" t="s">
        <v>496</v>
      </c>
      <c r="AP7" s="303"/>
      <c r="AQ7" s="304" t="s">
        <v>497</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6"/>
      <c r="AP8" s="309" t="s">
        <v>498</v>
      </c>
      <c r="AQ8" s="310" t="s">
        <v>499</v>
      </c>
      <c r="AR8" s="311" t="s">
        <v>500</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9" t="s">
        <v>501</v>
      </c>
      <c r="AL9" s="1190"/>
      <c r="AM9" s="1190"/>
      <c r="AN9" s="1191"/>
      <c r="AO9" s="312">
        <v>894175</v>
      </c>
      <c r="AP9" s="312">
        <v>79040</v>
      </c>
      <c r="AQ9" s="313">
        <v>87631</v>
      </c>
      <c r="AR9" s="314">
        <v>-9.8000000000000007</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9" t="s">
        <v>502</v>
      </c>
      <c r="AL10" s="1190"/>
      <c r="AM10" s="1190"/>
      <c r="AN10" s="1191"/>
      <c r="AO10" s="315">
        <v>99474</v>
      </c>
      <c r="AP10" s="315">
        <v>8793</v>
      </c>
      <c r="AQ10" s="316">
        <v>8917</v>
      </c>
      <c r="AR10" s="317">
        <v>-1.4</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9" t="s">
        <v>503</v>
      </c>
      <c r="AL11" s="1190"/>
      <c r="AM11" s="1190"/>
      <c r="AN11" s="1191"/>
      <c r="AO11" s="315">
        <v>161308</v>
      </c>
      <c r="AP11" s="315">
        <v>14259</v>
      </c>
      <c r="AQ11" s="316">
        <v>14700</v>
      </c>
      <c r="AR11" s="317">
        <v>-3</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9" t="s">
        <v>504</v>
      </c>
      <c r="AL12" s="1190"/>
      <c r="AM12" s="1190"/>
      <c r="AN12" s="1191"/>
      <c r="AO12" s="315" t="s">
        <v>505</v>
      </c>
      <c r="AP12" s="315" t="s">
        <v>505</v>
      </c>
      <c r="AQ12" s="316">
        <v>667</v>
      </c>
      <c r="AR12" s="317" t="s">
        <v>505</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9" t="s">
        <v>506</v>
      </c>
      <c r="AL13" s="1190"/>
      <c r="AM13" s="1190"/>
      <c r="AN13" s="1191"/>
      <c r="AO13" s="315" t="s">
        <v>505</v>
      </c>
      <c r="AP13" s="315" t="s">
        <v>505</v>
      </c>
      <c r="AQ13" s="316" t="s">
        <v>505</v>
      </c>
      <c r="AR13" s="317" t="s">
        <v>505</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9" t="s">
        <v>507</v>
      </c>
      <c r="AL14" s="1190"/>
      <c r="AM14" s="1190"/>
      <c r="AN14" s="1191"/>
      <c r="AO14" s="315">
        <v>81709</v>
      </c>
      <c r="AP14" s="315">
        <v>7223</v>
      </c>
      <c r="AQ14" s="316">
        <v>4134</v>
      </c>
      <c r="AR14" s="317">
        <v>74.7</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9" t="s">
        <v>508</v>
      </c>
      <c r="AL15" s="1190"/>
      <c r="AM15" s="1190"/>
      <c r="AN15" s="1191"/>
      <c r="AO15" s="315">
        <v>14426</v>
      </c>
      <c r="AP15" s="315">
        <v>1275</v>
      </c>
      <c r="AQ15" s="316">
        <v>2222</v>
      </c>
      <c r="AR15" s="317">
        <v>-42.6</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2" t="s">
        <v>509</v>
      </c>
      <c r="AL16" s="1193"/>
      <c r="AM16" s="1193"/>
      <c r="AN16" s="1194"/>
      <c r="AO16" s="315">
        <v>-87883</v>
      </c>
      <c r="AP16" s="315">
        <v>-7768</v>
      </c>
      <c r="AQ16" s="316">
        <v>-8178</v>
      </c>
      <c r="AR16" s="317">
        <v>-5</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2" t="s">
        <v>184</v>
      </c>
      <c r="AL17" s="1193"/>
      <c r="AM17" s="1193"/>
      <c r="AN17" s="1194"/>
      <c r="AO17" s="315">
        <v>1163209</v>
      </c>
      <c r="AP17" s="315">
        <v>102821</v>
      </c>
      <c r="AQ17" s="316">
        <v>110093</v>
      </c>
      <c r="AR17" s="317">
        <v>-6.6</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510</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511</v>
      </c>
      <c r="AP20" s="323" t="s">
        <v>512</v>
      </c>
      <c r="AQ20" s="324" t="s">
        <v>513</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6" t="s">
        <v>514</v>
      </c>
      <c r="AL21" s="1187"/>
      <c r="AM21" s="1187"/>
      <c r="AN21" s="1188"/>
      <c r="AO21" s="327">
        <v>9.99</v>
      </c>
      <c r="AP21" s="328">
        <v>10.38</v>
      </c>
      <c r="AQ21" s="329">
        <v>-0.39</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6" t="s">
        <v>515</v>
      </c>
      <c r="AL22" s="1187"/>
      <c r="AM22" s="1187"/>
      <c r="AN22" s="1188"/>
      <c r="AO22" s="332">
        <v>99</v>
      </c>
      <c r="AP22" s="333">
        <v>96.6</v>
      </c>
      <c r="AQ22" s="334">
        <v>2.4</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516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517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518</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5" t="s">
        <v>496</v>
      </c>
      <c r="AP30" s="303"/>
      <c r="AQ30" s="304" t="s">
        <v>497</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6"/>
      <c r="AP31" s="309" t="s">
        <v>498</v>
      </c>
      <c r="AQ31" s="310" t="s">
        <v>499</v>
      </c>
      <c r="AR31" s="311" t="s">
        <v>500</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7" t="s">
        <v>519</v>
      </c>
      <c r="AL32" s="1178"/>
      <c r="AM32" s="1178"/>
      <c r="AN32" s="1179"/>
      <c r="AO32" s="342">
        <v>361294</v>
      </c>
      <c r="AP32" s="342">
        <v>31936</v>
      </c>
      <c r="AQ32" s="343">
        <v>55141</v>
      </c>
      <c r="AR32" s="344">
        <v>-42.1</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7" t="s">
        <v>520</v>
      </c>
      <c r="AL33" s="1178"/>
      <c r="AM33" s="1178"/>
      <c r="AN33" s="1179"/>
      <c r="AO33" s="342" t="s">
        <v>505</v>
      </c>
      <c r="AP33" s="342" t="s">
        <v>505</v>
      </c>
      <c r="AQ33" s="343" t="s">
        <v>505</v>
      </c>
      <c r="AR33" s="344" t="s">
        <v>505</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7" t="s">
        <v>521</v>
      </c>
      <c r="AL34" s="1178"/>
      <c r="AM34" s="1178"/>
      <c r="AN34" s="1179"/>
      <c r="AO34" s="342" t="s">
        <v>505</v>
      </c>
      <c r="AP34" s="342" t="s">
        <v>505</v>
      </c>
      <c r="AQ34" s="343">
        <v>3</v>
      </c>
      <c r="AR34" s="344" t="s">
        <v>505</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7" t="s">
        <v>522</v>
      </c>
      <c r="AL35" s="1178"/>
      <c r="AM35" s="1178"/>
      <c r="AN35" s="1179"/>
      <c r="AO35" s="342">
        <v>202971</v>
      </c>
      <c r="AP35" s="342">
        <v>17941</v>
      </c>
      <c r="AQ35" s="343">
        <v>21916</v>
      </c>
      <c r="AR35" s="344">
        <v>-18.100000000000001</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7" t="s">
        <v>523</v>
      </c>
      <c r="AL36" s="1178"/>
      <c r="AM36" s="1178"/>
      <c r="AN36" s="1179"/>
      <c r="AO36" s="342">
        <v>37749</v>
      </c>
      <c r="AP36" s="342">
        <v>3337</v>
      </c>
      <c r="AQ36" s="343">
        <v>3784</v>
      </c>
      <c r="AR36" s="344">
        <v>-11.8</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7" t="s">
        <v>524</v>
      </c>
      <c r="AL37" s="1178"/>
      <c r="AM37" s="1178"/>
      <c r="AN37" s="1179"/>
      <c r="AO37" s="342">
        <v>14950</v>
      </c>
      <c r="AP37" s="342">
        <v>1321</v>
      </c>
      <c r="AQ37" s="343">
        <v>1115</v>
      </c>
      <c r="AR37" s="344">
        <v>18.5</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0" t="s">
        <v>525</v>
      </c>
      <c r="AL38" s="1181"/>
      <c r="AM38" s="1181"/>
      <c r="AN38" s="1182"/>
      <c r="AO38" s="345" t="s">
        <v>505</v>
      </c>
      <c r="AP38" s="345" t="s">
        <v>505</v>
      </c>
      <c r="AQ38" s="346">
        <v>2</v>
      </c>
      <c r="AR38" s="334" t="s">
        <v>505</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0" t="s">
        <v>526</v>
      </c>
      <c r="AL39" s="1181"/>
      <c r="AM39" s="1181"/>
      <c r="AN39" s="1182"/>
      <c r="AO39" s="342" t="s">
        <v>505</v>
      </c>
      <c r="AP39" s="342" t="s">
        <v>505</v>
      </c>
      <c r="AQ39" s="343">
        <v>-1435</v>
      </c>
      <c r="AR39" s="344" t="s">
        <v>505</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7" t="s">
        <v>527</v>
      </c>
      <c r="AL40" s="1178"/>
      <c r="AM40" s="1178"/>
      <c r="AN40" s="1179"/>
      <c r="AO40" s="342">
        <v>-436160</v>
      </c>
      <c r="AP40" s="342">
        <v>-38554</v>
      </c>
      <c r="AQ40" s="343">
        <v>-54229</v>
      </c>
      <c r="AR40" s="344">
        <v>-28.9</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3" t="s">
        <v>298</v>
      </c>
      <c r="AL41" s="1184"/>
      <c r="AM41" s="1184"/>
      <c r="AN41" s="1185"/>
      <c r="AO41" s="342">
        <v>180804</v>
      </c>
      <c r="AP41" s="342">
        <v>15982</v>
      </c>
      <c r="AQ41" s="343">
        <v>26298</v>
      </c>
      <c r="AR41" s="344">
        <v>-39.200000000000003</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528</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529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530</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0" t="s">
        <v>496</v>
      </c>
      <c r="AN49" s="1172" t="s">
        <v>531</v>
      </c>
      <c r="AO49" s="1173"/>
      <c r="AP49" s="1173"/>
      <c r="AQ49" s="1173"/>
      <c r="AR49" s="1174"/>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1"/>
      <c r="AN50" s="358" t="s">
        <v>532</v>
      </c>
      <c r="AO50" s="359" t="s">
        <v>533</v>
      </c>
      <c r="AP50" s="360" t="s">
        <v>534</v>
      </c>
      <c r="AQ50" s="361" t="s">
        <v>535</v>
      </c>
      <c r="AR50" s="362" t="s">
        <v>536</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537</v>
      </c>
      <c r="AL51" s="355"/>
      <c r="AM51" s="363">
        <v>533968</v>
      </c>
      <c r="AN51" s="364">
        <v>46901</v>
      </c>
      <c r="AO51" s="365">
        <v>-21.7</v>
      </c>
      <c r="AP51" s="366">
        <v>91837</v>
      </c>
      <c r="AQ51" s="367">
        <v>11</v>
      </c>
      <c r="AR51" s="368">
        <v>-32.700000000000003</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538</v>
      </c>
      <c r="AM52" s="371">
        <v>189008</v>
      </c>
      <c r="AN52" s="372">
        <v>16601</v>
      </c>
      <c r="AO52" s="373">
        <v>7.2</v>
      </c>
      <c r="AP52" s="374">
        <v>54439</v>
      </c>
      <c r="AQ52" s="375">
        <v>21.7</v>
      </c>
      <c r="AR52" s="376">
        <v>-14.5</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539</v>
      </c>
      <c r="AL53" s="355"/>
      <c r="AM53" s="363">
        <v>1245358</v>
      </c>
      <c r="AN53" s="364">
        <v>108908</v>
      </c>
      <c r="AO53" s="365">
        <v>132.19999999999999</v>
      </c>
      <c r="AP53" s="366">
        <v>106092</v>
      </c>
      <c r="AQ53" s="367">
        <v>15.5</v>
      </c>
      <c r="AR53" s="368">
        <v>116.7</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538</v>
      </c>
      <c r="AM54" s="371">
        <v>98542</v>
      </c>
      <c r="AN54" s="372">
        <v>8618</v>
      </c>
      <c r="AO54" s="373">
        <v>-48.1</v>
      </c>
      <c r="AP54" s="374">
        <v>44299</v>
      </c>
      <c r="AQ54" s="375">
        <v>-18.600000000000001</v>
      </c>
      <c r="AR54" s="376">
        <v>-29.5</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540</v>
      </c>
      <c r="AL55" s="355"/>
      <c r="AM55" s="363">
        <v>950015</v>
      </c>
      <c r="AN55" s="364">
        <v>82877</v>
      </c>
      <c r="AO55" s="365">
        <v>-23.9</v>
      </c>
      <c r="AP55" s="366">
        <v>78903</v>
      </c>
      <c r="AQ55" s="367">
        <v>-25.6</v>
      </c>
      <c r="AR55" s="368">
        <v>1.7</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538</v>
      </c>
      <c r="AM56" s="371">
        <v>478304</v>
      </c>
      <c r="AN56" s="372">
        <v>41726</v>
      </c>
      <c r="AO56" s="373">
        <v>384.2</v>
      </c>
      <c r="AP56" s="374">
        <v>49201</v>
      </c>
      <c r="AQ56" s="375">
        <v>11.1</v>
      </c>
      <c r="AR56" s="376">
        <v>373.1</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541</v>
      </c>
      <c r="AL57" s="355"/>
      <c r="AM57" s="363">
        <v>886485</v>
      </c>
      <c r="AN57" s="364">
        <v>77851</v>
      </c>
      <c r="AO57" s="365">
        <v>-6.1</v>
      </c>
      <c r="AP57" s="366">
        <v>82993</v>
      </c>
      <c r="AQ57" s="367">
        <v>5.2</v>
      </c>
      <c r="AR57" s="368">
        <v>-11.3</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538</v>
      </c>
      <c r="AM58" s="371">
        <v>495516</v>
      </c>
      <c r="AN58" s="372">
        <v>43516</v>
      </c>
      <c r="AO58" s="373">
        <v>4.3</v>
      </c>
      <c r="AP58" s="374">
        <v>46787</v>
      </c>
      <c r="AQ58" s="375">
        <v>-4.9000000000000004</v>
      </c>
      <c r="AR58" s="376">
        <v>9.1999999999999993</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542</v>
      </c>
      <c r="AL59" s="355"/>
      <c r="AM59" s="363">
        <v>701656</v>
      </c>
      <c r="AN59" s="364">
        <v>62022</v>
      </c>
      <c r="AO59" s="365">
        <v>-20.3</v>
      </c>
      <c r="AP59" s="366">
        <v>108252</v>
      </c>
      <c r="AQ59" s="367">
        <v>30.4</v>
      </c>
      <c r="AR59" s="368">
        <v>-50.7</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538</v>
      </c>
      <c r="AM60" s="371">
        <v>440088</v>
      </c>
      <c r="AN60" s="372">
        <v>38901</v>
      </c>
      <c r="AO60" s="373">
        <v>-10.6</v>
      </c>
      <c r="AP60" s="374">
        <v>50321</v>
      </c>
      <c r="AQ60" s="375">
        <v>7.6</v>
      </c>
      <c r="AR60" s="376">
        <v>-18.2</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543</v>
      </c>
      <c r="AL61" s="377"/>
      <c r="AM61" s="378">
        <v>863496</v>
      </c>
      <c r="AN61" s="379">
        <v>75712</v>
      </c>
      <c r="AO61" s="380">
        <v>12</v>
      </c>
      <c r="AP61" s="381">
        <v>93615</v>
      </c>
      <c r="AQ61" s="382">
        <v>7.3</v>
      </c>
      <c r="AR61" s="368">
        <v>4.7</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538</v>
      </c>
      <c r="AM62" s="371">
        <v>340292</v>
      </c>
      <c r="AN62" s="372">
        <v>29872</v>
      </c>
      <c r="AO62" s="373">
        <v>67.400000000000006</v>
      </c>
      <c r="AP62" s="374">
        <v>49009</v>
      </c>
      <c r="AQ62" s="375">
        <v>3.4</v>
      </c>
      <c r="AR62" s="376">
        <v>64</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coJW/OBhNe8cLGleRd857C++vQngXmy0uo4XTbPtNjGGeTtb1wpK60tdR6MxiqZ+wnOt1oTrHmkq4enSe7CHmg==" saltValue="reqCeQSo2jtvpEbWMhZhT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545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vX9Fx5NDXBFv7ieuYhOqbLVmhF7auQLdE58uepz8ryHw85Gw8TeNDWZrnq6yrLWeGhixttYpwT7dX1iy+BAuWw==" saltValue="WSExCFeEgY9mm/Tkms92S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D5ULB22iUD9xmTPGT+FtRRyhKg50AstQuzzipaM3d2kTngc2Mp4vWm6j3YJfMMg+G0i3LOuSZi8XDpSSa6uhlQ==" saltValue="O5PPgXyyQJv/lY3XlKHQ4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election activeCell="L45" sqref="L45"/>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2">
      <c r="B47" s="10"/>
      <c r="C47" s="1195" t="s">
        <v>3</v>
      </c>
      <c r="D47" s="1195"/>
      <c r="E47" s="1196"/>
      <c r="F47" s="11">
        <v>100.9</v>
      </c>
      <c r="G47" s="12">
        <v>85.43</v>
      </c>
      <c r="H47" s="12">
        <v>73.38</v>
      </c>
      <c r="I47" s="12">
        <v>46.93</v>
      </c>
      <c r="J47" s="13">
        <v>46.65</v>
      </c>
    </row>
    <row r="48" spans="2:10" ht="57.75" customHeight="1" x14ac:dyDescent="0.2">
      <c r="B48" s="14"/>
      <c r="C48" s="1197" t="s">
        <v>4</v>
      </c>
      <c r="D48" s="1197"/>
      <c r="E48" s="1198"/>
      <c r="F48" s="15">
        <v>3.75</v>
      </c>
      <c r="G48" s="16">
        <v>6.9</v>
      </c>
      <c r="H48" s="16">
        <v>6.45</v>
      </c>
      <c r="I48" s="16">
        <v>9.56</v>
      </c>
      <c r="J48" s="17">
        <v>9.57</v>
      </c>
    </row>
    <row r="49" spans="2:10" ht="57.75" customHeight="1" thickBot="1" x14ac:dyDescent="0.25">
      <c r="B49" s="18"/>
      <c r="C49" s="1199" t="s">
        <v>5</v>
      </c>
      <c r="D49" s="1199"/>
      <c r="E49" s="1200"/>
      <c r="F49" s="19">
        <v>2.93</v>
      </c>
      <c r="G49" s="20">
        <v>15.86</v>
      </c>
      <c r="H49" s="20" t="s">
        <v>552</v>
      </c>
      <c r="I49" s="20" t="s">
        <v>553</v>
      </c>
      <c r="J49" s="21">
        <v>0.48</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JtZx4RJwHI+0eWC/2FHG8mQT8lY/dVfpYcq2og9w7jGs3vfdZWv86Ulr/lbAzAvhzmKij96UWszA7F2AzNOL6g==" saltValue="/DWz05rtA5p3Itae4NGfn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2020-03-10T09:15:37Z</cp:lastPrinted>
  <dcterms:created xsi:type="dcterms:W3CDTF">2020-02-10T02:59:54Z</dcterms:created>
  <dcterms:modified xsi:type="dcterms:W3CDTF">2020-10-15T00:58:00Z</dcterms:modified>
  <cp:category/>
</cp:coreProperties>
</file>