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omments1.xml" ContentType="application/vnd.openxmlformats-officedocument.spreadsheetml.comments+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10.1.36.23\財政係\03・決算統計\R01\55_財政状況資料集\200813_財政状況資料集の作成（２回目）\03_市町村回答\"/>
    </mc:Choice>
  </mc:AlternateContent>
  <xr:revisionPtr revIDLastSave="0" documentId="13_ncr:1_{BFED6A00-AF30-493C-BA54-3EDF79A76F92}" xr6:coauthVersionLast="36" xr6:coauthVersionMax="36" xr10:uidLastSave="{00000000-0000-0000-0000-000000000000}"/>
  <bookViews>
    <workbookView xWindow="0" yWindow="0" windowWidth="28800" windowHeight="12440"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AM34" i="10"/>
  <c r="U34" i="10"/>
  <c r="C34" i="10"/>
  <c r="U35" i="10" l="1"/>
  <c r="U36" i="10" s="1"/>
  <c r="BE34" i="10"/>
  <c r="BE35" i="10" s="1"/>
  <c r="BW34" i="10"/>
  <c r="BW35" i="10" s="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A26" authorId="0" shapeId="0" xr:uid="{D1F4995B-391D-4B55-9927-A7766FABABE7}">
      <text>
        <r>
          <rPr>
            <b/>
            <sz val="9"/>
            <color indexed="81"/>
            <rFont val="MS P ゴシック"/>
            <family val="3"/>
            <charset val="128"/>
          </rPr>
          <t xml:space="preserve"> :</t>
        </r>
        <r>
          <rPr>
            <sz val="9"/>
            <color indexed="81"/>
            <rFont val="MS P ゴシック"/>
            <family val="3"/>
            <charset val="128"/>
          </rPr>
          <t xml:space="preserve">
文字のサイズ変更</t>
        </r>
      </text>
    </comment>
  </commentList>
</comments>
</file>

<file path=xl/sharedStrings.xml><?xml version="1.0" encoding="utf-8"?>
<sst xmlns="http://schemas.openxmlformats.org/spreadsheetml/2006/main" count="1153" uniqueCount="603">
  <si>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</si>
  <si>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</si>
  <si>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</si>
  <si>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</si>
  <si>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</si>
  <si>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</si>
  <si>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</si>
  <si>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</si>
  <si>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</si>
  <si>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</si>
  <si>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</si>
  <si>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</si>
  <si>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</si>
  <si>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</si>
  <si>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</si>
  <si>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</si>
  <si>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</si>
  <si>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</si>
  <si>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</si>
  <si>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</si>
  <si>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</si>
  <si>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</si>
  <si>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</si>
  <si>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</si>
  <si>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</si>
  <si>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</si>
  <si>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</si>
  <si>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</si>
  <si>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</si>
  <si>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</si>
  <si>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</si>
  <si>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</si>
  <si>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</si>
  <si>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</si>
  <si>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</si>
  <si>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</si>
  <si>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</si>
  <si>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</si>
  <si>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</si>
  <si>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</si>
  <si>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</si>
  <si>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</si>
  <si>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</si>
  <si>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</si>
  <si>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</si>
  <si>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</si>
  <si>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</si>
  <si>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</si>
  <si>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</si>
  <si>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</si>
  <si>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</si>
  <si>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</si>
  <si>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</si>
  <si>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</si>
  <si>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</si>
  <si>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</si>
  <si>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</si>
  <si>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</si>
  <si>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</si>
  <si>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</si>
  <si>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</si>
  <si>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</si>
  <si>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</si>
  <si>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</si>
  <si>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</si>
  <si>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</si>
  <si>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</si>
  <si>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</si>
  <si>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</si>
  <si>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</si>
  <si>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</si>
  <si>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</si>
  <si>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</si>
  <si>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</si>
  <si>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</si>
  <si>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</si>
  <si>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</si>
  <si>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</si>
  <si>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</si>
  <si>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</si>
  <si>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</si>
  <si>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</si>
  <si>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</si>
  <si>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</si>
  <si>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</si>
  <si>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</si>
  <si>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</si>
  <si>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</si>
  <si>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</si>
  <si>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</si>
  <si>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</si>
  <si>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</si>
  <si>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</si>
  <si>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</si>
  <si>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</si>
  <si>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</si>
  <si>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昭和村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</si>
  <si>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</si>
  <si>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</si>
  <si>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</si>
  <si>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</si>
  <si>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</si>
  <si>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</si>
  <si>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</si>
  <si>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</si>
  <si>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</si>
  <si>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</si>
  <si>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</si>
  <si>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</si>
  <si>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</si>
  <si>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</si>
  <si>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</si>
  <si>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</si>
  <si>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</si>
  <si>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</si>
  <si>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</si>
  <si>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</si>
  <si>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</si>
  <si>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</si>
  <si>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</si>
  <si>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</si>
  <si>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</si>
  <si>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</si>
  <si>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</si>
  <si>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</si>
  <si>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</si>
  <si>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</si>
  <si>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</si>
  <si>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</si>
  <si>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</si>
  <si>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</si>
  <si>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</si>
  <si>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</si>
  <si>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</si>
  <si>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</si>
  <si>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</si>
  <si>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</si>
  <si>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</si>
  <si>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</si>
  <si>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</si>
  <si>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</si>
  <si>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</si>
  <si>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</si>
  <si>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</si>
  <si>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</si>
  <si>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</si>
  <si>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</si>
  <si>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</si>
  <si>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</si>
  <si>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</si>
  <si>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</si>
  <si>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</si>
  <si>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</si>
  <si>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</si>
  <si>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</si>
  <si>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</si>
  <si>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</si>
  <si>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</si>
  <si>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</si>
  <si>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</si>
  <si>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</si>
  <si>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</si>
  <si>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</si>
  <si>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</si>
  <si>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</si>
  <si>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</si>
  <si>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</si>
  <si>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</si>
  <si>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</si>
  <si>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</si>
  <si>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</si>
  <si>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</si>
  <si>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</si>
  <si>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</si>
  <si>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</si>
  <si>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</si>
  <si>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</si>
  <si>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</si>
  <si>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</si>
  <si>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</si>
  <si>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</si>
  <si>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</si>
  <si>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</si>
  <si>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</si>
  <si>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</si>
  <si>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</si>
  <si>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</si>
  <si>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</si>
  <si>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</si>
  <si>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</si>
  <si>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</si>
  <si>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</si>
  <si>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</si>
  <si>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</si>
  <si>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</si>
  <si>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</si>
  <si>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</si>
  <si>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</si>
  <si>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</si>
  <si>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</si>
  <si>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</si>
  <si>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</si>
  <si>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</si>
  <si>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</si>
  <si>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</si>
  <si>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</si>
  <si>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</si>
  <si>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</si>
  <si>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</si>
  <si>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</si>
  <si>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</si>
  <si>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</si>
  <si>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</si>
  <si>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</si>
  <si>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群馬県昭和村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</si>
  <si>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</si>
  <si>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</si>
  <si>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</si>
  <si>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</si>
  <si>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</si>
  <si>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</si>
  <si>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</si>
  <si>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</si>
  <si>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</si>
  <si>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</si>
  <si>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</si>
  <si>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</si>
  <si>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</si>
  <si>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</si>
  <si>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</si>
  <si>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</si>
  <si>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</si>
  <si>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</si>
  <si>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</si>
  <si>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</si>
  <si>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</si>
  <si>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</si>
  <si>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</si>
  <si>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</si>
  <si>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</si>
  <si>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</si>
  <si>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</si>
  <si>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</si>
  <si>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</si>
  <si>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</si>
  <si>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</si>
  <si>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</si>
  <si>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</si>
  <si>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</si>
  <si>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</si>
  <si>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</si>
  <si>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</si>
  <si>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</si>
  <si>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</si>
  <si>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</si>
  <si>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</si>
  <si>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</si>
  <si>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</si>
  <si>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</si>
  <si>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</si>
  <si>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</si>
  <si>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</si>
  <si>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</si>
  <si>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</si>
  <si>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</si>
  <si>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</si>
  <si>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</si>
  <si>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</si>
  <si>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</si>
  <si>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</si>
  <si>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</si>
  <si>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</si>
  <si>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</si>
  <si>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</si>
  <si>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</si>
  <si>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</si>
  <si>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</si>
  <si>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</si>
  <si>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</si>
  <si>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</si>
  <si>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</si>
  <si>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</si>
  <si>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</si>
  <si>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</si>
  <si>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</si>
  <si>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</si>
  <si>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</si>
  <si>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</si>
  <si>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</si>
  <si>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</si>
  <si>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</si>
  <si>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</si>
  <si>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</si>
  <si>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</si>
  <si>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</si>
  <si>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</si>
  <si>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</si>
  <si>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</si>
  <si>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</si>
  <si>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</si>
  <si>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</si>
  <si>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</si>
  <si>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</si>
  <si>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</si>
  <si>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</si>
  <si>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</si>
  <si>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</si>
  <si>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</si>
  <si>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</si>
  <si>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</si>
  <si>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</si>
  <si>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</si>
  <si>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</si>
  <si>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</si>
  <si>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</si>
  <si>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</si>
  <si>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</si>
  <si>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</si>
  <si>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</si>
  <si>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</si>
  <si>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</si>
  <si>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</si>
  <si>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</si>
  <si>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</si>
  <si>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</si>
  <si>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</si>
  <si>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</si>
  <si>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</si>
  <si>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</si>
  <si>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</si>
  <si>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</si>
  <si>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</si>
  <si>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</si>
  <si>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</si>
  <si>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</si>
  <si>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</si>
  <si>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</si>
  <si>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</si>
  <si>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</si>
  <si>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</si>
  <si>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</si>
  <si>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</si>
  <si>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</si>
  <si>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</si>
  <si>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</si>
  <si>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</si>
  <si>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</si>
  <si>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</si>
  <si>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</si>
  <si>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</si>
  <si>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</si>
  <si>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</si>
  <si>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</si>
  <si>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</si>
  <si>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</si>
  <si>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</si>
  <si>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</si>
  <si>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</si>
  <si>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</si>
  <si>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</si>
  <si>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</si>
  <si>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</si>
  <si>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</si>
  <si>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</si>
  <si>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</si>
  <si>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群馬県昭和村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</si>
  <si>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</si>
  <si>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</si>
  <si>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</si>
  <si>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</si>
  <si>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</si>
  <si>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</si>
  <si>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</si>
  <si>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</si>
  <si>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</si>
  <si>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</si>
  <si>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</si>
  <si>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</si>
  <si>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</si>
  <si>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</si>
  <si>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</si>
  <si>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</si>
  <si>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</si>
  <si>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</si>
  <si>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</si>
  <si>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</si>
  <si>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</si>
  <si>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</si>
  <si>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</si>
  <si>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</si>
  <si>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</si>
  <si>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</si>
  <si>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</si>
  <si>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</si>
  <si>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</si>
  <si>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</si>
  <si>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</si>
  <si>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</si>
  <si>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</si>
  <si>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</si>
  <si>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</si>
  <si>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</si>
  <si>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</si>
  <si>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</si>
  <si>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</si>
  <si>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</si>
  <si>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</si>
  <si>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</si>
  <si>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</si>
  <si>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</si>
  <si>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</si>
  <si>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</si>
  <si>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</si>
  <si>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</si>
  <si>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</si>
  <si>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</si>
  <si>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</si>
  <si>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</si>
  <si>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</si>
  <si>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</si>
  <si>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</si>
  <si>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</si>
  <si>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</si>
  <si>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</si>
  <si>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</si>
  <si>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</si>
  <si>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</si>
  <si>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</si>
  <si>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</si>
  <si>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</si>
  <si>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</si>
  <si>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</si>
  <si>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</si>
  <si>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</si>
  <si>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</si>
  <si>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</si>
  <si>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</si>
  <si>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</si>
  <si>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</si>
  <si>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</si>
  <si>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</si>
  <si>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</si>
  <si>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</si>
  <si>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</si>
  <si>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</si>
  <si>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</si>
  <si>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</si>
  <si>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</si>
  <si>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</si>
  <si>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</si>
  <si>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</si>
  <si>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</si>
  <si>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</si>
  <si>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</si>
  <si>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</si>
  <si>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</si>
  <si>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</si>
  <si>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</si>
  <si>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</si>
  <si>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</si>
  <si>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</si>
  <si>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</si>
  <si>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</si>
  <si>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</si>
  <si>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</si>
  <si>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</si>
  <si>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</si>
  <si>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</si>
  <si>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</si>
  <si>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</si>
  <si>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</si>
  <si>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</si>
  <si>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</si>
  <si>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</si>
  <si>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</si>
  <si>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</si>
  <si>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</si>
  <si>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</si>
  <si>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</si>
  <si>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</si>
  <si>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</si>
  <si>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</si>
  <si>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</si>
  <si>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</si>
  <si>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</si>
  <si>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</si>
  <si>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</si>
  <si>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</si>
  <si>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</si>
  <si>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</si>
  <si>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</si>
  <si>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</si>
  <si>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</si>
  <si>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</si>
  <si>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</si>
  <si>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</si>
  <si>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</si>
  <si>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</si>
  <si>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</si>
  <si>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</si>
  <si>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</si>
  <si>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</si>
  <si>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</si>
  <si>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</si>
  <si>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</si>
  <si>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</si>
  <si>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</si>
  <si>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</si>
  <si>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</si>
  <si>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</si>
  <si>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</si>
  <si>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</si>
  <si>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</si>
  <si>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</si>
  <si>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</si>
  <si>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</si>
  <si>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</si>
  <si>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</si>
  <si>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</si>
  <si>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</si>
  <si>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</si>
  <si>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</si>
  <si>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</si>
  <si>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</si>
  <si>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</si>
  <si>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</si>
  <si>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</si>
  <si>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</si>
  <si>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</si>
  <si>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</si>
  <si>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</si>
  <si>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</si>
  <si>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</si>
  <si>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</si>
  <si>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</si>
  <si>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</si>
  <si>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</si>
  <si>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</si>
  <si>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</si>
  <si>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</si>
  <si>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</si>
  <si>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</si>
  <si>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</si>
  <si>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</si>
  <si>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</si>
  <si>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</si>
  <si>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</si>
  <si>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</si>
  <si>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</si>
  <si>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</si>
  <si>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</si>
  <si>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</si>
  <si>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</si>
  <si>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</si>
  <si>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6.25</t>
  </si>
  <si>
    <t>▲ 8.07</t>
  </si>
  <si>
    <t>▲ 78.47</t>
  </si>
  <si>
    <t>▲ 5.40</t>
  </si>
  <si>
    <t>一般会計</t>
  </si>
  <si>
    <t>国民健康保険特別会計</t>
  </si>
  <si>
    <t>介護保険特別会計</t>
  </si>
  <si>
    <t>簡易水道事業特別会計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</si>
  <si>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</si>
  <si>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</si>
  <si>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</si>
  <si>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</si>
  <si>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</si>
  <si>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</si>
  <si>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</si>
  <si>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</si>
  <si>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</si>
  <si>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</si>
  <si>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沼田市外二箇村清掃施設組合</t>
  </si>
  <si>
    <t>利根沼田広域市町村圏振興整備組合</t>
  </si>
  <si>
    <t>利根沼田学校組合</t>
  </si>
  <si>
    <t>群馬県市町村会館管理組合</t>
  </si>
  <si>
    <t>群馬県市町村総合事務組合</t>
  </si>
  <si>
    <t>群馬県後期高齢者医療広域連合（一般会計）</t>
  </si>
  <si>
    <t>群馬県後期高齢者医療広域連合（事業会計）</t>
  </si>
  <si>
    <t>昭和村土地開発公社</t>
  </si>
  <si>
    <t>あぐりーむ昭和</t>
  </si>
  <si>
    <t>-</t>
    <phoneticPr fontId="2"/>
  </si>
  <si>
    <t>○</t>
    <phoneticPr fontId="2"/>
  </si>
  <si>
    <t>　　　　－</t>
  </si>
  <si>
    <t>公共事業整備基金</t>
    <rPh sb="0" eb="2">
      <t>コウキョウ</t>
    </rPh>
    <rPh sb="2" eb="4">
      <t>ジギョウ</t>
    </rPh>
    <rPh sb="4" eb="6">
      <t>セイビ</t>
    </rPh>
    <rPh sb="6" eb="8">
      <t>キキン</t>
    </rPh>
    <phoneticPr fontId="2"/>
  </si>
  <si>
    <t>学校校舎建築基金</t>
    <rPh sb="0" eb="2">
      <t>ガッコウ</t>
    </rPh>
    <rPh sb="2" eb="4">
      <t>コウシャ</t>
    </rPh>
    <rPh sb="4" eb="6">
      <t>ケンチク</t>
    </rPh>
    <rPh sb="6" eb="8">
      <t>キキン</t>
    </rPh>
    <phoneticPr fontId="2"/>
  </si>
  <si>
    <t>庁舎整備基金</t>
    <rPh sb="0" eb="2">
      <t>チョウシャ</t>
    </rPh>
    <rPh sb="2" eb="4">
      <t>セイビ</t>
    </rPh>
    <rPh sb="4" eb="6">
      <t>キキン</t>
    </rPh>
    <phoneticPr fontId="2"/>
  </si>
  <si>
    <t>緑の大地ふるさと昭和基金</t>
    <rPh sb="0" eb="1">
      <t>ミドリ</t>
    </rPh>
    <rPh sb="2" eb="4">
      <t>ダイチ</t>
    </rPh>
    <rPh sb="8" eb="10">
      <t>ショウワ</t>
    </rPh>
    <rPh sb="10" eb="12">
      <t>キキン</t>
    </rPh>
    <phoneticPr fontId="2"/>
  </si>
  <si>
    <t>地域福祉基金</t>
    <rPh sb="0" eb="2">
      <t>チイキ</t>
    </rPh>
    <rPh sb="2" eb="4">
      <t>フクシ</t>
    </rPh>
    <rPh sb="4" eb="6">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</si>
  <si>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</si>
  <si>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</si>
  <si>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</si>
  <si>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</si>
  <si>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今後も現在の基金残高を保持していく予定であり、また地方債の新規発行の抑制に努め、将来負担比率の上昇を抑制していきたい。</t>
    <rPh sb="0" eb="2">
      <t>コンゴ</t>
    </rPh>
    <rPh sb="3" eb="5">
      <t>ゲンザイ</t>
    </rPh>
    <rPh sb="6" eb="8">
      <t>キキン</t>
    </rPh>
    <rPh sb="8" eb="10">
      <t>ザンダカ</t>
    </rPh>
    <rPh sb="11" eb="13">
      <t>ホジ</t>
    </rPh>
    <rPh sb="17" eb="19">
      <t>ヨテイ</t>
    </rPh>
    <rPh sb="25" eb="28">
      <t>チホウサイ</t>
    </rPh>
    <rPh sb="29" eb="31">
      <t>シンキ</t>
    </rPh>
    <rPh sb="31" eb="33">
      <t>ハッコウ</t>
    </rPh>
    <rPh sb="34" eb="36">
      <t>ヨクセイ</t>
    </rPh>
    <rPh sb="37" eb="38">
      <t>ツト</t>
    </rPh>
    <rPh sb="40" eb="42">
      <t>ショウライ</t>
    </rPh>
    <rPh sb="42" eb="44">
      <t>フタン</t>
    </rPh>
    <rPh sb="44" eb="46">
      <t>ヒリツ</t>
    </rPh>
    <rPh sb="47" eb="49">
      <t>ジョウショウ</t>
    </rPh>
    <rPh sb="50" eb="52">
      <t>ヨクセイ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</si>
  <si>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</si>
  <si>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</si>
  <si>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</si>
  <si>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</si>
  <si>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</si>
  <si>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</si>
  <si>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が、類似団体内平均値よりも低く推移しているのは、これまで地方債の借入を抑制しながら事業を行ってきた結果といえる。今後も地方債の借入は交付税措置の充当割合が高いものなど有利な事業により、数値の上昇を抑制していきたい。</t>
    <rPh sb="10" eb="12">
      <t>ルイジ</t>
    </rPh>
    <rPh sb="12" eb="14">
      <t>ダンタイ</t>
    </rPh>
    <rPh sb="14" eb="15">
      <t>ナイ</t>
    </rPh>
    <rPh sb="15" eb="17">
      <t>ヘイキン</t>
    </rPh>
    <rPh sb="17" eb="18">
      <t>アタイ</t>
    </rPh>
    <rPh sb="21" eb="22">
      <t>ヒク</t>
    </rPh>
    <rPh sb="23" eb="25">
      <t>スイイ</t>
    </rPh>
    <rPh sb="43" eb="45">
      <t>ヨクセイ</t>
    </rPh>
    <rPh sb="49" eb="51">
      <t>ジギョウ</t>
    </rPh>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</si>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</sst>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9"/>
      <color indexed="81"/>
      <name val="MS P ゴシック"/>
      <family val="3"/>
      <charset val="128"/>
    </font>
    <font>
      <b/>
      <sz val="9"/>
      <color indexed="81"/>
      <name val="MS P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7" fillId="0" borderId="41" xfId="16" applyFont="1" applyBorder="1" applyAlignment="1" applyProtection="1">
      <alignment horizontal="left" vertical="top" wrapText="1"/>
      <protection locked="0"/>
    </xf>
    <xf numFmtId="0" fontId="37" fillId="0" borderId="12" xfId="16" applyFont="1" applyBorder="1" applyAlignment="1" applyProtection="1">
      <alignment horizontal="left" vertical="top" wrapText="1"/>
      <protection locked="0"/>
    </xf>
    <xf numFmtId="0" fontId="37" fillId="0" borderId="48" xfId="16" applyFont="1" applyBorder="1" applyAlignment="1" applyProtection="1">
      <alignment horizontal="left" vertical="top" wrapText="1"/>
      <protection locked="0"/>
    </xf>
    <xf numFmtId="0" fontId="37" fillId="0" borderId="64" xfId="16" applyFont="1" applyBorder="1" applyAlignment="1" applyProtection="1">
      <alignment horizontal="left" vertical="top" wrapText="1"/>
      <protection locked="0"/>
    </xf>
    <xf numFmtId="0" fontId="37" fillId="0" borderId="0" xfId="16" applyFont="1" applyAlignment="1" applyProtection="1">
      <alignment horizontal="left" vertical="top" wrapText="1"/>
      <protection locked="0"/>
    </xf>
    <xf numFmtId="0" fontId="37" fillId="0" borderId="38" xfId="16" applyFont="1" applyBorder="1" applyAlignment="1" applyProtection="1">
      <alignment horizontal="left" vertical="top" wrapText="1"/>
      <protection locked="0"/>
    </xf>
    <xf numFmtId="0" fontId="37" fillId="0" borderId="37" xfId="16" applyFont="1" applyBorder="1" applyAlignment="1" applyProtection="1">
      <alignment horizontal="left" vertical="top" wrapText="1"/>
      <protection locked="0"/>
    </xf>
    <xf numFmtId="0" fontId="37" fillId="0" borderId="54" xfId="16" applyFont="1" applyBorder="1" applyAlignment="1" applyProtection="1">
      <alignment horizontal="left" vertical="top" wrapText="1"/>
      <protection locked="0"/>
    </xf>
    <xf numFmtId="0" fontId="37"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E402-4202-B189-3127C90B48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91837</c:v>
                </c:pt>
                <c:pt idx="1">
                  <c:v>153834</c:v>
                </c:pt>
                <c:pt idx="2">
                  <c:v>57092</c:v>
                </c:pt>
                <c:pt idx="3">
                  <c:v>100292</c:v>
                </c:pt>
                <c:pt idx="4">
                  <c:v>60686</c:v>
                </c:pt>
              </c:numCache>
            </c:numRef>
          </c:val>
          <c:smooth val="0"/>
          <c:extLst>
            <c:ext xmlns:c16="http://schemas.microsoft.com/office/drawing/2014/chart" uri="{C3380CC4-5D6E-409C-BE32-E72D297353CC}">
              <c16:uniqueId val="{00000001-E402-4202-B189-3127C90B4824}"/>
            </c:ext>
          </c:extLst>
        </c:ser>
        <c:dLbls>
          <c:showLegendKey val="0"/>
          <c:showVal val="0"/>
          <c:showCatName val="0"/>
          <c:showSerName val="0"/>
          <c:showPercent val="0"/>
          <c:showBubbleSize val="0"/>
        </c:dLbls>
        <c:marker val="1"/>
        <c:smooth val="0"/>
        <c:axId val="255113960"/>
        <c:axId val="288311088"/>
      </c:lineChart>
      <c:catAx>
        <c:axId val="255113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8311088"/>
        <c:crosses val="autoZero"/>
        <c:auto val="1"/>
        <c:lblAlgn val="ctr"/>
        <c:lblOffset val="100"/>
        <c:tickLblSkip val="1"/>
        <c:tickMarkSkip val="1"/>
        <c:noMultiLvlLbl val="0"/>
      </c:catAx>
      <c:valAx>
        <c:axId val="28831108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5113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12.33</c:v>
                </c:pt>
                <c:pt idx="1">
                  <c:v>13.73</c:v>
                </c:pt>
                <c:pt idx="2">
                  <c:v>12.57</c:v>
                </c:pt>
                <c:pt idx="3">
                  <c:v>12.34</c:v>
                </c:pt>
                <c:pt idx="4">
                  <c:v>13.02</c:v>
                </c:pt>
              </c:numCache>
            </c:numRef>
          </c:val>
          <c:extLst>
            <c:ext xmlns:c16="http://schemas.microsoft.com/office/drawing/2014/chart" uri="{C3380CC4-5D6E-409C-BE32-E72D297353CC}">
              <c16:uniqueId val="{00000000-53A4-4BB0-99D5-8BD582FD46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113.14</c:v>
                </c:pt>
                <c:pt idx="1">
                  <c:v>125.16</c:v>
                </c:pt>
                <c:pt idx="2">
                  <c:v>127.88</c:v>
                </c:pt>
                <c:pt idx="3">
                  <c:v>57.66</c:v>
                </c:pt>
                <c:pt idx="4">
                  <c:v>57.52</c:v>
                </c:pt>
              </c:numCache>
            </c:numRef>
          </c:val>
          <c:extLst>
            <c:ext xmlns:c16="http://schemas.microsoft.com/office/drawing/2014/chart" uri="{C3380CC4-5D6E-409C-BE32-E72D297353CC}">
              <c16:uniqueId val="{00000001-53A4-4BB0-99D5-8BD582FD46FA}"/>
            </c:ext>
          </c:extLst>
        </c:ser>
        <c:dLbls>
          <c:showLegendKey val="0"/>
          <c:showVal val="0"/>
          <c:showCatName val="0"/>
          <c:showSerName val="0"/>
          <c:showPercent val="0"/>
          <c:showBubbleSize val="0"/>
        </c:dLbls>
        <c:gapWidth val="250"/>
        <c:overlap val="100"/>
        <c:axId val="291961784"/>
        <c:axId val="292092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-6.25</c:v>
                </c:pt>
                <c:pt idx="1">
                  <c:v>4.3099999999999996</c:v>
                </c:pt>
                <c:pt idx="2">
                  <c:v>-8.07</c:v>
                </c:pt>
                <c:pt idx="3">
                  <c:v>-78.47</c:v>
                </c:pt>
                <c:pt idx="4">
                  <c:v>-5.4</c:v>
                </c:pt>
              </c:numCache>
            </c:numRef>
          </c:val>
          <c:smooth val="0"/>
          <c:extLst>
            <c:ext xmlns:c16="http://schemas.microsoft.com/office/drawing/2014/chart" uri="{C3380CC4-5D6E-409C-BE32-E72D297353CC}">
              <c16:uniqueId val="{00000002-53A4-4BB0-99D5-8BD582FD46FA}"/>
            </c:ext>
          </c:extLst>
        </c:ser>
        <c:dLbls>
          <c:showLegendKey val="0"/>
          <c:showVal val="0"/>
          <c:showCatName val="0"/>
          <c:showSerName val="0"/>
          <c:showPercent val="0"/>
          <c:showBubbleSize val="0"/>
        </c:dLbls>
        <c:marker val="1"/>
        <c:smooth val="0"/>
        <c:axId val="291961784"/>
        <c:axId val="292092872"/>
      </c:lineChart>
      <c:catAx>
        <c:axId val="291961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2092872"/>
        <c:crosses val="autoZero"/>
        <c:auto val="1"/>
        <c:lblAlgn val="ctr"/>
        <c:lblOffset val="100"/>
        <c:tickLblSkip val="1"/>
        <c:tickMarkSkip val="1"/>
        <c:noMultiLvlLbl val="0"/>
      </c:catAx>
      <c:valAx>
        <c:axId val="292092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1961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EE9-4896-89CF-A681829244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E9-4896-89CF-A6818292441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EE9-4896-89CF-A6818292441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EE9-4896-89CF-A6818292441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0.02</c:v>
                </c:pt>
                <c:pt idx="4">
                  <c:v>#N/A</c:v>
                </c:pt>
                <c:pt idx="5">
                  <c:v>0.04</c:v>
                </c:pt>
                <c:pt idx="6">
                  <c:v>#N/A</c:v>
                </c:pt>
                <c:pt idx="7">
                  <c:v>0.05</c:v>
                </c:pt>
                <c:pt idx="8">
                  <c:v>#N/A</c:v>
                </c:pt>
                <c:pt idx="9">
                  <c:v>0.09</c:v>
                </c:pt>
              </c:numCache>
            </c:numRef>
          </c:val>
          <c:extLst>
            <c:ext xmlns:c16="http://schemas.microsoft.com/office/drawing/2014/chart" uri="{C3380CC4-5D6E-409C-BE32-E72D297353CC}">
              <c16:uniqueId val="{00000004-AEE9-4896-89CF-A68182924417}"/>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0.57999999999999996</c:v>
                </c:pt>
                <c:pt idx="2">
                  <c:v>#N/A</c:v>
                </c:pt>
                <c:pt idx="3">
                  <c:v>0.78</c:v>
                </c:pt>
                <c:pt idx="4">
                  <c:v>#N/A</c:v>
                </c:pt>
                <c:pt idx="5">
                  <c:v>0.99</c:v>
                </c:pt>
                <c:pt idx="6">
                  <c:v>#N/A</c:v>
                </c:pt>
                <c:pt idx="7">
                  <c:v>0.87</c:v>
                </c:pt>
                <c:pt idx="8">
                  <c:v>#N/A</c:v>
                </c:pt>
                <c:pt idx="9">
                  <c:v>0.54</c:v>
                </c:pt>
              </c:numCache>
            </c:numRef>
          </c:val>
          <c:extLst>
            <c:ext xmlns:c16="http://schemas.microsoft.com/office/drawing/2014/chart" uri="{C3380CC4-5D6E-409C-BE32-E72D297353CC}">
              <c16:uniqueId val="{00000005-AEE9-4896-89CF-A68182924417}"/>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0.27</c:v>
                </c:pt>
                <c:pt idx="2">
                  <c:v>#N/A</c:v>
                </c:pt>
                <c:pt idx="3">
                  <c:v>0.38</c:v>
                </c:pt>
                <c:pt idx="4">
                  <c:v>#N/A</c:v>
                </c:pt>
                <c:pt idx="5">
                  <c:v>0.55000000000000004</c:v>
                </c:pt>
                <c:pt idx="6">
                  <c:v>#N/A</c:v>
                </c:pt>
                <c:pt idx="7">
                  <c:v>0.88</c:v>
                </c:pt>
                <c:pt idx="8">
                  <c:v>#N/A</c:v>
                </c:pt>
                <c:pt idx="9">
                  <c:v>0.62</c:v>
                </c:pt>
              </c:numCache>
            </c:numRef>
          </c:val>
          <c:extLst>
            <c:ext xmlns:c16="http://schemas.microsoft.com/office/drawing/2014/chart" uri="{C3380CC4-5D6E-409C-BE32-E72D297353CC}">
              <c16:uniqueId val="{00000006-AEE9-4896-89CF-A6818292441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0.33</c:v>
                </c:pt>
                <c:pt idx="2">
                  <c:v>#N/A</c:v>
                </c:pt>
                <c:pt idx="3">
                  <c:v>0.67</c:v>
                </c:pt>
                <c:pt idx="4">
                  <c:v>#N/A</c:v>
                </c:pt>
                <c:pt idx="5">
                  <c:v>1.03</c:v>
                </c:pt>
                <c:pt idx="6">
                  <c:v>#N/A</c:v>
                </c:pt>
                <c:pt idx="7">
                  <c:v>0.82</c:v>
                </c:pt>
                <c:pt idx="8">
                  <c:v>#N/A</c:v>
                </c:pt>
                <c:pt idx="9">
                  <c:v>1.23</c:v>
                </c:pt>
              </c:numCache>
            </c:numRef>
          </c:val>
          <c:extLst>
            <c:ext xmlns:c16="http://schemas.microsoft.com/office/drawing/2014/chart" uri="{C3380CC4-5D6E-409C-BE32-E72D297353CC}">
              <c16:uniqueId val="{00000007-AEE9-4896-89CF-A6818292441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1.9</c:v>
                </c:pt>
                <c:pt idx="2">
                  <c:v>#N/A</c:v>
                </c:pt>
                <c:pt idx="3">
                  <c:v>3.3</c:v>
                </c:pt>
                <c:pt idx="4">
                  <c:v>#N/A</c:v>
                </c:pt>
                <c:pt idx="5">
                  <c:v>1.6</c:v>
                </c:pt>
                <c:pt idx="6">
                  <c:v>#N/A</c:v>
                </c:pt>
                <c:pt idx="7">
                  <c:v>2.7</c:v>
                </c:pt>
                <c:pt idx="8">
                  <c:v>#N/A</c:v>
                </c:pt>
                <c:pt idx="9">
                  <c:v>1.31</c:v>
                </c:pt>
              </c:numCache>
            </c:numRef>
          </c:val>
          <c:extLst>
            <c:ext xmlns:c16="http://schemas.microsoft.com/office/drawing/2014/chart" uri="{C3380CC4-5D6E-409C-BE32-E72D297353CC}">
              <c16:uniqueId val="{00000008-AEE9-4896-89CF-A6818292441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12.32</c:v>
                </c:pt>
                <c:pt idx="2">
                  <c:v>#N/A</c:v>
                </c:pt>
                <c:pt idx="3">
                  <c:v>13.72</c:v>
                </c:pt>
                <c:pt idx="4">
                  <c:v>#N/A</c:v>
                </c:pt>
                <c:pt idx="5">
                  <c:v>12.56</c:v>
                </c:pt>
                <c:pt idx="6">
                  <c:v>#N/A</c:v>
                </c:pt>
                <c:pt idx="7">
                  <c:v>12.34</c:v>
                </c:pt>
                <c:pt idx="8">
                  <c:v>#N/A</c:v>
                </c:pt>
                <c:pt idx="9">
                  <c:v>13.01</c:v>
                </c:pt>
              </c:numCache>
            </c:numRef>
          </c:val>
          <c:extLst>
            <c:ext xmlns:c16="http://schemas.microsoft.com/office/drawing/2014/chart" uri="{C3380CC4-5D6E-409C-BE32-E72D297353CC}">
              <c16:uniqueId val="{00000009-AEE9-4896-89CF-A68182924417}"/>
            </c:ext>
          </c:extLst>
        </c:ser>
        <c:dLbls>
          <c:showLegendKey val="0"/>
          <c:showVal val="0"/>
          <c:showCatName val="0"/>
          <c:showSerName val="0"/>
          <c:showPercent val="0"/>
          <c:showBubbleSize val="0"/>
        </c:dLbls>
        <c:gapWidth val="150"/>
        <c:overlap val="100"/>
        <c:axId val="255008088"/>
        <c:axId val="303686704"/>
      </c:barChart>
      <c:catAx>
        <c:axId val="255008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3686704"/>
        <c:crosses val="autoZero"/>
        <c:auto val="1"/>
        <c:lblAlgn val="ctr"/>
        <c:lblOffset val="100"/>
        <c:tickLblSkip val="1"/>
        <c:tickMarkSkip val="1"/>
        <c:noMultiLvlLbl val="0"/>
      </c:catAx>
      <c:valAx>
        <c:axId val="303686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008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428</c:v>
                </c:pt>
                <c:pt idx="5">
                  <c:v>385</c:v>
                </c:pt>
                <c:pt idx="8">
                  <c:v>379</c:v>
                </c:pt>
                <c:pt idx="11">
                  <c:v>377</c:v>
                </c:pt>
                <c:pt idx="14">
                  <c:v>377</c:v>
                </c:pt>
              </c:numCache>
            </c:numRef>
          </c:val>
          <c:extLst>
            <c:ext xmlns:c16="http://schemas.microsoft.com/office/drawing/2014/chart" uri="{C3380CC4-5D6E-409C-BE32-E72D297353CC}">
              <c16:uniqueId val="{00000000-C085-401F-91FC-88FC1B314F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085-401F-91FC-88FC1B314F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119</c:v>
                </c:pt>
                <c:pt idx="3">
                  <c:v>41</c:v>
                </c:pt>
                <c:pt idx="6">
                  <c:v>41</c:v>
                </c:pt>
                <c:pt idx="9">
                  <c:v>41</c:v>
                </c:pt>
                <c:pt idx="12">
                  <c:v>41</c:v>
                </c:pt>
              </c:numCache>
            </c:numRef>
          </c:val>
          <c:extLst>
            <c:ext xmlns:c16="http://schemas.microsoft.com/office/drawing/2014/chart" uri="{C3380CC4-5D6E-409C-BE32-E72D297353CC}">
              <c16:uniqueId val="{00000002-C085-401F-91FC-88FC1B314F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c:v>
                </c:pt>
                <c:pt idx="3">
                  <c:v>1</c:v>
                </c:pt>
                <c:pt idx="6">
                  <c:v>4</c:v>
                </c:pt>
                <c:pt idx="9">
                  <c:v>4</c:v>
                </c:pt>
                <c:pt idx="12">
                  <c:v>4</c:v>
                </c:pt>
              </c:numCache>
            </c:numRef>
          </c:val>
          <c:extLst>
            <c:ext xmlns:c16="http://schemas.microsoft.com/office/drawing/2014/chart" uri="{C3380CC4-5D6E-409C-BE32-E72D297353CC}">
              <c16:uniqueId val="{00000003-C085-401F-91FC-88FC1B314F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197</c:v>
                </c:pt>
                <c:pt idx="3">
                  <c:v>214</c:v>
                </c:pt>
                <c:pt idx="6">
                  <c:v>202</c:v>
                </c:pt>
                <c:pt idx="9">
                  <c:v>207</c:v>
                </c:pt>
                <c:pt idx="12">
                  <c:v>213</c:v>
                </c:pt>
              </c:numCache>
            </c:numRef>
          </c:val>
          <c:extLst>
            <c:ext xmlns:c16="http://schemas.microsoft.com/office/drawing/2014/chart" uri="{C3380CC4-5D6E-409C-BE32-E72D297353CC}">
              <c16:uniqueId val="{00000004-C085-401F-91FC-88FC1B314F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85-401F-91FC-88FC1B314F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85-401F-91FC-88FC1B314F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275</c:v>
                </c:pt>
                <c:pt idx="3">
                  <c:v>247</c:v>
                </c:pt>
                <c:pt idx="6">
                  <c:v>258</c:v>
                </c:pt>
                <c:pt idx="9">
                  <c:v>272</c:v>
                </c:pt>
                <c:pt idx="12">
                  <c:v>280</c:v>
                </c:pt>
              </c:numCache>
            </c:numRef>
          </c:val>
          <c:extLst>
            <c:ext xmlns:c16="http://schemas.microsoft.com/office/drawing/2014/chart" uri="{C3380CC4-5D6E-409C-BE32-E72D297353CC}">
              <c16:uniqueId val="{00000007-C085-401F-91FC-88FC1B314FDB}"/>
            </c:ext>
          </c:extLst>
        </c:ser>
        <c:dLbls>
          <c:showLegendKey val="0"/>
          <c:showVal val="0"/>
          <c:showCatName val="0"/>
          <c:showSerName val="0"/>
          <c:showPercent val="0"/>
          <c:showBubbleSize val="0"/>
        </c:dLbls>
        <c:gapWidth val="100"/>
        <c:overlap val="100"/>
        <c:axId val="286518104"/>
        <c:axId val="294342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164</c:v>
                </c:pt>
                <c:pt idx="2">
                  <c:v>#N/A</c:v>
                </c:pt>
                <c:pt idx="3">
                  <c:v>#N/A</c:v>
                </c:pt>
                <c:pt idx="4">
                  <c:v>118</c:v>
                </c:pt>
                <c:pt idx="5">
                  <c:v>#N/A</c:v>
                </c:pt>
                <c:pt idx="6">
                  <c:v>#N/A</c:v>
                </c:pt>
                <c:pt idx="7">
                  <c:v>126</c:v>
                </c:pt>
                <c:pt idx="8">
                  <c:v>#N/A</c:v>
                </c:pt>
                <c:pt idx="9">
                  <c:v>#N/A</c:v>
                </c:pt>
                <c:pt idx="10">
                  <c:v>147</c:v>
                </c:pt>
                <c:pt idx="11">
                  <c:v>#N/A</c:v>
                </c:pt>
                <c:pt idx="12">
                  <c:v>#N/A</c:v>
                </c:pt>
                <c:pt idx="13">
                  <c:v>161</c:v>
                </c:pt>
                <c:pt idx="14">
                  <c:v>#N/A</c:v>
                </c:pt>
              </c:numCache>
            </c:numRef>
          </c:val>
          <c:smooth val="0"/>
          <c:extLst>
            <c:ext xmlns:c16="http://schemas.microsoft.com/office/drawing/2014/chart" uri="{C3380CC4-5D6E-409C-BE32-E72D297353CC}">
              <c16:uniqueId val="{00000008-C085-401F-91FC-88FC1B314FDB}"/>
            </c:ext>
          </c:extLst>
        </c:ser>
        <c:dLbls>
          <c:showLegendKey val="0"/>
          <c:showVal val="0"/>
          <c:showCatName val="0"/>
          <c:showSerName val="0"/>
          <c:showPercent val="0"/>
          <c:showBubbleSize val="0"/>
        </c:dLbls>
        <c:marker val="1"/>
        <c:smooth val="0"/>
        <c:axId val="286518104"/>
        <c:axId val="294342624"/>
      </c:lineChart>
      <c:catAx>
        <c:axId val="286518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4342624"/>
        <c:crosses val="autoZero"/>
        <c:auto val="1"/>
        <c:lblAlgn val="ctr"/>
        <c:lblOffset val="100"/>
        <c:tickLblSkip val="1"/>
        <c:tickMarkSkip val="1"/>
        <c:noMultiLvlLbl val="0"/>
      </c:catAx>
      <c:valAx>
        <c:axId val="294342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6518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4140</c:v>
                </c:pt>
                <c:pt idx="5">
                  <c:v>4215</c:v>
                </c:pt>
                <c:pt idx="8">
                  <c:v>4056</c:v>
                </c:pt>
                <c:pt idx="11">
                  <c:v>3977</c:v>
                </c:pt>
                <c:pt idx="14">
                  <c:v>3812</c:v>
                </c:pt>
              </c:numCache>
            </c:numRef>
          </c:val>
          <c:extLst>
            <c:ext xmlns:c16="http://schemas.microsoft.com/office/drawing/2014/chart" uri="{C3380CC4-5D6E-409C-BE32-E72D297353CC}">
              <c16:uniqueId val="{00000000-E919-423F-A0D9-EFDC580DEF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919-423F-A0D9-EFDC580DEF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3994</c:v>
                </c:pt>
                <c:pt idx="5">
                  <c:v>4376</c:v>
                </c:pt>
                <c:pt idx="8">
                  <c:v>4683</c:v>
                </c:pt>
                <c:pt idx="11">
                  <c:v>4837</c:v>
                </c:pt>
                <c:pt idx="14">
                  <c:v>4870</c:v>
                </c:pt>
              </c:numCache>
            </c:numRef>
          </c:val>
          <c:extLst>
            <c:ext xmlns:c16="http://schemas.microsoft.com/office/drawing/2014/chart" uri="{C3380CC4-5D6E-409C-BE32-E72D297353CC}">
              <c16:uniqueId val="{00000002-E919-423F-A0D9-EFDC580DEF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19-423F-A0D9-EFDC580DEF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919-423F-A0D9-EFDC580DEF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19-423F-A0D9-EFDC580DEF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796</c:v>
                </c:pt>
                <c:pt idx="3">
                  <c:v>744</c:v>
                </c:pt>
                <c:pt idx="6">
                  <c:v>734</c:v>
                </c:pt>
                <c:pt idx="9">
                  <c:v>719</c:v>
                </c:pt>
                <c:pt idx="12">
                  <c:v>764</c:v>
                </c:pt>
              </c:numCache>
            </c:numRef>
          </c:val>
          <c:extLst>
            <c:ext xmlns:c16="http://schemas.microsoft.com/office/drawing/2014/chart" uri="{C3380CC4-5D6E-409C-BE32-E72D297353CC}">
              <c16:uniqueId val="{00000006-E919-423F-A0D9-EFDC580DEF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33</c:v>
                </c:pt>
                <c:pt idx="3">
                  <c:v>38</c:v>
                </c:pt>
                <c:pt idx="6">
                  <c:v>55</c:v>
                </c:pt>
                <c:pt idx="9">
                  <c:v>135</c:v>
                </c:pt>
                <c:pt idx="12">
                  <c:v>136</c:v>
                </c:pt>
              </c:numCache>
            </c:numRef>
          </c:val>
          <c:extLst>
            <c:ext xmlns:c16="http://schemas.microsoft.com/office/drawing/2014/chart" uri="{C3380CC4-5D6E-409C-BE32-E72D297353CC}">
              <c16:uniqueId val="{00000007-E919-423F-A0D9-EFDC580DEF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2373</c:v>
                </c:pt>
                <c:pt idx="3">
                  <c:v>2322</c:v>
                </c:pt>
                <c:pt idx="6">
                  <c:v>2140</c:v>
                </c:pt>
                <c:pt idx="9">
                  <c:v>2067</c:v>
                </c:pt>
                <c:pt idx="12">
                  <c:v>1901</c:v>
                </c:pt>
              </c:numCache>
            </c:numRef>
          </c:val>
          <c:extLst>
            <c:ext xmlns:c16="http://schemas.microsoft.com/office/drawing/2014/chart" uri="{C3380CC4-5D6E-409C-BE32-E72D297353CC}">
              <c16:uniqueId val="{00000008-E919-423F-A0D9-EFDC580DEF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155</c:v>
                </c:pt>
                <c:pt idx="3">
                  <c:v>117</c:v>
                </c:pt>
                <c:pt idx="6">
                  <c:v>79</c:v>
                </c:pt>
                <c:pt idx="9">
                  <c:v>40</c:v>
                </c:pt>
                <c:pt idx="12">
                  <c:v>0</c:v>
                </c:pt>
              </c:numCache>
            </c:numRef>
          </c:val>
          <c:extLst>
            <c:ext xmlns:c16="http://schemas.microsoft.com/office/drawing/2014/chart" uri="{C3380CC4-5D6E-409C-BE32-E72D297353CC}">
              <c16:uniqueId val="{00000009-E919-423F-A0D9-EFDC580DEF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2534</c:v>
                </c:pt>
                <c:pt idx="3">
                  <c:v>2906</c:v>
                </c:pt>
                <c:pt idx="6">
                  <c:v>2826</c:v>
                </c:pt>
                <c:pt idx="9">
                  <c:v>2796</c:v>
                </c:pt>
                <c:pt idx="12">
                  <c:v>2683</c:v>
                </c:pt>
              </c:numCache>
            </c:numRef>
          </c:val>
          <c:extLst>
            <c:ext xmlns:c16="http://schemas.microsoft.com/office/drawing/2014/chart" uri="{C3380CC4-5D6E-409C-BE32-E72D297353CC}">
              <c16:uniqueId val="{0000000A-E919-423F-A0D9-EFDC580DEF8C}"/>
            </c:ext>
          </c:extLst>
        </c:ser>
        <c:dLbls>
          <c:showLegendKey val="0"/>
          <c:showVal val="0"/>
          <c:showCatName val="0"/>
          <c:showSerName val="0"/>
          <c:showPercent val="0"/>
          <c:showBubbleSize val="0"/>
        </c:dLbls>
        <c:gapWidth val="100"/>
        <c:overlap val="100"/>
        <c:axId val="293200680"/>
        <c:axId val="305083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919-423F-A0D9-EFDC580DEF8C}"/>
            </c:ext>
          </c:extLst>
        </c:ser>
        <c:dLbls>
          <c:showLegendKey val="0"/>
          <c:showVal val="0"/>
          <c:showCatName val="0"/>
          <c:showSerName val="0"/>
          <c:showPercent val="0"/>
          <c:showBubbleSize val="0"/>
        </c:dLbls>
        <c:marker val="1"/>
        <c:smooth val="0"/>
        <c:axId val="293200680"/>
        <c:axId val="305083848"/>
      </c:lineChart>
      <c:catAx>
        <c:axId val="293200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5083848"/>
        <c:crosses val="autoZero"/>
        <c:auto val="1"/>
        <c:lblAlgn val="ctr"/>
        <c:lblOffset val="100"/>
        <c:tickLblSkip val="1"/>
        <c:tickMarkSkip val="1"/>
        <c:noMultiLvlLbl val="0"/>
      </c:catAx>
      <c:valAx>
        <c:axId val="305083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200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3788</c:v>
                </c:pt>
                <c:pt idx="1">
                  <c:v>1688</c:v>
                </c:pt>
                <c:pt idx="2">
                  <c:v>1690</c:v>
                </c:pt>
              </c:numCache>
            </c:numRef>
          </c:val>
          <c:extLst>
            <c:ext xmlns:c16="http://schemas.microsoft.com/office/drawing/2014/chart" uri="{C3380CC4-5D6E-409C-BE32-E72D297353CC}">
              <c16:uniqueId val="{00000000-242A-4C6F-8D98-2300D98A38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c:v>
                </c:pt>
                <c:pt idx="1">
                  <c:v>324</c:v>
                </c:pt>
                <c:pt idx="2">
                  <c:v>324</c:v>
                </c:pt>
              </c:numCache>
            </c:numRef>
          </c:val>
          <c:extLst>
            <c:ext xmlns:c16="http://schemas.microsoft.com/office/drawing/2014/chart" uri="{C3380CC4-5D6E-409C-BE32-E72D297353CC}">
              <c16:uniqueId val="{00000001-242A-4C6F-8D98-2300D98A38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754</c:v>
                </c:pt>
                <c:pt idx="1">
                  <c:v>2713</c:v>
                </c:pt>
                <c:pt idx="2">
                  <c:v>2726</c:v>
                </c:pt>
              </c:numCache>
            </c:numRef>
          </c:val>
          <c:extLst>
            <c:ext xmlns:c16="http://schemas.microsoft.com/office/drawing/2014/chart" uri="{C3380CC4-5D6E-409C-BE32-E72D297353CC}">
              <c16:uniqueId val="{00000002-242A-4C6F-8D98-2300D98A38C9}"/>
            </c:ext>
          </c:extLst>
        </c:ser>
        <c:dLbls>
          <c:showLegendKey val="0"/>
          <c:showVal val="0"/>
          <c:showCatName val="0"/>
          <c:showSerName val="0"/>
          <c:showPercent val="0"/>
          <c:showBubbleSize val="0"/>
        </c:dLbls>
        <c:gapWidth val="120"/>
        <c:overlap val="100"/>
        <c:axId val="303678728"/>
        <c:axId val="303679112"/>
      </c:barChart>
      <c:catAx>
        <c:axId val="303678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3679112"/>
        <c:crosses val="autoZero"/>
        <c:auto val="1"/>
        <c:lblAlgn val="ctr"/>
        <c:lblOffset val="100"/>
        <c:tickLblSkip val="1"/>
        <c:tickMarkSkip val="1"/>
        <c:noMultiLvlLbl val="0"/>
      </c:catAx>
      <c:valAx>
        <c:axId val="3036791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3678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{2C7A0F4B-E31C-43D3-8847-3E103D4CD9EB}</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3D3-41E7-B5B7-B4A5C1A8FB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{E8BBECDA-5EAA-4D98-9A67-FF8624C6F5D6}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D3-41E7-B5B7-B4A5C1A8FB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{2CFD7FC9-C1F7-45EC-A82C-DCD647FD1673}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D3-41E7-B5B7-B4A5C1A8FB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{A1C993D8-22BE-4318-B142-145CA381A414}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D3-41E7-B5B7-B4A5C1A8FB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{2B7D2657-81D5-4AE1-89C1-D3A664C17606}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D3-41E7-B5B7-B4A5C1A8FBC1}"/>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{4C5B9D60-FC99-44A5-8F39-EF969B76C66E}</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3D3-41E7-B5B7-B4A5C1A8FBC1}"/>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{6264E865-BDCB-46FA-B9C6-239B81AC7747}</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3D3-41E7-B5B7-B4A5C1A8FBC1}"/>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{01890DD2-625B-4423-B2DD-1CD475010A19}</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3D3-41E7-B5B7-B4A5C1A8FBC1}"/>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{4A6D4539-AD6D-4906-9F50-B209D5ABB3F0}</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3D3-41E7-B5B7-B4A5C1A8FB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38</c:v>
                </c:pt>
                <c:pt idx="16">
                  <c:v>27.9</c:v>
                </c:pt>
                <c:pt idx="24">
                  <c:v>40.299999999999997</c:v>
                </c:pt>
                <c:pt idx="32">
                  <c:v>42.3</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03D3-41E7-B5B7-B4A5C1A8FBC1}"/>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{E3B6F28E-7493-49D1-BE0B-CDE4A6B93D6B}</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3D3-41E7-B5B7-B4A5C1A8FBC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{09AD1F69-D48D-4D69-B43A-9C7F44EDC510}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D3-41E7-B5B7-B4A5C1A8FB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{528AD12C-B74A-4F9B-972E-55ECA2714EFD}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D3-41E7-B5B7-B4A5C1A8FB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{C39FE9CF-F416-4D42-88A7-582203920A11}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D3-41E7-B5B7-B4A5C1A8FB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{01C0F2F1-6CDF-4914-BB7C-E14F308CE948}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D3-41E7-B5B7-B4A5C1A8FBC1}"/>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{04DBD646-8DD4-4A7E-8EDC-05EEBE306AE2}</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3D3-41E7-B5B7-B4A5C1A8FBC1}"/>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{34570545-61BB-492E-9FB7-1E4FCD2BB96C}</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3D3-41E7-B5B7-B4A5C1A8FBC1}"/>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{39DB6FE8-2BCF-4EB6-80C0-B991374A6F7C}</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3D3-41E7-B5B7-B4A5C1A8FBC1}"/>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{C86FA513-371F-4FB9-BEC2-2D8D99ABE32D}</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3D3-41E7-B5B7-B4A5C1A8FB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55.3</c:v>
                </c:pt>
                <c:pt idx="16">
                  <c:v>56.3</c:v>
                </c:pt>
                <c:pt idx="24">
                  <c:v>58.3</c:v>
                </c:pt>
                <c:pt idx="32">
                  <c:v>59</c:v>
                </c:pt>
              </c:numCache>
            </c:numRef>
          </c:xVal>
          <c:yVal>
            <c:numRef>
              <c:f>[1]公会計指標分析・財政指標組合せ分析表!$BP$55:$DC$55</c:f>
              <c:numCache>
                <c:formatCode>General</c:formatCode>
                <c:ptCount val="40"/>
                <c:pt idx="8">
                  <c:v>0</c:v>
                </c:pt>
                <c:pt idx="16">
                  <c:v>0</c:v>
                </c:pt>
                <c:pt idx="24">
                  <c:v>0</c:v>
                </c:pt>
                <c:pt idx="32">
                  <c:v>0</c:v>
                </c:pt>
              </c:numCache>
            </c:numRef>
          </c:yVal>
          <c:smooth val="0"/>
          <c:extLst>
            <c:ext xmlns:c16="http://schemas.microsoft.com/office/drawing/2014/chart" uri="{C3380CC4-5D6E-409C-BE32-E72D297353CC}">
              <c16:uniqueId val="{00000013-03D3-41E7-B5B7-B4A5C1A8FBC1}"/>
            </c:ext>
          </c:extLst>
        </c:ser>
        <c:dLbls>
          <c:showLegendKey val="0"/>
          <c:showVal val="1"/>
          <c:showCatName val="0"/>
          <c:showSerName val="0"/>
          <c:showPercent val="0"/>
          <c:showBubbleSize val="0"/>
        </c:dLbls>
        <c:axId val="254282560"/>
        <c:axId val="305069288"/>
      </c:scatterChart>
      <c:valAx>
        <c:axId val="254282560"/>
        <c:scaling>
          <c:orientation val="minMax"/>
          <c:max val="59.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5069288"/>
        <c:crosses val="autoZero"/>
        <c:crossBetween val="midCat"/>
      </c:valAx>
      <c:valAx>
        <c:axId val="30506928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4282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{C28E0ABA-B85E-4C91-817E-64EC105BE45E}</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7B3-4659-939B-F4C524CCC2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{B296FD0C-346C-4443-B622-178550DD4B3D}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B3-4659-939B-F4C524CCC2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{14B09834-EE03-40DE-8DCF-71A4D61B32A8}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B3-4659-939B-F4C524CCC2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{1127A09F-476D-4AA7-BF84-837759098C8A}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B3-4659-939B-F4C524CCC2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{17AB05E3-D00C-49EF-A4E1-C1D1EAB54AE4}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B3-4659-939B-F4C524CCC2A4}"/>
                </c:ext>
              </c:extLst>
            </c:dLbl>
            <c:dLbl>
              <c:idx val="8"/>
              <c:tx>
                <c:strRef>
                  <c:f>[1]公会計指標分析・財政指標組合せ分析表!$BX$72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{CE974E9E-80CE-42B3-9039-18B566BAA412}</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7B3-4659-939B-F4C524CCC2A4}"/>
                </c:ext>
              </c:extLst>
            </c:dLbl>
            <c:dLbl>
              <c:idx val="16"/>
              <c:tx>
                <c:strRef>
                  <c:f>[1]公会計指標分析・財政指標組合せ分析表!$CF$72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{36EC6283-3BFF-4A0B-8B5C-7179C0F851DE}</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7B3-4659-939B-F4C524CCC2A4}"/>
                </c:ext>
              </c:extLst>
            </c:dLbl>
            <c:dLbl>
              <c:idx val="24"/>
              <c:tx>
                <c:strRef>
                  <c:f>[1]公会計指標分析・財政指標組合せ分析表!$CN$72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{927E2DBA-BCA6-4D4A-8AE2-C7E62583B1CD}</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7B3-4659-939B-F4C524CCC2A4}"/>
                </c:ext>
              </c:extLst>
            </c:dLbl>
            <c:dLbl>
              <c:idx val="32"/>
              <c:tx>
                <c:strRef>
                  <c:f>[1]公会計指標分析・財政指標組合せ分析表!$CV$72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{AB782BDB-8097-4FF4-931D-9BC853BBA504}</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7B3-4659-939B-F4C524CCC2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8</c:v>
                </c:pt>
                <c:pt idx="8">
                  <c:v>6.1</c:v>
                </c:pt>
                <c:pt idx="16">
                  <c:v>5.2</c:v>
                </c:pt>
                <c:pt idx="24">
                  <c:v>5</c:v>
                </c:pt>
                <c:pt idx="32">
                  <c:v>5.6</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F7B3-4659-939B-F4C524CCC2A4}"/>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{97425860-8F9F-4E92-9B29-E4601879A22F}</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7B3-4659-939B-F4C524CCC2A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{3910D05A-EDEC-4F98-AD9B-9BE2A7C14D2A}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B3-4659-939B-F4C524CCC2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{51ED9B85-77DE-4A8B-B92B-2F3FE9319640}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B3-4659-939B-F4C524CCC2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{692389D0-B58D-4B66-AB12-8439D9A24F92}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B3-4659-939B-F4C524CCC2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{EAD2DE37-CB87-4954-B34A-25117202CD99}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B3-4659-939B-F4C524CCC2A4}"/>
                </c:ext>
              </c:extLst>
            </c:dLbl>
            <c:dLbl>
              <c:idx val="8"/>
              <c:layout>
                <c:manualLayout>
                  <c:x val="-4.5160355153971238E-2"/>
                  <c:y val="-4.3495921315535854E-2"/>
                </c:manualLayout>
              </c:layout>
              <c:tx>
                <c:strRef>
                  <c:f>[1]公会計指標分析・財政指標組合せ分析表!$BX$72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{A4EBCC73-7D57-45CD-AF6B-9EE9DC0B9F54}</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7B3-4659-939B-F4C524CCC2A4}"/>
                </c:ext>
              </c:extLst>
            </c:dLbl>
            <c:dLbl>
              <c:idx val="16"/>
              <c:layout>
                <c:manualLayout>
                  <c:x val="-4.5160355153971307E-2"/>
                  <c:y val="-6.2416647087793951E-2"/>
                </c:manualLayout>
              </c:layout>
              <c:tx>
                <c:strRef>
                  <c:f>[1]公会計指標分析・財政指標組合せ分析表!$CF$72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{1F53740A-1EAD-4FA0-A596-F18A7BFE090B}</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7B3-4659-939B-F4C524CCC2A4}"/>
                </c:ext>
              </c:extLst>
            </c:dLbl>
            <c:dLbl>
              <c:idx val="24"/>
              <c:layout>
                <c:manualLayout>
                  <c:x val="-1.8235628084249993E-2"/>
                  <c:y val="-6.2416647087793951E-2"/>
                </c:manualLayout>
              </c:layout>
              <c:tx>
                <c:strRef>
                  <c:f>[1]公会計指標分析・財政指標組合せ分析表!$CN$72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{740C3A0E-E9D9-4728-A39E-24324B05B2DB}</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7B3-4659-939B-F4C524CCC2A4}"/>
                </c:ext>
              </c:extLst>
            </c:dLbl>
            <c:dLbl>
              <c:idx val="32"/>
              <c:layout>
                <c:manualLayout>
                  <c:x val="-1.8235628084250059E-2"/>
                  <c:y val="-8.1337372860052048E-2"/>
                </c:manualLayout>
              </c:layout>
              <c:tx>
                <c:strRef>
                  <c:f>[1]公会計指標分析・財政指標組合せ分析表!$CV$72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{429AC9B6-7A54-4CED-929E-3968CDDCEA8E}</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7B3-4659-939B-F4C524CCC2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9.1</c:v>
                </c:pt>
                <c:pt idx="8">
                  <c:v>8.6</c:v>
                </c:pt>
                <c:pt idx="16">
                  <c:v>8.5</c:v>
                </c:pt>
                <c:pt idx="24">
                  <c:v>8.5</c:v>
                </c:pt>
                <c:pt idx="32">
                  <c:v>8.6</c:v>
                </c:pt>
              </c:numCache>
            </c:numRef>
          </c:xVal>
          <c:yVal>
            <c:numRef>
              <c:f>[1]公会計指標分析・財政指標組合せ分析表!$BP$77:$DC$77</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7B3-4659-939B-F4C524CCC2A4}"/>
            </c:ext>
          </c:extLst>
        </c:ser>
        <c:dLbls>
          <c:showLegendKey val="0"/>
          <c:showVal val="1"/>
          <c:showCatName val="0"/>
          <c:showSerName val="0"/>
          <c:showPercent val="0"/>
          <c:showBubbleSize val="0"/>
        </c:dLbls>
        <c:axId val="305394144"/>
        <c:axId val="305394536"/>
      </c:scatterChart>
      <c:valAx>
        <c:axId val="305394144"/>
        <c:scaling>
          <c:orientation val="minMax"/>
          <c:max val="9.1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5394536"/>
        <c:crosses val="autoZero"/>
        <c:crossBetween val="midCat"/>
      </c:valAx>
      <c:valAx>
        <c:axId val="3053945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53941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一般会計では、</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借入の高額な</a:t>
          </a:r>
          <a:r>
            <a:rPr lang="ja-JP" altLang="en-US" sz="1100" b="0" i="0" baseline="0">
              <a:solidFill>
                <a:schemeClr val="dk1"/>
              </a:solidFill>
              <a:effectLst/>
              <a:latin typeface="+mn-lt"/>
              <a:ea typeface="+mn-ea"/>
              <a:cs typeface="+mn-cs"/>
            </a:rPr>
            <a:t>起債</a:t>
          </a:r>
          <a:r>
            <a:rPr lang="ja-JP" altLang="ja-JP" sz="1100" b="0" i="0" baseline="0">
              <a:solidFill>
                <a:schemeClr val="dk1"/>
              </a:solidFill>
              <a:effectLst/>
              <a:latin typeface="+mn-lt"/>
              <a:ea typeface="+mn-ea"/>
              <a:cs typeface="+mn-cs"/>
            </a:rPr>
            <a:t>の償還が始まり、</a:t>
          </a:r>
          <a:r>
            <a:rPr lang="en-US" altLang="ja-JP" sz="1100" b="0" i="0" baseline="0">
              <a:solidFill>
                <a:schemeClr val="dk1"/>
              </a:solidFill>
              <a:effectLst/>
              <a:latin typeface="+mn-lt"/>
              <a:ea typeface="+mn-ea"/>
              <a:cs typeface="+mn-cs"/>
            </a:rPr>
            <a:t>H30</a:t>
          </a:r>
          <a:r>
            <a:rPr lang="ja-JP" altLang="ja-JP" sz="1100" b="0" i="0" baseline="0">
              <a:solidFill>
                <a:schemeClr val="dk1"/>
              </a:solidFill>
              <a:effectLst/>
              <a:latin typeface="+mn-lt"/>
              <a:ea typeface="+mn-ea"/>
              <a:cs typeface="+mn-cs"/>
            </a:rPr>
            <a:t>年度は前年度と比較すると元利償還金が増加した。公営企業債の元利償還金に対する繰入金が高額なのは、農業集落排水事業特別会計の公債費によるものであり、当分の間、高い状況が続く。債務負担行為は、赤城西麓土地改良事業の債務負担行為</a:t>
          </a:r>
          <a:r>
            <a:rPr lang="ja-JP" altLang="en-US" sz="1100" b="0" i="0" baseline="0">
              <a:solidFill>
                <a:schemeClr val="dk1"/>
              </a:solidFill>
              <a:effectLst/>
              <a:latin typeface="+mn-lt"/>
              <a:ea typeface="+mn-ea"/>
              <a:cs typeface="+mn-cs"/>
            </a:rPr>
            <a:t>と利根沼田望郷ライン建設に係る負担金支出が終了</a:t>
          </a:r>
          <a:r>
            <a:rPr lang="ja-JP" altLang="ja-JP" sz="1100" b="0" i="0" baseline="0">
              <a:solidFill>
                <a:schemeClr val="dk1"/>
              </a:solidFill>
              <a:effectLst/>
              <a:latin typeface="+mn-lt"/>
              <a:ea typeface="+mn-ea"/>
              <a:cs typeface="+mn-cs"/>
            </a:rPr>
            <a:t>したが、一方で昨年より高額な臨時財政対策債等の借入の元金償還が始まっ</a:t>
          </a:r>
          <a:r>
            <a:rPr lang="ja-JP" altLang="en-US" sz="1100" b="0" i="0" baseline="0">
              <a:solidFill>
                <a:schemeClr val="dk1"/>
              </a:solidFill>
              <a:effectLst/>
              <a:latin typeface="+mn-lt"/>
              <a:ea typeface="+mn-ea"/>
              <a:cs typeface="+mn-cs"/>
            </a:rPr>
            <a:t>てき</a:t>
          </a:r>
          <a:r>
            <a:rPr lang="ja-JP" altLang="ja-JP" sz="1100" b="0" i="0" baseline="0">
              <a:solidFill>
                <a:schemeClr val="dk1"/>
              </a:solidFill>
              <a:effectLst/>
              <a:latin typeface="+mn-lt"/>
              <a:ea typeface="+mn-ea"/>
              <a:cs typeface="+mn-cs"/>
            </a:rPr>
            <a:t>たため、一般会計における公債費の数値は、ほぼ横ばいで推移する見込み。</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当村は</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年度において、将来負担額に対し充当可能財源等（基金残高）が上回り、将来負担比率はマイナスとなった。</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年度に赤城西麓土地改良事業</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H30</a:t>
          </a:r>
          <a:r>
            <a:rPr lang="ja-JP" altLang="en-US" sz="1100" b="0" i="0" baseline="0">
              <a:solidFill>
                <a:schemeClr val="dk1"/>
              </a:solidFill>
              <a:effectLst/>
              <a:latin typeface="+mn-lt"/>
              <a:ea typeface="+mn-ea"/>
              <a:cs typeface="+mn-cs"/>
            </a:rPr>
            <a:t>年度には望郷ライン整備事業</a:t>
          </a:r>
          <a:r>
            <a:rPr lang="ja-JP" altLang="ja-JP" sz="1100" b="0" i="0" baseline="0">
              <a:solidFill>
                <a:schemeClr val="dk1"/>
              </a:solidFill>
              <a:effectLst/>
              <a:latin typeface="+mn-lt"/>
              <a:ea typeface="+mn-ea"/>
              <a:cs typeface="+mn-cs"/>
            </a:rPr>
            <a:t>による債務負担行為が終了となったが、一方で高額な臨時財政対策債の借入が続いていること、また耐震化により新築する役場庁舎整備の借入、公共施設の更新整備に対する借入など、今後も地方債残高が膨らむ見込みである。公共施設等総合管理計画を踏まえ、財政面において過度な負担とならないように計画的な借入を行い、財政運営を図っていきた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群馬県昭和村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基金全体で前年度比＋</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百万円となったが、これは</a:t>
          </a:r>
          <a:r>
            <a:rPr kumimoji="1" lang="ja-JP" altLang="en-US" sz="1100">
              <a:solidFill>
                <a:schemeClr val="dk1"/>
              </a:solidFill>
              <a:effectLst/>
              <a:latin typeface="+mn-lt"/>
              <a:ea typeface="+mn-ea"/>
              <a:cs typeface="+mn-cs"/>
            </a:rPr>
            <a:t>財政調整基金と</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年度一般会計の決算剰余金の積立</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ある。</a:t>
          </a:r>
          <a:endParaRPr lang="ja-JP" altLang="ja-JP" sz="1400">
            <a:effectLst/>
          </a:endParaRPr>
        </a:p>
        <a:p>
          <a:r>
            <a:rPr kumimoji="1" lang="ja-JP" altLang="en-US" sz="1100" baseline="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・各基金の目的に合わせ計画的に事業を実施できるよう、積立と取り崩しのバランスに留意しながら一定の残高を確保したい。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・庁舎整備基金：耐震化により新築する役場庁舎の建設のため。</a:t>
          </a:r>
          <a:endParaRPr lang="ja-JP" altLang="ja-JP" sz="1400">
            <a:effectLst/>
          </a:endParaRPr>
        </a:p>
        <a:p>
          <a:r>
            <a:rPr kumimoji="1" lang="ja-JP" altLang="ja-JP" sz="1100">
              <a:solidFill>
                <a:schemeClr val="dk1"/>
              </a:solidFill>
              <a:effectLst/>
              <a:latin typeface="+mn-lt"/>
              <a:ea typeface="+mn-ea"/>
              <a:cs typeface="+mn-cs"/>
            </a:rPr>
            <a:t>　・赤城西麓事業基金：赤城西麓土地改良事業のため。</a:t>
          </a:r>
          <a:endParaRPr lang="ja-JP" altLang="ja-JP" sz="1400">
            <a:effectLst/>
          </a:endParaRPr>
        </a:p>
        <a:p>
          <a:r>
            <a:rPr kumimoji="1" lang="ja-JP" altLang="ja-JP" sz="1100">
              <a:solidFill>
                <a:schemeClr val="dk1"/>
              </a:solidFill>
              <a:effectLst/>
              <a:latin typeface="+mn-lt"/>
              <a:ea typeface="+mn-ea"/>
              <a:cs typeface="+mn-cs"/>
            </a:rPr>
            <a:t>　・地域福祉基金：高齢者の保健福祉向上のための事業に対するもの。</a:t>
          </a:r>
          <a:endParaRPr lang="ja-JP" altLang="ja-JP" sz="1400">
            <a:effectLst/>
          </a:endParaRPr>
        </a:p>
        <a:p>
          <a:r>
            <a:rPr kumimoji="1" lang="ja-JP" altLang="ja-JP" sz="1100">
              <a:solidFill>
                <a:schemeClr val="dk1"/>
              </a:solidFill>
              <a:effectLst/>
              <a:latin typeface="+mn-lt"/>
              <a:ea typeface="+mn-ea"/>
              <a:cs typeface="+mn-cs"/>
            </a:rPr>
            <a:t>　・緑の大地ふるさと昭和基金：ふるさと納税を財源としたもので、ふるさとしょうわの村づくりのためのもの。</a:t>
          </a:r>
          <a:endParaRPr lang="ja-JP" altLang="ja-JP" sz="1400">
            <a:effectLst/>
          </a:endParaRPr>
        </a:p>
        <a:p>
          <a:r>
            <a:rPr kumimoji="1" lang="ja-JP" altLang="ja-JP" sz="1100">
              <a:solidFill>
                <a:schemeClr val="dk1"/>
              </a:solidFill>
              <a:effectLst/>
              <a:latin typeface="+mn-lt"/>
              <a:ea typeface="+mn-ea"/>
              <a:cs typeface="+mn-cs"/>
            </a:rPr>
            <a:t>　・公共事業整備基金：道路、排水路、上水道、その他公共施設の整備および維持のためのもの。</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・庁舎整備基金：</a:t>
          </a:r>
          <a:r>
            <a:rPr kumimoji="1" lang="ja-JP" altLang="en-US" sz="1100">
              <a:solidFill>
                <a:schemeClr val="dk1"/>
              </a:solidFill>
              <a:effectLst/>
              <a:latin typeface="+mn-lt"/>
              <a:ea typeface="+mn-ea"/>
              <a:cs typeface="+mn-cs"/>
            </a:rPr>
            <a:t>利子のみ積立</a:t>
          </a:r>
          <a:r>
            <a:rPr kumimoji="1" lang="ja-JP" altLang="ja-JP" sz="1100">
              <a:solidFill>
                <a:schemeClr val="dk1"/>
              </a:solidFill>
              <a:effectLst/>
              <a:latin typeface="+mn-lt"/>
              <a:ea typeface="+mn-ea"/>
              <a:cs typeface="+mn-cs"/>
            </a:rPr>
            <a:t>て、残高は約</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・赤城西麓事業基金：</a:t>
          </a:r>
          <a:r>
            <a:rPr kumimoji="1" lang="ja-JP" altLang="en-US" sz="1100">
              <a:solidFill>
                <a:schemeClr val="dk1"/>
              </a:solidFill>
              <a:effectLst/>
              <a:latin typeface="+mn-lt"/>
              <a:ea typeface="+mn-ea"/>
              <a:cs typeface="+mn-cs"/>
            </a:rPr>
            <a:t>利子のみ</a:t>
          </a:r>
          <a:r>
            <a:rPr kumimoji="1" lang="ja-JP" altLang="ja-JP" sz="1100">
              <a:solidFill>
                <a:schemeClr val="dk1"/>
              </a:solidFill>
              <a:effectLst/>
              <a:latin typeface="+mn-lt"/>
              <a:ea typeface="+mn-ea"/>
              <a:cs typeface="+mn-cs"/>
            </a:rPr>
            <a:t>積立て、残高は約</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・緑の大地ふるさと昭和基金：</a:t>
          </a:r>
          <a:r>
            <a:rPr kumimoji="1" lang="en-US" altLang="ja-JP" sz="1100">
              <a:solidFill>
                <a:schemeClr val="dk1"/>
              </a:solidFill>
              <a:effectLst/>
              <a:latin typeface="+mn-lt"/>
              <a:ea typeface="+mn-ea"/>
              <a:cs typeface="+mn-cs"/>
            </a:rPr>
            <a:t>133</a:t>
          </a:r>
          <a:r>
            <a:rPr kumimoji="1" lang="ja-JP" altLang="en-US" sz="1100">
              <a:solidFill>
                <a:schemeClr val="dk1"/>
              </a:solidFill>
              <a:effectLst/>
              <a:latin typeface="+mn-lt"/>
              <a:ea typeface="+mn-ea"/>
              <a:cs typeface="+mn-cs"/>
            </a:rPr>
            <a:t>百万円取崩し、利子とふるさと納税分で</a:t>
          </a:r>
          <a:r>
            <a:rPr kumimoji="1" lang="en-US" altLang="ja-JP" sz="1100">
              <a:solidFill>
                <a:schemeClr val="dk1"/>
              </a:solidFill>
              <a:effectLst/>
              <a:latin typeface="+mn-lt"/>
              <a:ea typeface="+mn-ea"/>
              <a:cs typeface="+mn-cs"/>
            </a:rPr>
            <a:t>128</a:t>
          </a:r>
          <a:r>
            <a:rPr kumimoji="1" lang="ja-JP" altLang="ja-JP" sz="1100">
              <a:solidFill>
                <a:schemeClr val="dk1"/>
              </a:solidFill>
              <a:effectLst/>
              <a:latin typeface="+mn-lt"/>
              <a:ea typeface="+mn-ea"/>
              <a:cs typeface="+mn-cs"/>
            </a:rPr>
            <a:t>百万円積立て、残高は</a:t>
          </a:r>
          <a:r>
            <a:rPr kumimoji="1" lang="en-US" altLang="ja-JP" sz="1100">
              <a:solidFill>
                <a:schemeClr val="dk1"/>
              </a:solidFill>
              <a:effectLst/>
              <a:latin typeface="+mn-lt"/>
              <a:ea typeface="+mn-ea"/>
              <a:cs typeface="+mn-cs"/>
            </a:rPr>
            <a:t>217</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・公共事業整備基金：</a:t>
          </a:r>
          <a:r>
            <a:rPr kumimoji="1" lang="ja-JP" altLang="en-US" sz="1100">
              <a:solidFill>
                <a:schemeClr val="dk1"/>
              </a:solidFill>
              <a:effectLst/>
              <a:latin typeface="+mn-lt"/>
              <a:ea typeface="+mn-ea"/>
              <a:cs typeface="+mn-cs"/>
            </a:rPr>
            <a:t>利子のみ積立</a:t>
          </a:r>
          <a:r>
            <a:rPr kumimoji="1" lang="ja-JP" altLang="ja-JP" sz="1100">
              <a:solidFill>
                <a:schemeClr val="dk1"/>
              </a:solidFill>
              <a:effectLst/>
              <a:latin typeface="+mn-lt"/>
              <a:ea typeface="+mn-ea"/>
              <a:cs typeface="+mn-cs"/>
            </a:rPr>
            <a:t>て、残高</a:t>
          </a:r>
          <a:r>
            <a:rPr kumimoji="1" lang="en-US" altLang="ja-JP" sz="1100">
              <a:solidFill>
                <a:schemeClr val="dk1"/>
              </a:solidFill>
              <a:effectLst/>
              <a:latin typeface="+mn-lt"/>
              <a:ea typeface="+mn-ea"/>
              <a:cs typeface="+mn-cs"/>
            </a:rPr>
            <a:t>1,180</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・学校校舎建築基金：</a:t>
          </a:r>
          <a:r>
            <a:rPr kumimoji="1" lang="ja-JP" altLang="en-US" sz="1100">
              <a:solidFill>
                <a:schemeClr val="dk1"/>
              </a:solidFill>
              <a:effectLst/>
              <a:latin typeface="+mn-lt"/>
              <a:ea typeface="+mn-ea"/>
              <a:cs typeface="+mn-cs"/>
            </a:rPr>
            <a:t>利子と決算剰余金で</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百万円積み立て、残高</a:t>
          </a:r>
          <a:r>
            <a:rPr kumimoji="1" lang="en-US" altLang="ja-JP" sz="1100">
              <a:solidFill>
                <a:schemeClr val="dk1"/>
              </a:solidFill>
              <a:effectLst/>
              <a:latin typeface="+mn-lt"/>
              <a:ea typeface="+mn-ea"/>
              <a:cs typeface="+mn-cs"/>
            </a:rPr>
            <a:t>572</a:t>
          </a:r>
          <a:r>
            <a:rPr kumimoji="1" lang="ja-JP" altLang="ja-JP" sz="1100">
              <a:solidFill>
                <a:schemeClr val="dk1"/>
              </a:solidFill>
              <a:effectLst/>
              <a:latin typeface="+mn-lt"/>
              <a:ea typeface="+mn-ea"/>
              <a:cs typeface="+mn-cs"/>
            </a:rPr>
            <a:t>百万円。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・庁舎整備基金：数年後には庁舎を整備することとなるため、起債を活用しながら、基金も一般財源として活用する予定。</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・公共事業整備基金：老朽化する施設の更新に、毎年度、計画的に取り崩しながら事業に充当し、それとともに積み立ても計画的に行う予定。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年度は基金のあり方について見直しを行</a:t>
          </a:r>
          <a:r>
            <a:rPr kumimoji="1" lang="ja-JP" altLang="en-US" sz="1100">
              <a:solidFill>
                <a:schemeClr val="dk1"/>
              </a:solidFill>
              <a:effectLst/>
              <a:latin typeface="+mn-lt"/>
              <a:ea typeface="+mn-ea"/>
              <a:cs typeface="+mn-cs"/>
            </a:rPr>
            <a:t>った。</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180</a:t>
          </a:r>
          <a:r>
            <a:rPr kumimoji="1" lang="ja-JP" altLang="en-US" sz="1100">
              <a:solidFill>
                <a:schemeClr val="dk1"/>
              </a:solidFill>
              <a:effectLst/>
              <a:latin typeface="+mn-lt"/>
              <a:ea typeface="+mn-ea"/>
              <a:cs typeface="+mn-cs"/>
            </a:rPr>
            <a:t>百万円を取崩し</a:t>
          </a:r>
          <a:r>
            <a:rPr kumimoji="1" lang="en-US" altLang="ja-JP" sz="1100">
              <a:solidFill>
                <a:schemeClr val="dk1"/>
              </a:solidFill>
              <a:effectLst/>
              <a:latin typeface="+mn-lt"/>
              <a:ea typeface="+mn-ea"/>
              <a:cs typeface="+mn-cs"/>
            </a:rPr>
            <a:t>182</a:t>
          </a:r>
          <a:r>
            <a:rPr kumimoji="1" lang="ja-JP" altLang="ja-JP" sz="1100">
              <a:solidFill>
                <a:schemeClr val="dk1"/>
              </a:solidFill>
              <a:effectLst/>
              <a:latin typeface="+mn-lt"/>
              <a:ea typeface="+mn-ea"/>
              <a:cs typeface="+mn-cs"/>
            </a:rPr>
            <a:t>百万円を</a:t>
          </a:r>
          <a:r>
            <a:rPr kumimoji="1" lang="ja-JP" altLang="en-US" sz="1100">
              <a:solidFill>
                <a:schemeClr val="dk1"/>
              </a:solidFill>
              <a:effectLst/>
              <a:latin typeface="+mn-lt"/>
              <a:ea typeface="+mn-ea"/>
              <a:cs typeface="+mn-cs"/>
            </a:rPr>
            <a:t>積立て微増となった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・財政調整基金の残高は、</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百万円のラインを基準として確保できるよう努め</a:t>
          </a:r>
          <a:r>
            <a:rPr kumimoji="1" lang="ja-JP" altLang="en-US" sz="1100">
              <a:solidFill>
                <a:schemeClr val="dk1"/>
              </a:solidFill>
              <a:effectLst/>
              <a:latin typeface="+mn-lt"/>
              <a:ea typeface="+mn-ea"/>
              <a:cs typeface="+mn-cs"/>
            </a:rPr>
            <a:t>ていき</a:t>
          </a:r>
          <a:r>
            <a:rPr kumimoji="1" lang="ja-JP" altLang="ja-JP" sz="1100">
              <a:solidFill>
                <a:schemeClr val="dk1"/>
              </a:solidFill>
              <a:effectLst/>
              <a:latin typeface="+mn-lt"/>
              <a:ea typeface="+mn-ea"/>
              <a:cs typeface="+mn-cs"/>
            </a:rPr>
            <a:t>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同額で推移した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・償還のピークは過ぎているが、今後の公債費の支出に備え、計画的に積み立てていく予定。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29</xdr:col>
      <xdr:colOff>34925</xdr:colOff>
      <xdr:row>26</xdr:row>
      <xdr:rowOff>15874</xdr:rowOff>
    </xdr:from>
    <xdr:to>
      <xdr:col>53</xdr:col>
      <xdr:colOff>22225</xdr:colOff>
      <xdr:row>38</xdr:row>
      <xdr:rowOff>25399</xdr:rowOff>
    </xdr:to>
    <xdr:sp macro="" textlink="" fLocksText="0">
      <xdr:nvSpPr>
        <xdr:cNvPr id="56" name="テキスト ボックス 55">
          <a:extLst>
            <a:ext uri="{FF2B5EF4-FFF2-40B4-BE49-F238E27FC236}">
              <a16:creationId xmlns:a16="http://schemas.microsoft.com/office/drawing/2014/main" id="{00000000-0008-0000-0D00-000038000000}"/>
            </a:ext>
          </a:extLst>
        </xdr:cNvPr>
        <xdr:cNvSpPr txBox="1"/>
      </xdr:nvSpPr>
      <xdr:spPr>
        <a:xfrm>
          <a:off x="5280025" y="5089524"/>
          <a:ext cx="4102100" cy="19907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baseline="0">
              <a:solidFill>
                <a:schemeClr val="dk1"/>
              </a:solidFill>
              <a:effectLst/>
              <a:latin typeface="+mn-lt"/>
              <a:ea typeface="+mn-ea"/>
              <a:cs typeface="+mn-cs"/>
            </a:rPr>
            <a:t>　当村</a:t>
          </a:r>
          <a:r>
            <a:rPr lang="ja-JP" altLang="ja-JP" sz="1000" b="0" i="0" baseline="0">
              <a:solidFill>
                <a:schemeClr val="dk1"/>
              </a:solidFill>
              <a:effectLst/>
              <a:latin typeface="+mn-lt"/>
              <a:ea typeface="+mn-ea"/>
              <a:cs typeface="+mn-cs"/>
            </a:rPr>
            <a:t>の有形固定資産減価償却率は</a:t>
          </a:r>
          <a:r>
            <a:rPr lang="en-US" altLang="ja-JP" sz="1000" b="0" i="0" baseline="0">
              <a:solidFill>
                <a:schemeClr val="dk1"/>
              </a:solidFill>
              <a:effectLst/>
              <a:latin typeface="+mn-lt"/>
              <a:ea typeface="+mn-ea"/>
              <a:cs typeface="+mn-cs"/>
            </a:rPr>
            <a:t>42.3%</a:t>
          </a:r>
          <a:r>
            <a:rPr lang="ja-JP" altLang="ja-JP" sz="1000" b="0" i="0" baseline="0">
              <a:solidFill>
                <a:schemeClr val="dk1"/>
              </a:solidFill>
              <a:effectLst/>
              <a:latin typeface="+mn-lt"/>
              <a:ea typeface="+mn-ea"/>
              <a:cs typeface="+mn-cs"/>
            </a:rPr>
            <a:t>と類似団体平均を下回っており、</a:t>
          </a:r>
          <a:r>
            <a:rPr lang="ja-JP" altLang="en-US" sz="1000" b="0" i="0" baseline="0">
              <a:solidFill>
                <a:schemeClr val="dk1"/>
              </a:solidFill>
              <a:effectLst/>
              <a:latin typeface="+mn-lt"/>
              <a:ea typeface="+mn-ea"/>
              <a:cs typeface="+mn-cs"/>
            </a:rPr>
            <a:t>現在も</a:t>
          </a:r>
          <a:r>
            <a:rPr lang="ja-JP" altLang="ja-JP" sz="1000" b="0" i="0" baseline="0">
              <a:solidFill>
                <a:schemeClr val="dk1"/>
              </a:solidFill>
              <a:effectLst/>
              <a:latin typeface="+mn-lt"/>
              <a:ea typeface="+mn-ea"/>
              <a:cs typeface="+mn-cs"/>
            </a:rPr>
            <a:t>平成</a:t>
          </a:r>
          <a:r>
            <a:rPr lang="en-US" altLang="ja-JP" sz="1000" b="0" i="0" baseline="0">
              <a:solidFill>
                <a:schemeClr val="dk1"/>
              </a:solidFill>
              <a:effectLst/>
              <a:latin typeface="+mn-lt"/>
              <a:ea typeface="+mn-ea"/>
              <a:cs typeface="+mn-cs"/>
            </a:rPr>
            <a:t>28</a:t>
          </a:r>
          <a:r>
            <a:rPr lang="ja-JP" altLang="ja-JP" sz="1000" b="0" i="0" baseline="0">
              <a:solidFill>
                <a:schemeClr val="dk1"/>
              </a:solidFill>
              <a:effectLst/>
              <a:latin typeface="+mn-lt"/>
              <a:ea typeface="+mn-ea"/>
              <a:cs typeface="+mn-cs"/>
            </a:rPr>
            <a:t>年度に策定した公共施設等総合管理計画に基づき、計画的に施設管理を進めている。一方で、施設類型によっては築後</a:t>
          </a:r>
          <a:r>
            <a:rPr lang="ja-JP" altLang="en-US" sz="1000" b="0" i="0" baseline="0">
              <a:solidFill>
                <a:schemeClr val="dk1"/>
              </a:solidFill>
              <a:effectLst/>
              <a:latin typeface="+mn-lt"/>
              <a:ea typeface="+mn-ea"/>
              <a:cs typeface="+mn-cs"/>
            </a:rPr>
            <a:t>約５０</a:t>
          </a:r>
          <a:r>
            <a:rPr lang="ja-JP" altLang="ja-JP" sz="1000" b="0" i="0" baseline="0">
              <a:solidFill>
                <a:schemeClr val="dk1"/>
              </a:solidFill>
              <a:effectLst/>
              <a:latin typeface="+mn-lt"/>
              <a:ea typeface="+mn-ea"/>
              <a:cs typeface="+mn-cs"/>
            </a:rPr>
            <a:t>年</a:t>
          </a:r>
          <a:r>
            <a:rPr lang="ja-JP" altLang="en-US" sz="1000" b="0" i="0" baseline="0">
              <a:solidFill>
                <a:schemeClr val="dk1"/>
              </a:solidFill>
              <a:effectLst/>
              <a:latin typeface="+mn-lt"/>
              <a:ea typeface="+mn-ea"/>
              <a:cs typeface="+mn-cs"/>
            </a:rPr>
            <a:t>経過する</a:t>
          </a:r>
          <a:r>
            <a:rPr lang="ja-JP" altLang="ja-JP" sz="1000" b="0" i="0" baseline="0">
              <a:solidFill>
                <a:schemeClr val="dk1"/>
              </a:solidFill>
              <a:effectLst/>
              <a:latin typeface="+mn-lt"/>
              <a:ea typeface="+mn-ea"/>
              <a:cs typeface="+mn-cs"/>
            </a:rPr>
            <a:t>施設や類似団体平均を上回っている施設があり、すでに新設や改修</a:t>
          </a:r>
          <a:r>
            <a:rPr lang="ja-JP" altLang="en-US" sz="1000" b="0" i="0" baseline="0">
              <a:solidFill>
                <a:schemeClr val="dk1"/>
              </a:solidFill>
              <a:effectLst/>
              <a:latin typeface="+mn-lt"/>
              <a:ea typeface="+mn-ea"/>
              <a:cs typeface="+mn-cs"/>
            </a:rPr>
            <a:t>が</a:t>
          </a:r>
          <a:r>
            <a:rPr lang="ja-JP" altLang="ja-JP" sz="1000" b="0" i="0" baseline="0">
              <a:solidFill>
                <a:schemeClr val="dk1"/>
              </a:solidFill>
              <a:effectLst/>
              <a:latin typeface="+mn-lt"/>
              <a:ea typeface="+mn-ea"/>
              <a:cs typeface="+mn-cs"/>
            </a:rPr>
            <a:t>必要</a:t>
          </a:r>
          <a:r>
            <a:rPr lang="ja-JP" altLang="en-US" sz="1000" b="0" i="0" baseline="0">
              <a:solidFill>
                <a:schemeClr val="dk1"/>
              </a:solidFill>
              <a:effectLst/>
              <a:latin typeface="+mn-lt"/>
              <a:ea typeface="+mn-ea"/>
              <a:cs typeface="+mn-cs"/>
            </a:rPr>
            <a:t>となっている</a:t>
          </a:r>
          <a:r>
            <a:rPr lang="ja-JP" altLang="ja-JP" sz="1000" b="0" i="0" baseline="0">
              <a:solidFill>
                <a:schemeClr val="dk1"/>
              </a:solidFill>
              <a:effectLst/>
              <a:latin typeface="+mn-lt"/>
              <a:ea typeface="+mn-ea"/>
              <a:cs typeface="+mn-cs"/>
            </a:rPr>
            <a:t>。公共施設等総合管理計画に掲げているように、今後の</a:t>
          </a:r>
          <a:r>
            <a:rPr lang="ja-JP" altLang="en-US" sz="1000" b="0" i="0" baseline="0">
              <a:solidFill>
                <a:schemeClr val="dk1"/>
              </a:solidFill>
              <a:effectLst/>
              <a:latin typeface="+mn-lt"/>
              <a:ea typeface="+mn-ea"/>
              <a:cs typeface="+mn-cs"/>
            </a:rPr>
            <a:t>人口の推移や財政状況を考慮し</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当村</a:t>
          </a:r>
          <a:r>
            <a:rPr lang="ja-JP" altLang="ja-JP" sz="1000" b="0" i="0" baseline="0">
              <a:solidFill>
                <a:schemeClr val="dk1"/>
              </a:solidFill>
              <a:effectLst/>
              <a:latin typeface="+mn-lt"/>
              <a:ea typeface="+mn-ea"/>
              <a:cs typeface="+mn-cs"/>
            </a:rPr>
            <a:t>全域を視野に</a:t>
          </a:r>
          <a:r>
            <a:rPr lang="ja-JP" altLang="en-US" sz="1000" b="0" i="0" baseline="0">
              <a:solidFill>
                <a:schemeClr val="dk1"/>
              </a:solidFill>
              <a:effectLst/>
              <a:latin typeface="+mn-lt"/>
              <a:ea typeface="+mn-ea"/>
              <a:cs typeface="+mn-cs"/>
            </a:rPr>
            <a:t>老朽化した</a:t>
          </a:r>
          <a:r>
            <a:rPr lang="ja-JP" altLang="ja-JP" sz="1000" b="0" i="0" baseline="0">
              <a:solidFill>
                <a:schemeClr val="dk1"/>
              </a:solidFill>
              <a:effectLst/>
              <a:latin typeface="+mn-lt"/>
              <a:ea typeface="+mn-ea"/>
              <a:cs typeface="+mn-cs"/>
            </a:rPr>
            <a:t>施設の集約化</a:t>
          </a:r>
          <a:r>
            <a:rPr lang="ja-JP" altLang="en-US" sz="1000" b="0" i="0" baseline="0">
              <a:solidFill>
                <a:schemeClr val="dk1"/>
              </a:solidFill>
              <a:effectLst/>
              <a:latin typeface="+mn-lt"/>
              <a:ea typeface="+mn-ea"/>
              <a:cs typeface="+mn-cs"/>
            </a:rPr>
            <a:t>・複合化</a:t>
          </a:r>
          <a:r>
            <a:rPr lang="ja-JP" altLang="ja-JP" sz="1000" b="0" i="0" baseline="0">
              <a:solidFill>
                <a:schemeClr val="dk1"/>
              </a:solidFill>
              <a:effectLst/>
              <a:latin typeface="+mn-lt"/>
              <a:ea typeface="+mn-ea"/>
              <a:cs typeface="+mn-cs"/>
            </a:rPr>
            <a:t>や</a:t>
          </a:r>
          <a:r>
            <a:rPr lang="ja-JP" altLang="en-US" sz="1000" b="0" i="0" baseline="0">
              <a:solidFill>
                <a:schemeClr val="dk1"/>
              </a:solidFill>
              <a:effectLst/>
              <a:latin typeface="+mn-lt"/>
              <a:ea typeface="+mn-ea"/>
              <a:cs typeface="+mn-cs"/>
            </a:rPr>
            <a:t>除却を</a:t>
          </a:r>
          <a:r>
            <a:rPr lang="ja-JP" altLang="ja-JP" sz="1000" b="0" i="0" baseline="0">
              <a:solidFill>
                <a:schemeClr val="dk1"/>
              </a:solidFill>
              <a:effectLst/>
              <a:latin typeface="+mn-lt"/>
              <a:ea typeface="+mn-ea"/>
              <a:cs typeface="+mn-cs"/>
            </a:rPr>
            <a:t>含め、</a:t>
          </a:r>
          <a:r>
            <a:rPr lang="ja-JP" altLang="en-US" sz="1000" b="0" i="0" baseline="0">
              <a:solidFill>
                <a:schemeClr val="dk1"/>
              </a:solidFill>
              <a:effectLst/>
              <a:latin typeface="+mn-lt"/>
              <a:ea typeface="+mn-ea"/>
              <a:cs typeface="+mn-cs"/>
            </a:rPr>
            <a:t>適正な</a:t>
          </a:r>
          <a:r>
            <a:rPr lang="ja-JP" altLang="ja-JP" sz="1000" b="0" i="0" baseline="0">
              <a:solidFill>
                <a:schemeClr val="dk1"/>
              </a:solidFill>
              <a:effectLst/>
              <a:latin typeface="+mn-lt"/>
              <a:ea typeface="+mn-ea"/>
              <a:cs typeface="+mn-cs"/>
            </a:rPr>
            <a:t>施設維持に努め</a:t>
          </a:r>
          <a:r>
            <a:rPr lang="ja-JP" altLang="en-US" sz="1000" b="0" i="0" baseline="0">
              <a:solidFill>
                <a:schemeClr val="dk1"/>
              </a:solidFill>
              <a:effectLst/>
              <a:latin typeface="+mn-lt"/>
              <a:ea typeface="+mn-ea"/>
              <a:cs typeface="+mn-cs"/>
            </a:rPr>
            <a:t>る</a:t>
          </a:r>
          <a:r>
            <a:rPr lang="ja-JP" altLang="en-US" sz="1100" b="0" i="0" baseline="0">
              <a:solidFill>
                <a:schemeClr val="dk1"/>
              </a:solidFill>
              <a:effectLst/>
              <a:latin typeface="+mn-lt"/>
              <a:ea typeface="+mn-ea"/>
              <a:cs typeface="+mn-cs"/>
            </a:rPr>
            <a:t>。</a:t>
          </a:r>
          <a:endParaRPr lang="ja-JP" altLang="ja-JP">
            <a:effectLst/>
          </a:endParaRPr>
        </a:p>
      </xdr:txBody>
    </xdr:sp>
    <xdr:clientData/>
  </xdr:twoCellAnchor>
  <xdr:twoCellAnchor>
    <xdr:from>
      <xdr:col>28</xdr:col>
      <xdr:colOff>140154</xdr:colOff>
      <xdr:row>24</xdr:row>
      <xdr:rowOff>75746</xdr:rowOff>
    </xdr:from>
    <xdr:to>
      <xdr:col>53</xdr:col>
      <xdr:colOff>140154</xdr:colOff>
      <xdr:row>37</xdr:row>
      <xdr:rowOff>7710</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238297" y="4792889"/>
          <a:ext cx="4308928" cy="205467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7,360
6,997
64.14
4,377,231
3,980,547
382,377
2,937,705
2,682,895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40368</xdr:colOff>
      <xdr:row>24</xdr:row>
      <xdr:rowOff>139246</xdr:rowOff>
    </xdr:from>
    <xdr:to>
      <xdr:col>54</xdr:col>
      <xdr:colOff>40367</xdr:colOff>
      <xdr:row>26</xdr:row>
      <xdr:rowOff>50346</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483225" y="4856389"/>
          <a:ext cx="4136571" cy="2376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D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D00-000048000000}"/>
            </a:ext>
          </a:extLst>
        </xdr:cNvPr>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D00-00004A000000}"/>
            </a:ext>
          </a:extLst>
        </xdr:cNvPr>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66692</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D00-00004C000000}"/>
            </a:ext>
          </a:extLst>
        </xdr:cNvPr>
        <xdr:cNvSpPr txBox="1"/>
      </xdr:nvSpPr>
      <xdr:spPr>
        <a:xfrm>
          <a:off x="4813300" y="5638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61468</xdr:rowOff>
    </xdr:from>
    <xdr:to>
      <xdr:col>23</xdr:col>
      <xdr:colOff>136525</xdr:colOff>
      <xdr:row>31</xdr:row>
      <xdr:rowOff>163068</xdr:rowOff>
    </xdr:to>
    <xdr:sp macro="" textlink="">
      <xdr:nvSpPr>
        <xdr:cNvPr id="86" name="楕円 85">
          <a:extLst>
            <a:ext uri="{FF2B5EF4-FFF2-40B4-BE49-F238E27FC236}">
              <a16:creationId xmlns:a16="http://schemas.microsoft.com/office/drawing/2014/main" id="{00000000-0008-0000-0D00-000056000000}"/>
            </a:ext>
          </a:extLst>
        </xdr:cNvPr>
        <xdr:cNvSpPr/>
      </xdr:nvSpPr>
      <xdr:spPr>
        <a:xfrm>
          <a:off x="4711700" y="61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39895</xdr:rowOff>
    </xdr:from>
    <xdr:ext cx="405111" cy="259045"/>
    <xdr:sp macro="" textlink="">
      <xdr:nvSpPr>
        <xdr:cNvPr id="87" name="有形固定資産減価償却率該当値テキスト">
          <a:extLst>
            <a:ext uri="{FF2B5EF4-FFF2-40B4-BE49-F238E27FC236}">
              <a16:creationId xmlns:a16="http://schemas.microsoft.com/office/drawing/2014/main" id="{00000000-0008-0000-0D00-000057000000}"/>
            </a:ext>
          </a:extLst>
        </xdr:cNvPr>
        <xdr:cNvSpPr txBox="1"/>
      </xdr:nvSpPr>
      <xdr:spPr>
        <a:xfrm>
          <a:off x="4813300" y="612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104648</xdr:rowOff>
    </xdr:from>
    <xdr:to>
      <xdr:col>19</xdr:col>
      <xdr:colOff>187325</xdr:colOff>
      <xdr:row>32</xdr:row>
      <xdr:rowOff>34798</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4000500" y="61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112268</xdr:rowOff>
    </xdr:from>
    <xdr:to>
      <xdr:col>23</xdr:col>
      <xdr:colOff>85725</xdr:colOff>
      <xdr:row>31</xdr:row>
      <xdr:rowOff>155448</xdr:rowOff>
    </xdr:to>
    <xdr:cxnSp macro="">
      <xdr:nvCxnSpPr>
        <xdr:cNvPr id="89" name="直線コネクタ 88">
          <a:extLst>
            <a:ext uri="{FF2B5EF4-FFF2-40B4-BE49-F238E27FC236}">
              <a16:creationId xmlns:a16="http://schemas.microsoft.com/office/drawing/2014/main" id="{00000000-0008-0000-0D00-000059000000}"/>
            </a:ext>
          </a:extLst>
        </xdr:cNvPr>
        <xdr:cNvCxnSpPr/>
      </xdr:nvCxnSpPr>
      <xdr:spPr>
        <a:xfrm flipV="1">
          <a:off x="4051300" y="619874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29464</xdr:rowOff>
    </xdr:from>
    <xdr:to>
      <xdr:col>15</xdr:col>
      <xdr:colOff>187325</xdr:colOff>
      <xdr:row>33</xdr:row>
      <xdr:rowOff>131064</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3238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155448</xdr:rowOff>
    </xdr:from>
    <xdr:to>
      <xdr:col>19</xdr:col>
      <xdr:colOff>136525</xdr:colOff>
      <xdr:row>33</xdr:row>
      <xdr:rowOff>80264</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flipV="1">
          <a:off x="3289300" y="6241923"/>
          <a:ext cx="762000" cy="26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154305</xdr:rowOff>
    </xdr:from>
    <xdr:to>
      <xdr:col>11</xdr:col>
      <xdr:colOff>187325</xdr:colOff>
      <xdr:row>32</xdr:row>
      <xdr:rowOff>84455</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2476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33655</xdr:rowOff>
    </xdr:from>
    <xdr:to>
      <xdr:col>15</xdr:col>
      <xdr:colOff>136525</xdr:colOff>
      <xdr:row>33</xdr:row>
      <xdr:rowOff>80264</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a:off x="2527300" y="6291580"/>
          <a:ext cx="762000" cy="2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94" name="n_1aveValue有形固定資産減価償却率">
          <a:extLst>
            <a:ext uri="{FF2B5EF4-FFF2-40B4-BE49-F238E27FC236}">
              <a16:creationId xmlns:a16="http://schemas.microsoft.com/office/drawing/2014/main" id="{00000000-0008-0000-0D00-00005E000000}"/>
            </a:ext>
          </a:extLst>
        </xdr:cNvPr>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48785</xdr:rowOff>
    </xdr:from>
    <xdr:ext cx="405111" cy="259045"/>
    <xdr:sp macro="" textlink="">
      <xdr:nvSpPr>
        <xdr:cNvPr id="95" name="n_2aveValue有形固定資産減価償却率">
          <a:extLst>
            <a:ext uri="{FF2B5EF4-FFF2-40B4-BE49-F238E27FC236}">
              <a16:creationId xmlns:a16="http://schemas.microsoft.com/office/drawing/2014/main" id="{00000000-0008-0000-0D00-00005F000000}"/>
            </a:ext>
          </a:extLst>
        </xdr:cNvPr>
        <xdr:cNvSpPr txBox="1"/>
      </xdr:nvSpPr>
      <xdr:spPr>
        <a:xfrm>
          <a:off x="3086744" y="56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96" name="n_3aveValue有形固定資産減価償却率">
          <a:extLst>
            <a:ext uri="{FF2B5EF4-FFF2-40B4-BE49-F238E27FC236}">
              <a16:creationId xmlns:a16="http://schemas.microsoft.com/office/drawing/2014/main" id="{00000000-0008-0000-0D00-000060000000}"/>
            </a:ext>
          </a:extLst>
        </xdr:cNvPr>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25925</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6283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122191</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6551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39</xdr:row>
      <xdr:rowOff>44823</xdr:rowOff>
    </xdr:to>
    <xdr:sp macro="" textlink="" fLocksText="0">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4356043" y="5065993"/>
          <a:ext cx="4111064" cy="2165536"/>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類似団体平均と比較すると数値は大きく下回っているが、これは近年地方債の借入を抑制し</a:t>
          </a:r>
          <a:r>
            <a:rPr lang="ja-JP" altLang="en-US" sz="1050" b="0" i="0" baseline="0">
              <a:solidFill>
                <a:schemeClr val="dk1"/>
              </a:solidFill>
              <a:effectLst/>
              <a:latin typeface="+mn-lt"/>
              <a:ea typeface="+mn-ea"/>
              <a:cs typeface="+mn-cs"/>
            </a:rPr>
            <a:t>て</a:t>
          </a:r>
          <a:r>
            <a:rPr lang="ja-JP" altLang="ja-JP" sz="1050" b="0" i="0" baseline="0">
              <a:solidFill>
                <a:schemeClr val="dk1"/>
              </a:solidFill>
              <a:effectLst/>
              <a:latin typeface="+mn-lt"/>
              <a:ea typeface="+mn-ea"/>
              <a:cs typeface="+mn-cs"/>
            </a:rPr>
            <a:t>きたことから地方債残高が減少し、公債費の減額につながっている。また、人件費においては平成</a:t>
          </a:r>
          <a:r>
            <a:rPr lang="en-US" altLang="ja-JP" sz="1050" b="0" i="0" baseline="0">
              <a:solidFill>
                <a:schemeClr val="dk1"/>
              </a:solidFill>
              <a:effectLst/>
              <a:latin typeface="+mn-lt"/>
              <a:ea typeface="+mn-ea"/>
              <a:cs typeface="+mn-cs"/>
            </a:rPr>
            <a:t>22</a:t>
          </a:r>
          <a:r>
            <a:rPr lang="ja-JP" altLang="ja-JP" sz="1050" b="0" i="0" baseline="0">
              <a:solidFill>
                <a:schemeClr val="dk1"/>
              </a:solidFill>
              <a:effectLst/>
              <a:latin typeface="+mn-lt"/>
              <a:ea typeface="+mn-ea"/>
              <a:cs typeface="+mn-cs"/>
            </a:rPr>
            <a:t>年度から削減に努め、計画的な職員数の維持と採用を行っていることが、大きな要因となっている。</a:t>
          </a:r>
          <a:endParaRPr lang="en-US" altLang="ja-JP" sz="1050" b="0" i="0" baseline="0">
            <a:solidFill>
              <a:schemeClr val="dk1"/>
            </a:solidFill>
            <a:effectLst/>
            <a:latin typeface="+mn-lt"/>
            <a:ea typeface="+mn-ea"/>
            <a:cs typeface="+mn-cs"/>
          </a:endParaRPr>
        </a:p>
        <a:p>
          <a:r>
            <a:rPr lang="ja-JP" altLang="ja-JP" sz="1050" b="0" i="0" baseline="0">
              <a:solidFill>
                <a:schemeClr val="dk1"/>
              </a:solidFill>
              <a:effectLst/>
              <a:latin typeface="+mn-lt"/>
              <a:ea typeface="+mn-ea"/>
              <a:cs typeface="+mn-cs"/>
            </a:rPr>
            <a:t>公債費は、今後も引き続き横ばいで推移していく予定であり、その他の経常的経費も含め適正な支出に努め</a:t>
          </a:r>
          <a:r>
            <a:rPr lang="ja-JP" altLang="en-US" sz="1050" b="0" i="0" baseline="0">
              <a:solidFill>
                <a:schemeClr val="dk1"/>
              </a:solidFill>
              <a:effectLst/>
              <a:latin typeface="+mn-lt"/>
              <a:ea typeface="+mn-ea"/>
              <a:cs typeface="+mn-cs"/>
            </a:rPr>
            <a:t>る。</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D00-000081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1" name="債務償還比率最小値テキスト">
          <a:extLst>
            <a:ext uri="{FF2B5EF4-FFF2-40B4-BE49-F238E27FC236}">
              <a16:creationId xmlns:a16="http://schemas.microsoft.com/office/drawing/2014/main" id="{00000000-0008-0000-0D00-000083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33" name="債務償還比率最大値テキスト">
          <a:extLst>
            <a:ext uri="{FF2B5EF4-FFF2-40B4-BE49-F238E27FC236}">
              <a16:creationId xmlns:a16="http://schemas.microsoft.com/office/drawing/2014/main" id="{00000000-0008-0000-0D00-000085000000}"/>
            </a:ext>
          </a:extLst>
        </xdr:cNvPr>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135" name="債務償還比率平均値テキスト">
          <a:extLst>
            <a:ext uri="{FF2B5EF4-FFF2-40B4-BE49-F238E27FC236}">
              <a16:creationId xmlns:a16="http://schemas.microsoft.com/office/drawing/2014/main" id="{00000000-0008-0000-0D00-000087000000}"/>
            </a:ext>
          </a:extLst>
        </xdr:cNvPr>
        <xdr:cNvSpPr txBox="1"/>
      </xdr:nvSpPr>
      <xdr:spPr>
        <a:xfrm>
          <a:off x="14846300" y="596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42145</xdr:rowOff>
    </xdr:from>
    <xdr:to>
      <xdr:col>76</xdr:col>
      <xdr:colOff>73025</xdr:colOff>
      <xdr:row>34</xdr:row>
      <xdr:rowOff>143745</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64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128522</xdr:rowOff>
    </xdr:from>
    <xdr:ext cx="405111"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55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163168</xdr:rowOff>
    </xdr:from>
    <xdr:to>
      <xdr:col>72</xdr:col>
      <xdr:colOff>123825</xdr:colOff>
      <xdr:row>34</xdr:row>
      <xdr:rowOff>93318</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59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42518</xdr:rowOff>
    </xdr:from>
    <xdr:to>
      <xdr:col>76</xdr:col>
      <xdr:colOff>22225</xdr:colOff>
      <xdr:row>34</xdr:row>
      <xdr:rowOff>92945</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4084300" y="6643343"/>
          <a:ext cx="711200" cy="5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153070</xdr:rowOff>
    </xdr:from>
    <xdr:ext cx="469744" cy="259045"/>
    <xdr:sp macro="" textlink="">
      <xdr:nvSpPr>
        <xdr:cNvPr id="147" name="n_1aveValue債務償還比率">
          <a:extLst>
            <a:ext uri="{FF2B5EF4-FFF2-40B4-BE49-F238E27FC236}">
              <a16:creationId xmlns:a16="http://schemas.microsoft.com/office/drawing/2014/main" id="{00000000-0008-0000-0D00-000093000000}"/>
            </a:ext>
          </a:extLst>
        </xdr:cNvPr>
        <xdr:cNvSpPr txBox="1"/>
      </xdr:nvSpPr>
      <xdr:spPr>
        <a:xfrm>
          <a:off x="13836727" y="589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84445</xdr:rowOff>
    </xdr:from>
    <xdr:ext cx="469744" cy="259045"/>
    <xdr:sp macro="" textlink="">
      <xdr:nvSpPr>
        <xdr:cNvPr id="148" name="n_1mainValue債務償還比率">
          <a:extLst>
            <a:ext uri="{FF2B5EF4-FFF2-40B4-BE49-F238E27FC236}">
              <a16:creationId xmlns:a16="http://schemas.microsoft.com/office/drawing/2014/main" id="{00000000-0008-0000-0D00-000094000000}"/>
            </a:ext>
          </a:extLst>
        </xdr:cNvPr>
        <xdr:cNvSpPr txBox="1"/>
      </xdr:nvSpPr>
      <xdr:spPr>
        <a:xfrm>
          <a:off x="13836727" y="668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00000000-0008-0000-0D00-00009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00000000-0008-0000-0D00-00009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7,360
6,997
64.14
4,377,231
3,980,547
382,377
2,937,705
2,682,895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107332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7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635</xdr:rowOff>
    </xdr:from>
    <xdr:to>
      <xdr:col>24</xdr:col>
      <xdr:colOff>114300</xdr:colOff>
      <xdr:row>40</xdr:row>
      <xdr:rowOff>102235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150512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34925</xdr:rowOff>
    </xdr:from>
    <xdr:to>
      <xdr:col>20</xdr:col>
      <xdr:colOff>38100</xdr:colOff>
      <xdr:row>40</xdr:row>
      <xdr:rowOff>136525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51435</xdr:rowOff>
    </xdr:from>
    <xdr:to>
      <xdr:col>24</xdr:col>
      <xdr:colOff>63500</xdr:colOff>
      <xdr:row>40</xdr:row>
      <xdr:rowOff>85725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9094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71120</xdr:rowOff>
    </xdr:from>
    <xdr:to>
      <xdr:col>15</xdr:col>
      <xdr:colOff>101600</xdr:colOff>
      <xdr:row>41</xdr:row>
      <xdr:rowOff>1270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85725</xdr:rowOff>
    </xdr:from>
    <xdr:to>
      <xdr:col>19</xdr:col>
      <xdr:colOff>177800</xdr:colOff>
      <xdr:row>40</xdr:row>
      <xdr:rowOff>121920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9437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105410</xdr:rowOff>
    </xdr:from>
    <xdr:to>
      <xdr:col>10</xdr:col>
      <xdr:colOff>165100</xdr:colOff>
      <xdr:row>41</xdr:row>
      <xdr:rowOff>35560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121920</xdr:rowOff>
    </xdr:from>
    <xdr:to>
      <xdr:col>15</xdr:col>
      <xdr:colOff>50800</xdr:colOff>
      <xdr:row>40</xdr:row>
      <xdr:rowOff>156210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69799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127652</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163847</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26687</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E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a:extLst>
            <a:ext uri="{FF2B5EF4-FFF2-40B4-BE49-F238E27FC236}">
              <a16:creationId xmlns:a16="http://schemas.microsoft.com/office/drawing/2014/main" id="{00000000-0008-0000-0E00-00006D000000}"/>
            </a:ext>
          </a:extLst>
        </xdr:cNvPr>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a:extLst>
            <a:ext uri="{FF2B5EF4-FFF2-40B4-BE49-F238E27FC236}">
              <a16:creationId xmlns:a16="http://schemas.microsoft.com/office/drawing/2014/main" id="{00000000-0008-0000-0E00-00006F000000}"/>
            </a:ext>
          </a:extLst>
        </xdr:cNvPr>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85902</xdr:rowOff>
    </xdr:from>
    <xdr:ext cx="534377" cy="259045"/>
    <xdr:sp macro="" textlink="">
      <xdr:nvSpPr>
        <xdr:cNvPr id="113" name="【道路】&#10;一人当たり延長平均値テキスト">
          <a:extLst>
            <a:ext uri="{FF2B5EF4-FFF2-40B4-BE49-F238E27FC236}">
              <a16:creationId xmlns:a16="http://schemas.microsoft.com/office/drawing/2014/main" id="{00000000-0008-0000-0E00-000071000000}"/>
            </a:ext>
          </a:extLst>
        </xdr:cNvPr>
        <xdr:cNvSpPr txBox="1"/>
      </xdr:nvSpPr>
      <xdr:spPr>
        <a:xfrm>
          <a:off x="10515600" y="6943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52919</xdr:rowOff>
    </xdr:from>
    <xdr:to>
      <xdr:col>55</xdr:col>
      <xdr:colOff>50800</xdr:colOff>
      <xdr:row>40</xdr:row>
      <xdr:rowOff>154519</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10426700" y="691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75796</xdr:rowOff>
    </xdr:from>
    <xdr:ext cx="534377" cy="259045"/>
    <xdr:sp macro="" textlink="">
      <xdr:nvSpPr>
        <xdr:cNvPr id="124" name="【道路】&#10;一人当たり延長該当値テキスト">
          <a:extLst>
            <a:ext uri="{FF2B5EF4-FFF2-40B4-BE49-F238E27FC236}">
              <a16:creationId xmlns:a16="http://schemas.microsoft.com/office/drawing/2014/main" id="{00000000-0008-0000-0E00-00007C000000}"/>
            </a:ext>
          </a:extLst>
        </xdr:cNvPr>
        <xdr:cNvSpPr txBox="1"/>
      </xdr:nvSpPr>
      <xdr:spPr>
        <a:xfrm>
          <a:off x="10515600" y="676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44534</xdr:rowOff>
    </xdr:from>
    <xdr:to>
      <xdr:col>50</xdr:col>
      <xdr:colOff>165100</xdr:colOff>
      <xdr:row>40</xdr:row>
      <xdr:rowOff>146134</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9588500" y="690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95334</xdr:rowOff>
    </xdr:from>
    <xdr:to>
      <xdr:col>55</xdr:col>
      <xdr:colOff>0</xdr:colOff>
      <xdr:row>40</xdr:row>
      <xdr:rowOff>103719</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a:off x="9639300" y="6953334"/>
          <a:ext cx="838200" cy="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54036</xdr:rowOff>
    </xdr:from>
    <xdr:to>
      <xdr:col>46</xdr:col>
      <xdr:colOff>38100</xdr:colOff>
      <xdr:row>40</xdr:row>
      <xdr:rowOff>155636</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8699500" y="691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95334</xdr:rowOff>
    </xdr:from>
    <xdr:to>
      <xdr:col>50</xdr:col>
      <xdr:colOff>114300</xdr:colOff>
      <xdr:row>40</xdr:row>
      <xdr:rowOff>104836</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8750300" y="6953334"/>
          <a:ext cx="889000" cy="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59579</xdr:rowOff>
    </xdr:from>
    <xdr:to>
      <xdr:col>41</xdr:col>
      <xdr:colOff>101600</xdr:colOff>
      <xdr:row>40</xdr:row>
      <xdr:rowOff>161179</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7810500" y="691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104836</xdr:rowOff>
    </xdr:from>
    <xdr:to>
      <xdr:col>45</xdr:col>
      <xdr:colOff>177800</xdr:colOff>
      <xdr:row>40</xdr:row>
      <xdr:rowOff>110379</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7861300" y="6962836"/>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32600</xdr:rowOff>
    </xdr:from>
    <xdr:ext cx="534377" cy="259045"/>
    <xdr:sp macro="" textlink="">
      <xdr:nvSpPr>
        <xdr:cNvPr id="131" name="n_1aveValue【道路】&#10;一人当たり延長">
          <a:extLst>
            <a:ext uri="{FF2B5EF4-FFF2-40B4-BE49-F238E27FC236}">
              <a16:creationId xmlns:a16="http://schemas.microsoft.com/office/drawing/2014/main" id="{00000000-0008-0000-0E00-000083000000}"/>
            </a:ext>
          </a:extLst>
        </xdr:cNvPr>
        <xdr:cNvSpPr txBox="1"/>
      </xdr:nvSpPr>
      <xdr:spPr>
        <a:xfrm>
          <a:off x="93594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26249</xdr:rowOff>
    </xdr:from>
    <xdr:ext cx="534377" cy="259045"/>
    <xdr:sp macro="" textlink="">
      <xdr:nvSpPr>
        <xdr:cNvPr id="132" name="n_2aveValue【道路】&#10;一人当たり延長">
          <a:extLst>
            <a:ext uri="{FF2B5EF4-FFF2-40B4-BE49-F238E27FC236}">
              <a16:creationId xmlns:a16="http://schemas.microsoft.com/office/drawing/2014/main" id="{00000000-0008-0000-0E00-000084000000}"/>
            </a:ext>
          </a:extLst>
        </xdr:cNvPr>
        <xdr:cNvSpPr txBox="1"/>
      </xdr:nvSpPr>
      <xdr:spPr>
        <a:xfrm>
          <a:off x="8483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42293</xdr:rowOff>
    </xdr:from>
    <xdr:ext cx="534377" cy="259045"/>
    <xdr:sp macro="" textlink="">
      <xdr:nvSpPr>
        <xdr:cNvPr id="133" name="n_3aveValue【道路】&#10;一人当たり延長">
          <a:extLst>
            <a:ext uri="{FF2B5EF4-FFF2-40B4-BE49-F238E27FC236}">
              <a16:creationId xmlns:a16="http://schemas.microsoft.com/office/drawing/2014/main" id="{00000000-0008-0000-0E00-000085000000}"/>
            </a:ext>
          </a:extLst>
        </xdr:cNvPr>
        <xdr:cNvSpPr txBox="1"/>
      </xdr:nvSpPr>
      <xdr:spPr>
        <a:xfrm>
          <a:off x="7594111" y="70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162661</xdr:rowOff>
    </xdr:from>
    <xdr:ext cx="534377" cy="259045"/>
    <xdr:sp macro="" textlink="">
      <xdr:nvSpPr>
        <xdr:cNvPr id="134" name="n_1mainValue【道路】&#10;一人当たり延長">
          <a:extLst>
            <a:ext uri="{FF2B5EF4-FFF2-40B4-BE49-F238E27FC236}">
              <a16:creationId xmlns:a16="http://schemas.microsoft.com/office/drawing/2014/main" id="{00000000-0008-0000-0E00-000086000000}"/>
            </a:ext>
          </a:extLst>
        </xdr:cNvPr>
        <xdr:cNvSpPr txBox="1"/>
      </xdr:nvSpPr>
      <xdr:spPr>
        <a:xfrm>
          <a:off x="9359411" y="667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713</xdr:rowOff>
    </xdr:from>
    <xdr:ext cx="534377" cy="259045"/>
    <xdr:sp macro="" textlink="">
      <xdr:nvSpPr>
        <xdr:cNvPr id="135" name="n_2mainValue【道路】&#10;一人当たり延長">
          <a:extLst>
            <a:ext uri="{FF2B5EF4-FFF2-40B4-BE49-F238E27FC236}">
              <a16:creationId xmlns:a16="http://schemas.microsoft.com/office/drawing/2014/main" id="{00000000-0008-0000-0E00-000087000000}"/>
            </a:ext>
          </a:extLst>
        </xdr:cNvPr>
        <xdr:cNvSpPr txBox="1"/>
      </xdr:nvSpPr>
      <xdr:spPr>
        <a:xfrm>
          <a:off x="8483111" y="668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6256</xdr:rowOff>
    </xdr:from>
    <xdr:ext cx="534377" cy="259045"/>
    <xdr:sp macro="" textlink="">
      <xdr:nvSpPr>
        <xdr:cNvPr id="136" name="n_3mainValue【道路】&#10;一人当たり延長">
          <a:extLst>
            <a:ext uri="{FF2B5EF4-FFF2-40B4-BE49-F238E27FC236}">
              <a16:creationId xmlns:a16="http://schemas.microsoft.com/office/drawing/2014/main" id="{00000000-0008-0000-0E00-000088000000}"/>
            </a:ext>
          </a:extLst>
        </xdr:cNvPr>
        <xdr:cNvSpPr txBox="1"/>
      </xdr:nvSpPr>
      <xdr:spPr>
        <a:xfrm>
          <a:off x="7594111" y="669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00000000-0008-0000-0E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id="{00000000-0008-0000-0E00-0000A3000000}"/>
            </a:ext>
          </a:extLst>
        </xdr:cNvPr>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id="{00000000-0008-0000-0E00-0000A5000000}"/>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60251</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00000000-0008-0000-0E00-0000A7000000}"/>
            </a:ext>
          </a:extLst>
        </xdr:cNvPr>
        <xdr:cNvSpPr txBox="1"/>
      </xdr:nvSpPr>
      <xdr:spPr>
        <a:xfrm>
          <a:off x="4673600" y="1000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14515</xdr:rowOff>
    </xdr:from>
    <xdr:to>
      <xdr:col>24</xdr:col>
      <xdr:colOff>114300</xdr:colOff>
      <xdr:row>60</xdr:row>
      <xdr:rowOff>116115</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4584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164392</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00000000-0008-0000-0E00-0000B2000000}"/>
            </a:ext>
          </a:extLst>
        </xdr:cNvPr>
        <xdr:cNvSpPr txBox="1"/>
      </xdr:nvSpPr>
      <xdr:spPr>
        <a:xfrm>
          <a:off x="4673600"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42273</xdr:rowOff>
    </xdr:from>
    <xdr:to>
      <xdr:col>20</xdr:col>
      <xdr:colOff>38100</xdr:colOff>
      <xdr:row>60</xdr:row>
      <xdr:rowOff>143873</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3746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65315</xdr:rowOff>
    </xdr:from>
    <xdr:to>
      <xdr:col>24</xdr:col>
      <xdr:colOff>63500</xdr:colOff>
      <xdr:row>60</xdr:row>
      <xdr:rowOff>93073</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flipV="1">
          <a:off x="3797300" y="1035231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61867</xdr:rowOff>
    </xdr:from>
    <xdr:to>
      <xdr:col>15</xdr:col>
      <xdr:colOff>101600</xdr:colOff>
      <xdr:row>60</xdr:row>
      <xdr:rowOff>163467</xdr:rowOff>
    </xdr:to>
    <xdr:sp macro="" textlink="">
      <xdr:nvSpPr>
        <xdr:cNvPr id="181" name="楕円 180">
          <a:extLst>
            <a:ext uri="{FF2B5EF4-FFF2-40B4-BE49-F238E27FC236}">
              <a16:creationId xmlns:a16="http://schemas.microsoft.com/office/drawing/2014/main" id="{00000000-0008-0000-0E00-0000B5000000}"/>
            </a:ext>
          </a:extLst>
        </xdr:cNvPr>
        <xdr:cNvSpPr/>
      </xdr:nvSpPr>
      <xdr:spPr>
        <a:xfrm>
          <a:off x="2857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93073</xdr:rowOff>
    </xdr:from>
    <xdr:to>
      <xdr:col>19</xdr:col>
      <xdr:colOff>177800</xdr:colOff>
      <xdr:row>60</xdr:row>
      <xdr:rowOff>112667</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flipV="1">
          <a:off x="2908300" y="1038007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1968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112667</xdr:rowOff>
    </xdr:from>
    <xdr:to>
      <xdr:col>15</xdr:col>
      <xdr:colOff>50800</xdr:colOff>
      <xdr:row>60</xdr:row>
      <xdr:rowOff>148590</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flipV="1">
          <a:off x="2019300" y="1039966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135000</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35820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154594</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2705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00000000-0008-0000-0E00-0000D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a:extLst>
            <a:ext uri="{FF2B5EF4-FFF2-40B4-BE49-F238E27FC236}">
              <a16:creationId xmlns:a16="http://schemas.microsoft.com/office/drawing/2014/main" id="{00000000-0008-0000-0E00-0000D5000000}"/>
            </a:ext>
          </a:extLst>
        </xdr:cNvPr>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a:extLst>
            <a:ext uri="{FF2B5EF4-FFF2-40B4-BE49-F238E27FC236}">
              <a16:creationId xmlns:a16="http://schemas.microsoft.com/office/drawing/2014/main" id="{00000000-0008-0000-0E00-0000D7000000}"/>
            </a:ext>
          </a:extLst>
        </xdr:cNvPr>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id="{00000000-0008-0000-0E00-0000D9000000}"/>
            </a:ext>
          </a:extLst>
        </xdr:cNvPr>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a:extLst>
            <a:ext uri="{FF2B5EF4-FFF2-40B4-BE49-F238E27FC236}">
              <a16:creationId xmlns:a16="http://schemas.microsoft.com/office/drawing/2014/main" id="{00000000-0008-0000-0E00-0000DA000000}"/>
            </a:ext>
          </a:extLst>
        </xdr:cNvPr>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86503</xdr:rowOff>
    </xdr:from>
    <xdr:to>
      <xdr:col>55</xdr:col>
      <xdr:colOff>50800</xdr:colOff>
      <xdr:row>63</xdr:row>
      <xdr:rowOff>16653</xdr:rowOff>
    </xdr:to>
    <xdr:sp macro="" textlink="">
      <xdr:nvSpPr>
        <xdr:cNvPr id="227" name="楕円 226">
          <a:extLst>
            <a:ext uri="{FF2B5EF4-FFF2-40B4-BE49-F238E27FC236}">
              <a16:creationId xmlns:a16="http://schemas.microsoft.com/office/drawing/2014/main" id="{00000000-0008-0000-0E00-0000E3000000}"/>
            </a:ext>
          </a:extLst>
        </xdr:cNvPr>
        <xdr:cNvSpPr/>
      </xdr:nvSpPr>
      <xdr:spPr>
        <a:xfrm>
          <a:off x="10426700" y="10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64930</xdr:rowOff>
    </xdr:from>
    <xdr:ext cx="599010" cy="259045"/>
    <xdr:sp macro="" textlink="">
      <xdr:nvSpPr>
        <xdr:cNvPr id="228" name="【橋りょう・トンネル】&#10;一人当たり有形固定資産（償却資産）額該当値テキスト">
          <a:extLst>
            <a:ext uri="{FF2B5EF4-FFF2-40B4-BE49-F238E27FC236}">
              <a16:creationId xmlns:a16="http://schemas.microsoft.com/office/drawing/2014/main" id="{00000000-0008-0000-0E00-0000E4000000}"/>
            </a:ext>
          </a:extLst>
        </xdr:cNvPr>
        <xdr:cNvSpPr txBox="1"/>
      </xdr:nvSpPr>
      <xdr:spPr>
        <a:xfrm>
          <a:off x="10515600" y="1069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88988</xdr:rowOff>
    </xdr:from>
    <xdr:to>
      <xdr:col>50</xdr:col>
      <xdr:colOff>165100</xdr:colOff>
      <xdr:row>63</xdr:row>
      <xdr:rowOff>19138</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9588500" y="1071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137303</xdr:rowOff>
    </xdr:from>
    <xdr:to>
      <xdr:col>55</xdr:col>
      <xdr:colOff>0</xdr:colOff>
      <xdr:row>62</xdr:row>
      <xdr:rowOff>139788</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9639300" y="10767203"/>
          <a:ext cx="8382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93388</xdr:rowOff>
    </xdr:from>
    <xdr:to>
      <xdr:col>46</xdr:col>
      <xdr:colOff>38100</xdr:colOff>
      <xdr:row>63</xdr:row>
      <xdr:rowOff>23538</xdr:rowOff>
    </xdr:to>
    <xdr:sp macro="" textlink="">
      <xdr:nvSpPr>
        <xdr:cNvPr id="231" name="楕円 230">
          <a:extLst>
            <a:ext uri="{FF2B5EF4-FFF2-40B4-BE49-F238E27FC236}">
              <a16:creationId xmlns:a16="http://schemas.microsoft.com/office/drawing/2014/main" id="{00000000-0008-0000-0E00-0000E7000000}"/>
            </a:ext>
          </a:extLst>
        </xdr:cNvPr>
        <xdr:cNvSpPr/>
      </xdr:nvSpPr>
      <xdr:spPr>
        <a:xfrm>
          <a:off x="8699500" y="1072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139788</xdr:rowOff>
    </xdr:from>
    <xdr:to>
      <xdr:col>50</xdr:col>
      <xdr:colOff>114300</xdr:colOff>
      <xdr:row>62</xdr:row>
      <xdr:rowOff>144188</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8750300" y="10769688"/>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91943</xdr:rowOff>
    </xdr:from>
    <xdr:to>
      <xdr:col>41</xdr:col>
      <xdr:colOff>101600</xdr:colOff>
      <xdr:row>63</xdr:row>
      <xdr:rowOff>22093</xdr:rowOff>
    </xdr:to>
    <xdr:sp macro="" textlink="">
      <xdr:nvSpPr>
        <xdr:cNvPr id="233" name="楕円 232">
          <a:extLst>
            <a:ext uri="{FF2B5EF4-FFF2-40B4-BE49-F238E27FC236}">
              <a16:creationId xmlns:a16="http://schemas.microsoft.com/office/drawing/2014/main" id="{00000000-0008-0000-0E00-0000E9000000}"/>
            </a:ext>
          </a:extLst>
        </xdr:cNvPr>
        <xdr:cNvSpPr/>
      </xdr:nvSpPr>
      <xdr:spPr>
        <a:xfrm>
          <a:off x="7810500" y="1072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142743</xdr:rowOff>
    </xdr:from>
    <xdr:to>
      <xdr:col>45</xdr:col>
      <xdr:colOff>177800</xdr:colOff>
      <xdr:row>62</xdr:row>
      <xdr:rowOff>144188</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7861300" y="10772643"/>
          <a:ext cx="889000" cy="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10265</xdr:rowOff>
    </xdr:from>
    <xdr:ext cx="599010" cy="259045"/>
    <xdr:sp macro="" textlink="">
      <xdr:nvSpPr>
        <xdr:cNvPr id="238" name="n_1main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9327095" y="1081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14665</xdr:rowOff>
    </xdr:from>
    <xdr:ext cx="599010" cy="259045"/>
    <xdr:sp macro="" textlink="">
      <xdr:nvSpPr>
        <xdr:cNvPr id="239" name="n_2main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8450795" y="10816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13220</xdr:rowOff>
    </xdr:from>
    <xdr:ext cx="599010" cy="259045"/>
    <xdr:sp macro="" textlink="">
      <xdr:nvSpPr>
        <xdr:cNvPr id="240" name="n_3main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7561795" y="1081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7" name="【認定こども園・幼稚園・保育所】&#10;有形固定資産減価償却率グラフ枠">
          <a:extLst>
            <a:ext uri="{FF2B5EF4-FFF2-40B4-BE49-F238E27FC236}">
              <a16:creationId xmlns:a16="http://schemas.microsoft.com/office/drawing/2014/main" id="{00000000-0008-0000-0E00-00002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299" name="【認定こども園・幼稚園・保育所】&#10;有形固定資産減価償却率最小値テキスト">
          <a:extLst>
            <a:ext uri="{FF2B5EF4-FFF2-40B4-BE49-F238E27FC236}">
              <a16:creationId xmlns:a16="http://schemas.microsoft.com/office/drawing/2014/main" id="{00000000-0008-0000-0E00-00002B010000}"/>
            </a:ext>
          </a:extLst>
        </xdr:cNvPr>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01" name="【認定こども園・幼稚園・保育所】&#10;有形固定資産減価償却率最大値テキスト">
          <a:extLst>
            <a:ext uri="{FF2B5EF4-FFF2-40B4-BE49-F238E27FC236}">
              <a16:creationId xmlns:a16="http://schemas.microsoft.com/office/drawing/2014/main" id="{00000000-0008-0000-0E00-00002D010000}"/>
            </a:ext>
          </a:extLst>
        </xdr:cNvPr>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303" name="【認定こども園・幼稚園・保育所】&#10;有形固定資産減価償却率平均値テキスト">
          <a:extLst>
            <a:ext uri="{FF2B5EF4-FFF2-40B4-BE49-F238E27FC236}">
              <a16:creationId xmlns:a16="http://schemas.microsoft.com/office/drawing/2014/main" id="{00000000-0008-0000-0E00-00002F010000}"/>
            </a:ext>
          </a:extLst>
        </xdr:cNvPr>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04" name="フローチャート: 判断 303">
          <a:extLst>
            <a:ext uri="{FF2B5EF4-FFF2-40B4-BE49-F238E27FC236}">
              <a16:creationId xmlns:a16="http://schemas.microsoft.com/office/drawing/2014/main" id="{00000000-0008-0000-0E00-000030010000}"/>
            </a:ext>
          </a:extLst>
        </xdr:cNvPr>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05" name="フローチャート: 判断 304">
          <a:extLst>
            <a:ext uri="{FF2B5EF4-FFF2-40B4-BE49-F238E27FC236}">
              <a16:creationId xmlns:a16="http://schemas.microsoft.com/office/drawing/2014/main" id="{00000000-0008-0000-0E00-000031010000}"/>
            </a:ext>
          </a:extLst>
        </xdr:cNvPr>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06" name="フローチャート: 判断 305">
          <a:extLst>
            <a:ext uri="{FF2B5EF4-FFF2-40B4-BE49-F238E27FC236}">
              <a16:creationId xmlns:a16="http://schemas.microsoft.com/office/drawing/2014/main" id="{00000000-0008-0000-0E00-000032010000}"/>
            </a:ext>
          </a:extLst>
        </xdr:cNvPr>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07" name="フローチャート: 判断 306">
          <a:extLst>
            <a:ext uri="{FF2B5EF4-FFF2-40B4-BE49-F238E27FC236}">
              <a16:creationId xmlns:a16="http://schemas.microsoft.com/office/drawing/2014/main" id="{00000000-0008-0000-0E00-000033010000}"/>
            </a:ext>
          </a:extLst>
        </xdr:cNvPr>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31931</xdr:rowOff>
    </xdr:from>
    <xdr:to>
      <xdr:col>85</xdr:col>
      <xdr:colOff>177800</xdr:colOff>
      <xdr:row>37</xdr:row>
      <xdr:rowOff>133531</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62687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54808</xdr:rowOff>
    </xdr:from>
    <xdr:ext cx="405111" cy="259045"/>
    <xdr:sp macro="" textlink="">
      <xdr:nvSpPr>
        <xdr:cNvPr id="314" name="【認定こども園・幼稚園・保育所】&#10;有形固定資産減価償却率該当値テキスト">
          <a:extLst>
            <a:ext uri="{FF2B5EF4-FFF2-40B4-BE49-F238E27FC236}">
              <a16:creationId xmlns:a16="http://schemas.microsoft.com/office/drawing/2014/main" id="{00000000-0008-0000-0E00-00003A010000}"/>
            </a:ext>
          </a:extLst>
        </xdr:cNvPr>
        <xdr:cNvSpPr txBox="1"/>
      </xdr:nvSpPr>
      <xdr:spPr>
        <a:xfrm>
          <a:off x="16357600" y="622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46627</xdr:rowOff>
    </xdr:from>
    <xdr:to>
      <xdr:col>81</xdr:col>
      <xdr:colOff>101600</xdr:colOff>
      <xdr:row>37</xdr:row>
      <xdr:rowOff>148227</xdr:rowOff>
    </xdr:to>
    <xdr:sp macro="" textlink="">
      <xdr:nvSpPr>
        <xdr:cNvPr id="315" name="楕円 314">
          <a:extLst>
            <a:ext uri="{FF2B5EF4-FFF2-40B4-BE49-F238E27FC236}">
              <a16:creationId xmlns:a16="http://schemas.microsoft.com/office/drawing/2014/main" id="{00000000-0008-0000-0E00-00003B010000}"/>
            </a:ext>
          </a:extLst>
        </xdr:cNvPr>
        <xdr:cNvSpPr/>
      </xdr:nvSpPr>
      <xdr:spPr>
        <a:xfrm>
          <a:off x="15430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82731</xdr:rowOff>
    </xdr:from>
    <xdr:to>
      <xdr:col>85</xdr:col>
      <xdr:colOff>127000</xdr:colOff>
      <xdr:row>37</xdr:row>
      <xdr:rowOff>97427</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flipV="1">
          <a:off x="15481300" y="6426381"/>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84183</xdr:rowOff>
    </xdr:from>
    <xdr:to>
      <xdr:col>76</xdr:col>
      <xdr:colOff>165100</xdr:colOff>
      <xdr:row>38</xdr:row>
      <xdr:rowOff>14332</xdr:rowOff>
    </xdr:to>
    <xdr:sp macro="" textlink="">
      <xdr:nvSpPr>
        <xdr:cNvPr id="317" name="楕円 316">
          <a:extLst>
            <a:ext uri="{FF2B5EF4-FFF2-40B4-BE49-F238E27FC236}">
              <a16:creationId xmlns:a16="http://schemas.microsoft.com/office/drawing/2014/main" id="{00000000-0008-0000-0E00-00003D010000}"/>
            </a:ext>
          </a:extLst>
        </xdr:cNvPr>
        <xdr:cNvSpPr/>
      </xdr:nvSpPr>
      <xdr:spPr>
        <a:xfrm>
          <a:off x="14541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97427</xdr:rowOff>
    </xdr:from>
    <xdr:to>
      <xdr:col>81</xdr:col>
      <xdr:colOff>50800</xdr:colOff>
      <xdr:row>37</xdr:row>
      <xdr:rowOff>134983</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flipV="1">
          <a:off x="14592300" y="644107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133169</xdr:rowOff>
    </xdr:from>
    <xdr:to>
      <xdr:col>72</xdr:col>
      <xdr:colOff>38100</xdr:colOff>
      <xdr:row>38</xdr:row>
      <xdr:rowOff>63319</xdr:rowOff>
    </xdr:to>
    <xdr:sp macro="" textlink="">
      <xdr:nvSpPr>
        <xdr:cNvPr id="319" name="楕円 318">
          <a:extLst>
            <a:ext uri="{FF2B5EF4-FFF2-40B4-BE49-F238E27FC236}">
              <a16:creationId xmlns:a16="http://schemas.microsoft.com/office/drawing/2014/main" id="{00000000-0008-0000-0E00-00003F010000}"/>
            </a:ext>
          </a:extLst>
        </xdr:cNvPr>
        <xdr:cNvSpPr/>
      </xdr:nvSpPr>
      <xdr:spPr>
        <a:xfrm>
          <a:off x="13652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134983</xdr:rowOff>
    </xdr:from>
    <xdr:to>
      <xdr:col>76</xdr:col>
      <xdr:colOff>114300</xdr:colOff>
      <xdr:row>38</xdr:row>
      <xdr:rowOff>12519</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flipV="1">
          <a:off x="13703300" y="647863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321" name="n_1aveValue【認定こども園・幼稚園・保育所】&#10;有形固定資産減価償却率">
          <a:extLst>
            <a:ext uri="{FF2B5EF4-FFF2-40B4-BE49-F238E27FC236}">
              <a16:creationId xmlns:a16="http://schemas.microsoft.com/office/drawing/2014/main" id="{00000000-0008-0000-0E00-000041010000}"/>
            </a:ext>
          </a:extLst>
        </xdr:cNvPr>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169653</xdr:rowOff>
    </xdr:from>
    <xdr:ext cx="405111" cy="259045"/>
    <xdr:sp macro="" textlink="">
      <xdr:nvSpPr>
        <xdr:cNvPr id="322" name="n_2aveValue【認定こども園・幼稚園・保育所】&#10;有形固定資産減価償却率">
          <a:extLst>
            <a:ext uri="{FF2B5EF4-FFF2-40B4-BE49-F238E27FC236}">
              <a16:creationId xmlns:a16="http://schemas.microsoft.com/office/drawing/2014/main" id="{00000000-0008-0000-0E00-000042010000}"/>
            </a:ext>
          </a:extLst>
        </xdr:cNvPr>
        <xdr:cNvSpPr txBox="1"/>
      </xdr:nvSpPr>
      <xdr:spPr>
        <a:xfrm>
          <a:off x="14389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323" name="n_3aveValue【認定こども園・幼稚園・保育所】&#10;有形固定資産減価償却率">
          <a:extLst>
            <a:ext uri="{FF2B5EF4-FFF2-40B4-BE49-F238E27FC236}">
              <a16:creationId xmlns:a16="http://schemas.microsoft.com/office/drawing/2014/main" id="{00000000-0008-0000-0E00-000043010000}"/>
            </a:ext>
          </a:extLst>
        </xdr:cNvPr>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164754</xdr:rowOff>
    </xdr:from>
    <xdr:ext cx="405111" cy="259045"/>
    <xdr:sp macro="" textlink="">
      <xdr:nvSpPr>
        <xdr:cNvPr id="324" name="n_1mainValue【認定こども園・幼稚園・保育所】&#10;有形固定資産減価償却率">
          <a:extLst>
            <a:ext uri="{FF2B5EF4-FFF2-40B4-BE49-F238E27FC236}">
              <a16:creationId xmlns:a16="http://schemas.microsoft.com/office/drawing/2014/main" id="{00000000-0008-0000-0E00-000044010000}"/>
            </a:ext>
          </a:extLst>
        </xdr:cNvPr>
        <xdr:cNvSpPr txBox="1"/>
      </xdr:nvSpPr>
      <xdr:spPr>
        <a:xfrm>
          <a:off x="15266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5460</xdr:rowOff>
    </xdr:from>
    <xdr:ext cx="405111" cy="259045"/>
    <xdr:sp macro="" textlink="">
      <xdr:nvSpPr>
        <xdr:cNvPr id="325" name="n_2mainValue【認定こども園・幼稚園・保育所】&#10;有形固定資産減価償却率">
          <a:extLst>
            <a:ext uri="{FF2B5EF4-FFF2-40B4-BE49-F238E27FC236}">
              <a16:creationId xmlns:a16="http://schemas.microsoft.com/office/drawing/2014/main" id="{00000000-0008-0000-0E00-000045010000}"/>
            </a:ext>
          </a:extLst>
        </xdr:cNvPr>
        <xdr:cNvSpPr txBox="1"/>
      </xdr:nvSpPr>
      <xdr:spPr>
        <a:xfrm>
          <a:off x="14389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79846</xdr:rowOff>
    </xdr:from>
    <xdr:ext cx="405111" cy="259045"/>
    <xdr:sp macro="" textlink="">
      <xdr:nvSpPr>
        <xdr:cNvPr id="326" name="n_3mainValue【認定こども園・幼稚園・保育所】&#10;有形固定資産減価償却率">
          <a:extLst>
            <a:ext uri="{FF2B5EF4-FFF2-40B4-BE49-F238E27FC236}">
              <a16:creationId xmlns:a16="http://schemas.microsoft.com/office/drawing/2014/main" id="{00000000-0008-0000-0E00-000046010000}"/>
            </a:ext>
          </a:extLst>
        </xdr:cNvPr>
        <xdr:cNvSpPr txBox="1"/>
      </xdr:nvSpPr>
      <xdr:spPr>
        <a:xfrm>
          <a:off x="13500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7" name="【認定こども園・幼稚園・保育所】&#10;一人当たり面積グラフ枠">
          <a:extLst>
            <a:ext uri="{FF2B5EF4-FFF2-40B4-BE49-F238E27FC236}">
              <a16:creationId xmlns:a16="http://schemas.microsoft.com/office/drawing/2014/main" id="{00000000-0008-0000-0E00-00005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349" name="【認定こども園・幼稚園・保育所】&#10;一人当たり面積最小値テキスト">
          <a:extLst>
            <a:ext uri="{FF2B5EF4-FFF2-40B4-BE49-F238E27FC236}">
              <a16:creationId xmlns:a16="http://schemas.microsoft.com/office/drawing/2014/main" id="{00000000-0008-0000-0E00-00005D01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351" name="【認定こども園・幼稚園・保育所】&#10;一人当たり面積最大値テキスト">
          <a:extLst>
            <a:ext uri="{FF2B5EF4-FFF2-40B4-BE49-F238E27FC236}">
              <a16:creationId xmlns:a16="http://schemas.microsoft.com/office/drawing/2014/main" id="{00000000-0008-0000-0E00-00005F010000}"/>
            </a:ext>
          </a:extLst>
        </xdr:cNvPr>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353" name="【認定こども園・幼稚園・保育所】&#10;一人当たり面積平均値テキスト">
          <a:extLst>
            <a:ext uri="{FF2B5EF4-FFF2-40B4-BE49-F238E27FC236}">
              <a16:creationId xmlns:a16="http://schemas.microsoft.com/office/drawing/2014/main" id="{00000000-0008-0000-0E00-000061010000}"/>
            </a:ext>
          </a:extLst>
        </xdr:cNvPr>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80264</xdr:rowOff>
    </xdr:from>
    <xdr:to>
      <xdr:col>116</xdr:col>
      <xdr:colOff>114300</xdr:colOff>
      <xdr:row>41</xdr:row>
      <xdr:rowOff>10414</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221107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58691</xdr:rowOff>
    </xdr:from>
    <xdr:ext cx="469744" cy="259045"/>
    <xdr:sp macro="" textlink="">
      <xdr:nvSpPr>
        <xdr:cNvPr id="364" name="【認定こども園・幼稚園・保育所】&#10;一人当たり面積該当値テキスト">
          <a:extLst>
            <a:ext uri="{FF2B5EF4-FFF2-40B4-BE49-F238E27FC236}">
              <a16:creationId xmlns:a16="http://schemas.microsoft.com/office/drawing/2014/main" id="{00000000-0008-0000-0E00-00006C010000}"/>
            </a:ext>
          </a:extLst>
        </xdr:cNvPr>
        <xdr:cNvSpPr txBox="1"/>
      </xdr:nvSpPr>
      <xdr:spPr>
        <a:xfrm>
          <a:off x="22199600"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83007</xdr:rowOff>
    </xdr:from>
    <xdr:to>
      <xdr:col>112</xdr:col>
      <xdr:colOff>38100</xdr:colOff>
      <xdr:row>41</xdr:row>
      <xdr:rowOff>13157</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21272500" y="694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131064</xdr:rowOff>
    </xdr:from>
    <xdr:to>
      <xdr:col>116</xdr:col>
      <xdr:colOff>63500</xdr:colOff>
      <xdr:row>40</xdr:row>
      <xdr:rowOff>133807</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21323300" y="6989064"/>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84836</xdr:rowOff>
    </xdr:from>
    <xdr:to>
      <xdr:col>107</xdr:col>
      <xdr:colOff>101600</xdr:colOff>
      <xdr:row>41</xdr:row>
      <xdr:rowOff>14986</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20383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133807</xdr:rowOff>
    </xdr:from>
    <xdr:to>
      <xdr:col>111</xdr:col>
      <xdr:colOff>177800</xdr:colOff>
      <xdr:row>40</xdr:row>
      <xdr:rowOff>135636</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20434300" y="699180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80264</xdr:rowOff>
    </xdr:from>
    <xdr:to>
      <xdr:col>102</xdr:col>
      <xdr:colOff>165100</xdr:colOff>
      <xdr:row>41</xdr:row>
      <xdr:rowOff>10414</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19494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131064</xdr:rowOff>
    </xdr:from>
    <xdr:to>
      <xdr:col>107</xdr:col>
      <xdr:colOff>50800</xdr:colOff>
      <xdr:row>40</xdr:row>
      <xdr:rowOff>135636</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9545300" y="6989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95978</xdr:rowOff>
    </xdr:from>
    <xdr:ext cx="469744" cy="259045"/>
    <xdr:sp macro="" textlink="">
      <xdr:nvSpPr>
        <xdr:cNvPr id="371" name="n_1aveValue【認定こども園・幼稚園・保育所】&#10;一人当たり面積">
          <a:extLst>
            <a:ext uri="{FF2B5EF4-FFF2-40B4-BE49-F238E27FC236}">
              <a16:creationId xmlns:a16="http://schemas.microsoft.com/office/drawing/2014/main" id="{00000000-0008-0000-0E00-000073010000}"/>
            </a:ext>
          </a:extLst>
        </xdr:cNvPr>
        <xdr:cNvSpPr txBox="1"/>
      </xdr:nvSpPr>
      <xdr:spPr>
        <a:xfrm>
          <a:off x="210757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372" name="n_2aveValue【認定こども園・幼稚園・保育所】&#10;一人当たり面積">
          <a:extLst>
            <a:ext uri="{FF2B5EF4-FFF2-40B4-BE49-F238E27FC236}">
              <a16:creationId xmlns:a16="http://schemas.microsoft.com/office/drawing/2014/main" id="{00000000-0008-0000-0E00-000074010000}"/>
            </a:ext>
          </a:extLst>
        </xdr:cNvPr>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373" name="n_3aveValue【認定こども園・幼稚園・保育所】&#10;一人当たり面積">
          <a:extLst>
            <a:ext uri="{FF2B5EF4-FFF2-40B4-BE49-F238E27FC236}">
              <a16:creationId xmlns:a16="http://schemas.microsoft.com/office/drawing/2014/main" id="{00000000-0008-0000-0E00-000075010000}"/>
            </a:ext>
          </a:extLst>
        </xdr:cNvPr>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4284</xdr:rowOff>
    </xdr:from>
    <xdr:ext cx="469744" cy="259045"/>
    <xdr:sp macro="" textlink="">
      <xdr:nvSpPr>
        <xdr:cNvPr id="374" name="n_1mainValue【認定こども園・幼稚園・保育所】&#10;一人当たり面積">
          <a:extLst>
            <a:ext uri="{FF2B5EF4-FFF2-40B4-BE49-F238E27FC236}">
              <a16:creationId xmlns:a16="http://schemas.microsoft.com/office/drawing/2014/main" id="{00000000-0008-0000-0E00-000076010000}"/>
            </a:ext>
          </a:extLst>
        </xdr:cNvPr>
        <xdr:cNvSpPr txBox="1"/>
      </xdr:nvSpPr>
      <xdr:spPr>
        <a:xfrm>
          <a:off x="21075727" y="703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6113</xdr:rowOff>
    </xdr:from>
    <xdr:ext cx="469744" cy="259045"/>
    <xdr:sp macro="" textlink="">
      <xdr:nvSpPr>
        <xdr:cNvPr id="375" name="n_2mainValue【認定こども園・幼稚園・保育所】&#10;一人当たり面積">
          <a:extLst>
            <a:ext uri="{FF2B5EF4-FFF2-40B4-BE49-F238E27FC236}">
              <a16:creationId xmlns:a16="http://schemas.microsoft.com/office/drawing/2014/main" id="{00000000-0008-0000-0E00-000077010000}"/>
            </a:ext>
          </a:extLst>
        </xdr:cNvPr>
        <xdr:cNvSpPr txBox="1"/>
      </xdr:nvSpPr>
      <xdr:spPr>
        <a:xfrm>
          <a:off x="201994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1541</xdr:rowOff>
    </xdr:from>
    <xdr:ext cx="469744" cy="259045"/>
    <xdr:sp macro="" textlink="">
      <xdr:nvSpPr>
        <xdr:cNvPr id="376" name="n_3mainValue【認定こども園・幼稚園・保育所】&#10;一人当たり面積">
          <a:extLst>
            <a:ext uri="{FF2B5EF4-FFF2-40B4-BE49-F238E27FC236}">
              <a16:creationId xmlns:a16="http://schemas.microsoft.com/office/drawing/2014/main" id="{00000000-0008-0000-0E00-000078010000}"/>
            </a:ext>
          </a:extLst>
        </xdr:cNvPr>
        <xdr:cNvSpPr txBox="1"/>
      </xdr:nvSpPr>
      <xdr:spPr>
        <a:xfrm>
          <a:off x="19310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学校施設】&#10;有形固定資産減価償却率グラフ枠">
          <a:extLst>
            <a:ext uri="{FF2B5EF4-FFF2-40B4-BE49-F238E27FC236}">
              <a16:creationId xmlns:a16="http://schemas.microsoft.com/office/drawing/2014/main" id="{00000000-0008-0000-0E00-00009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03" name="【学校施設】&#10;有形固定資産減価償却率最小値テキスト">
          <a:extLst>
            <a:ext uri="{FF2B5EF4-FFF2-40B4-BE49-F238E27FC236}">
              <a16:creationId xmlns:a16="http://schemas.microsoft.com/office/drawing/2014/main" id="{00000000-0008-0000-0E00-000093010000}"/>
            </a:ext>
          </a:extLst>
        </xdr:cNvPr>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05" name="【学校施設】&#10;有形固定資産減価償却率最大値テキスト">
          <a:extLst>
            <a:ext uri="{FF2B5EF4-FFF2-40B4-BE49-F238E27FC236}">
              <a16:creationId xmlns:a16="http://schemas.microsoft.com/office/drawing/2014/main" id="{00000000-0008-0000-0E00-000095010000}"/>
            </a:ext>
          </a:extLst>
        </xdr:cNvPr>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07" name="【学校施設】&#10;有形固定資産減価償却率平均値テキスト">
          <a:extLst>
            <a:ext uri="{FF2B5EF4-FFF2-40B4-BE49-F238E27FC236}">
              <a16:creationId xmlns:a16="http://schemas.microsoft.com/office/drawing/2014/main" id="{00000000-0008-0000-0E00-000097010000}"/>
            </a:ext>
          </a:extLst>
        </xdr:cNvPr>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417" name="楕円 416">
          <a:extLst>
            <a:ext uri="{FF2B5EF4-FFF2-40B4-BE49-F238E27FC236}">
              <a16:creationId xmlns:a16="http://schemas.microsoft.com/office/drawing/2014/main" id="{00000000-0008-0000-0E00-0000A1010000}"/>
            </a:ext>
          </a:extLst>
        </xdr:cNvPr>
        <xdr:cNvSpPr/>
      </xdr:nvSpPr>
      <xdr:spPr>
        <a:xfrm>
          <a:off x="162687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161489</xdr:rowOff>
    </xdr:from>
    <xdr:ext cx="405111" cy="259045"/>
    <xdr:sp macro="" textlink="">
      <xdr:nvSpPr>
        <xdr:cNvPr id="418" name="【学校施設】&#10;有形固定資産減価償却率該当値テキスト">
          <a:extLst>
            <a:ext uri="{FF2B5EF4-FFF2-40B4-BE49-F238E27FC236}">
              <a16:creationId xmlns:a16="http://schemas.microsoft.com/office/drawing/2014/main" id="{00000000-0008-0000-0E00-0000A2010000}"/>
            </a:ext>
          </a:extLst>
        </xdr:cNvPr>
        <xdr:cNvSpPr txBox="1"/>
      </xdr:nvSpPr>
      <xdr:spPr>
        <a:xfrm>
          <a:off x="16357600" y="993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171269</xdr:rowOff>
    </xdr:from>
    <xdr:to>
      <xdr:col>81</xdr:col>
      <xdr:colOff>101600</xdr:colOff>
      <xdr:row>59</xdr:row>
      <xdr:rowOff>101419</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15430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17962</xdr:rowOff>
    </xdr:from>
    <xdr:to>
      <xdr:col>85</xdr:col>
      <xdr:colOff>127000</xdr:colOff>
      <xdr:row>59</xdr:row>
      <xdr:rowOff>50619</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15481300" y="1013351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25944</xdr:rowOff>
    </xdr:from>
    <xdr:to>
      <xdr:col>76</xdr:col>
      <xdr:colOff>165100</xdr:colOff>
      <xdr:row>59</xdr:row>
      <xdr:rowOff>127544</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14541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50619</xdr:rowOff>
    </xdr:from>
    <xdr:to>
      <xdr:col>81</xdr:col>
      <xdr:colOff>50800</xdr:colOff>
      <xdr:row>59</xdr:row>
      <xdr:rowOff>76744</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flipV="1">
          <a:off x="14592300" y="101661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30843</xdr:rowOff>
    </xdr:from>
    <xdr:to>
      <xdr:col>72</xdr:col>
      <xdr:colOff>38100</xdr:colOff>
      <xdr:row>59</xdr:row>
      <xdr:rowOff>132443</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13652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76744</xdr:rowOff>
    </xdr:from>
    <xdr:to>
      <xdr:col>76</xdr:col>
      <xdr:colOff>114300</xdr:colOff>
      <xdr:row>59</xdr:row>
      <xdr:rowOff>81643</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flipV="1">
          <a:off x="13703300" y="1019229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425" name="n_1aveValue【学校施設】&#10;有形固定資産減価償却率">
          <a:extLst>
            <a:ext uri="{FF2B5EF4-FFF2-40B4-BE49-F238E27FC236}">
              <a16:creationId xmlns:a16="http://schemas.microsoft.com/office/drawing/2014/main" id="{00000000-0008-0000-0E00-0000A9010000}"/>
            </a:ext>
          </a:extLst>
        </xdr:cNvPr>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426" name="n_2aveValue【学校施設】&#10;有形固定資産減価償却率">
          <a:extLst>
            <a:ext uri="{FF2B5EF4-FFF2-40B4-BE49-F238E27FC236}">
              <a16:creationId xmlns:a16="http://schemas.microsoft.com/office/drawing/2014/main" id="{00000000-0008-0000-0E00-0000AA010000}"/>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427" name="n_3aveValue【学校施設】&#10;有形固定資産減価償却率">
          <a:extLst>
            <a:ext uri="{FF2B5EF4-FFF2-40B4-BE49-F238E27FC236}">
              <a16:creationId xmlns:a16="http://schemas.microsoft.com/office/drawing/2014/main" id="{00000000-0008-0000-0E00-0000AB010000}"/>
            </a:ext>
          </a:extLst>
        </xdr:cNvPr>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92546</xdr:rowOff>
    </xdr:from>
    <xdr:ext cx="405111" cy="259045"/>
    <xdr:sp macro="" textlink="">
      <xdr:nvSpPr>
        <xdr:cNvPr id="428" name="n_1mainValue【学校施設】&#10;有形固定資産減価償却率">
          <a:extLst>
            <a:ext uri="{FF2B5EF4-FFF2-40B4-BE49-F238E27FC236}">
              <a16:creationId xmlns:a16="http://schemas.microsoft.com/office/drawing/2014/main" id="{00000000-0008-0000-0E00-0000AC010000}"/>
            </a:ext>
          </a:extLst>
        </xdr:cNvPr>
        <xdr:cNvSpPr txBox="1"/>
      </xdr:nvSpPr>
      <xdr:spPr>
        <a:xfrm>
          <a:off x="152660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118671</xdr:rowOff>
    </xdr:from>
    <xdr:ext cx="405111" cy="259045"/>
    <xdr:sp macro="" textlink="">
      <xdr:nvSpPr>
        <xdr:cNvPr id="429" name="n_2mainValue【学校施設】&#10;有形固定資産減価償却率">
          <a:extLst>
            <a:ext uri="{FF2B5EF4-FFF2-40B4-BE49-F238E27FC236}">
              <a16:creationId xmlns:a16="http://schemas.microsoft.com/office/drawing/2014/main" id="{00000000-0008-0000-0E00-0000AD010000}"/>
            </a:ext>
          </a:extLst>
        </xdr:cNvPr>
        <xdr:cNvSpPr txBox="1"/>
      </xdr:nvSpPr>
      <xdr:spPr>
        <a:xfrm>
          <a:off x="14389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123570</xdr:rowOff>
    </xdr:from>
    <xdr:ext cx="405111" cy="259045"/>
    <xdr:sp macro="" textlink="">
      <xdr:nvSpPr>
        <xdr:cNvPr id="430" name="n_3mainValue【学校施設】&#10;有形固定資産減価償却率">
          <a:extLst>
            <a:ext uri="{FF2B5EF4-FFF2-40B4-BE49-F238E27FC236}">
              <a16:creationId xmlns:a16="http://schemas.microsoft.com/office/drawing/2014/main" id="{00000000-0008-0000-0E00-0000AE010000}"/>
            </a:ext>
          </a:extLst>
        </xdr:cNvPr>
        <xdr:cNvSpPr txBox="1"/>
      </xdr:nvSpPr>
      <xdr:spPr>
        <a:xfrm>
          <a:off x="13500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4" name="【学校施設】&#10;一人当たり面積グラフ枠">
          <a:extLst>
            <a:ext uri="{FF2B5EF4-FFF2-40B4-BE49-F238E27FC236}">
              <a16:creationId xmlns:a16="http://schemas.microsoft.com/office/drawing/2014/main" id="{00000000-0008-0000-0E00-0000C6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456" name="【学校施設】&#10;一人当たり面積最小値テキスト">
          <a:extLst>
            <a:ext uri="{FF2B5EF4-FFF2-40B4-BE49-F238E27FC236}">
              <a16:creationId xmlns:a16="http://schemas.microsoft.com/office/drawing/2014/main" id="{00000000-0008-0000-0E00-0000C8010000}"/>
            </a:ext>
          </a:extLst>
        </xdr:cNvPr>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458" name="【学校施設】&#10;一人当たり面積最大値テキスト">
          <a:extLst>
            <a:ext uri="{FF2B5EF4-FFF2-40B4-BE49-F238E27FC236}">
              <a16:creationId xmlns:a16="http://schemas.microsoft.com/office/drawing/2014/main" id="{00000000-0008-0000-0E00-0000CA010000}"/>
            </a:ext>
          </a:extLst>
        </xdr:cNvPr>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146511</xdr:rowOff>
    </xdr:from>
    <xdr:ext cx="469744" cy="259045"/>
    <xdr:sp macro="" textlink="">
      <xdr:nvSpPr>
        <xdr:cNvPr id="460" name="【学校施設】&#10;一人当たり面積平均値テキスト">
          <a:extLst>
            <a:ext uri="{FF2B5EF4-FFF2-40B4-BE49-F238E27FC236}">
              <a16:creationId xmlns:a16="http://schemas.microsoft.com/office/drawing/2014/main" id="{00000000-0008-0000-0E00-0000CC010000}"/>
            </a:ext>
          </a:extLst>
        </xdr:cNvPr>
        <xdr:cNvSpPr txBox="1"/>
      </xdr:nvSpPr>
      <xdr:spPr>
        <a:xfrm>
          <a:off x="22199600" y="10776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164465</xdr:rowOff>
    </xdr:from>
    <xdr:to>
      <xdr:col>116</xdr:col>
      <xdr:colOff>114300</xdr:colOff>
      <xdr:row>63</xdr:row>
      <xdr:rowOff>94615</xdr:rowOff>
    </xdr:to>
    <xdr:sp macro="" textlink="">
      <xdr:nvSpPr>
        <xdr:cNvPr id="470" name="楕円 469">
          <a:extLst>
            <a:ext uri="{FF2B5EF4-FFF2-40B4-BE49-F238E27FC236}">
              <a16:creationId xmlns:a16="http://schemas.microsoft.com/office/drawing/2014/main" id="{00000000-0008-0000-0E00-0000D6010000}"/>
            </a:ext>
          </a:extLst>
        </xdr:cNvPr>
        <xdr:cNvSpPr/>
      </xdr:nvSpPr>
      <xdr:spPr>
        <a:xfrm>
          <a:off x="22110700" y="10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15892</xdr:rowOff>
    </xdr:from>
    <xdr:ext cx="469744" cy="259045"/>
    <xdr:sp macro="" textlink="">
      <xdr:nvSpPr>
        <xdr:cNvPr id="471" name="【学校施設】&#10;一人当たり面積該当値テキスト">
          <a:extLst>
            <a:ext uri="{FF2B5EF4-FFF2-40B4-BE49-F238E27FC236}">
              <a16:creationId xmlns:a16="http://schemas.microsoft.com/office/drawing/2014/main" id="{00000000-0008-0000-0E00-0000D7010000}"/>
            </a:ext>
          </a:extLst>
        </xdr:cNvPr>
        <xdr:cNvSpPr txBox="1"/>
      </xdr:nvSpPr>
      <xdr:spPr>
        <a:xfrm>
          <a:off x="22199600" y="1064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64</xdr:rowOff>
    </xdr:from>
    <xdr:to>
      <xdr:col>112</xdr:col>
      <xdr:colOff>38100</xdr:colOff>
      <xdr:row>63</xdr:row>
      <xdr:rowOff>101664</xdr:rowOff>
    </xdr:to>
    <xdr:sp macro="" textlink="">
      <xdr:nvSpPr>
        <xdr:cNvPr id="472" name="楕円 471">
          <a:extLst>
            <a:ext uri="{FF2B5EF4-FFF2-40B4-BE49-F238E27FC236}">
              <a16:creationId xmlns:a16="http://schemas.microsoft.com/office/drawing/2014/main" id="{00000000-0008-0000-0E00-0000D8010000}"/>
            </a:ext>
          </a:extLst>
        </xdr:cNvPr>
        <xdr:cNvSpPr/>
      </xdr:nvSpPr>
      <xdr:spPr>
        <a:xfrm>
          <a:off x="21272500" y="1080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43815</xdr:rowOff>
    </xdr:from>
    <xdr:to>
      <xdr:col>116</xdr:col>
      <xdr:colOff>63500</xdr:colOff>
      <xdr:row>63</xdr:row>
      <xdr:rowOff>50864</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1323300" y="10845165"/>
          <a:ext cx="8382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5779</xdr:rowOff>
    </xdr:from>
    <xdr:to>
      <xdr:col>107</xdr:col>
      <xdr:colOff>101600</xdr:colOff>
      <xdr:row>63</xdr:row>
      <xdr:rowOff>107379</xdr:rowOff>
    </xdr:to>
    <xdr:sp macro="" textlink="">
      <xdr:nvSpPr>
        <xdr:cNvPr id="474" name="楕円 473">
          <a:extLst>
            <a:ext uri="{FF2B5EF4-FFF2-40B4-BE49-F238E27FC236}">
              <a16:creationId xmlns:a16="http://schemas.microsoft.com/office/drawing/2014/main" id="{00000000-0008-0000-0E00-0000DA010000}"/>
            </a:ext>
          </a:extLst>
        </xdr:cNvPr>
        <xdr:cNvSpPr/>
      </xdr:nvSpPr>
      <xdr:spPr>
        <a:xfrm>
          <a:off x="20383500" y="108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50864</xdr:rowOff>
    </xdr:from>
    <xdr:to>
      <xdr:col>111</xdr:col>
      <xdr:colOff>177800</xdr:colOff>
      <xdr:row>63</xdr:row>
      <xdr:rowOff>56579</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20434300" y="1085221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62357</xdr:rowOff>
    </xdr:from>
    <xdr:to>
      <xdr:col>102</xdr:col>
      <xdr:colOff>165100</xdr:colOff>
      <xdr:row>62</xdr:row>
      <xdr:rowOff>163957</xdr:rowOff>
    </xdr:to>
    <xdr:sp macro="" textlink="">
      <xdr:nvSpPr>
        <xdr:cNvPr id="476" name="楕円 475">
          <a:extLst>
            <a:ext uri="{FF2B5EF4-FFF2-40B4-BE49-F238E27FC236}">
              <a16:creationId xmlns:a16="http://schemas.microsoft.com/office/drawing/2014/main" id="{00000000-0008-0000-0E00-0000DC010000}"/>
            </a:ext>
          </a:extLst>
        </xdr:cNvPr>
        <xdr:cNvSpPr/>
      </xdr:nvSpPr>
      <xdr:spPr>
        <a:xfrm>
          <a:off x="19494500" y="106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113157</xdr:rowOff>
    </xdr:from>
    <xdr:to>
      <xdr:col>107</xdr:col>
      <xdr:colOff>50800</xdr:colOff>
      <xdr:row>63</xdr:row>
      <xdr:rowOff>56579</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9545300" y="10743057"/>
          <a:ext cx="889000" cy="1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478" name="n_1aveValue【学校施設】&#10;一人当たり面積">
          <a:extLst>
            <a:ext uri="{FF2B5EF4-FFF2-40B4-BE49-F238E27FC236}">
              <a16:creationId xmlns:a16="http://schemas.microsoft.com/office/drawing/2014/main" id="{00000000-0008-0000-0E00-0000DE010000}"/>
            </a:ext>
          </a:extLst>
        </xdr:cNvPr>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479" name="n_2aveValue【学校施設】&#10;一人当たり面積">
          <a:extLst>
            <a:ext uri="{FF2B5EF4-FFF2-40B4-BE49-F238E27FC236}">
              <a16:creationId xmlns:a16="http://schemas.microsoft.com/office/drawing/2014/main" id="{00000000-0008-0000-0E00-0000DF010000}"/>
            </a:ext>
          </a:extLst>
        </xdr:cNvPr>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72979</xdr:rowOff>
    </xdr:from>
    <xdr:ext cx="469744" cy="259045"/>
    <xdr:sp macro="" textlink="">
      <xdr:nvSpPr>
        <xdr:cNvPr id="480" name="n_3aveValue【学校施設】&#10;一人当たり面積">
          <a:extLst>
            <a:ext uri="{FF2B5EF4-FFF2-40B4-BE49-F238E27FC236}">
              <a16:creationId xmlns:a16="http://schemas.microsoft.com/office/drawing/2014/main" id="{00000000-0008-0000-0E00-0000E0010000}"/>
            </a:ext>
          </a:extLst>
        </xdr:cNvPr>
        <xdr:cNvSpPr txBox="1"/>
      </xdr:nvSpPr>
      <xdr:spPr>
        <a:xfrm>
          <a:off x="19310427" y="1087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92791</xdr:rowOff>
    </xdr:from>
    <xdr:ext cx="469744" cy="259045"/>
    <xdr:sp macro="" textlink="">
      <xdr:nvSpPr>
        <xdr:cNvPr id="481" name="n_1mainValue【学校施設】&#10;一人当たり面積">
          <a:extLst>
            <a:ext uri="{FF2B5EF4-FFF2-40B4-BE49-F238E27FC236}">
              <a16:creationId xmlns:a16="http://schemas.microsoft.com/office/drawing/2014/main" id="{00000000-0008-0000-0E00-0000E1010000}"/>
            </a:ext>
          </a:extLst>
        </xdr:cNvPr>
        <xdr:cNvSpPr txBox="1"/>
      </xdr:nvSpPr>
      <xdr:spPr>
        <a:xfrm>
          <a:off x="21075727" y="1089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98506</xdr:rowOff>
    </xdr:from>
    <xdr:ext cx="469744" cy="259045"/>
    <xdr:sp macro="" textlink="">
      <xdr:nvSpPr>
        <xdr:cNvPr id="482" name="n_2mainValue【学校施設】&#10;一人当たり面積">
          <a:extLst>
            <a:ext uri="{FF2B5EF4-FFF2-40B4-BE49-F238E27FC236}">
              <a16:creationId xmlns:a16="http://schemas.microsoft.com/office/drawing/2014/main" id="{00000000-0008-0000-0E00-0000E2010000}"/>
            </a:ext>
          </a:extLst>
        </xdr:cNvPr>
        <xdr:cNvSpPr txBox="1"/>
      </xdr:nvSpPr>
      <xdr:spPr>
        <a:xfrm>
          <a:off x="20199427" y="1089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9034</xdr:rowOff>
    </xdr:from>
    <xdr:ext cx="469744" cy="259045"/>
    <xdr:sp macro="" textlink="">
      <xdr:nvSpPr>
        <xdr:cNvPr id="483" name="n_3mainValue【学校施設】&#10;一人当たり面積">
          <a:extLst>
            <a:ext uri="{FF2B5EF4-FFF2-40B4-BE49-F238E27FC236}">
              <a16:creationId xmlns:a16="http://schemas.microsoft.com/office/drawing/2014/main" id="{00000000-0008-0000-0E00-0000E3010000}"/>
            </a:ext>
          </a:extLst>
        </xdr:cNvPr>
        <xdr:cNvSpPr txBox="1"/>
      </xdr:nvSpPr>
      <xdr:spPr>
        <a:xfrm>
          <a:off x="19310427" y="104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4" name="【公民館】&#10;有形固定資産減価償却率グラフ枠">
          <a:extLst>
            <a:ext uri="{FF2B5EF4-FFF2-40B4-BE49-F238E27FC236}">
              <a16:creationId xmlns:a16="http://schemas.microsoft.com/office/drawing/2014/main" id="{00000000-0008-0000-0E00-00000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526" name="【公民館】&#10;有形固定資産減価償却率最小値テキスト">
          <a:extLst>
            <a:ext uri="{FF2B5EF4-FFF2-40B4-BE49-F238E27FC236}">
              <a16:creationId xmlns:a16="http://schemas.microsoft.com/office/drawing/2014/main" id="{00000000-0008-0000-0E00-00000E020000}"/>
            </a:ext>
          </a:extLst>
        </xdr:cNvPr>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8" name="【公民館】&#10;有形固定資産減価償却率最大値テキスト">
          <a:extLst>
            <a:ext uri="{FF2B5EF4-FFF2-40B4-BE49-F238E27FC236}">
              <a16:creationId xmlns:a16="http://schemas.microsoft.com/office/drawing/2014/main" id="{00000000-0008-0000-0E00-000010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108693</xdr:rowOff>
    </xdr:from>
    <xdr:ext cx="405111" cy="259045"/>
    <xdr:sp macro="" textlink="">
      <xdr:nvSpPr>
        <xdr:cNvPr id="530" name="【公民館】&#10;有形固定資産減価償却率平均値テキスト">
          <a:extLst>
            <a:ext uri="{FF2B5EF4-FFF2-40B4-BE49-F238E27FC236}">
              <a16:creationId xmlns:a16="http://schemas.microsoft.com/office/drawing/2014/main" id="{00000000-0008-0000-0E00-000012020000}"/>
            </a:ext>
          </a:extLst>
        </xdr:cNvPr>
        <xdr:cNvSpPr txBox="1"/>
      </xdr:nvSpPr>
      <xdr:spPr>
        <a:xfrm>
          <a:off x="16357600" y="17425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532" name="フローチャート: 判断 531">
          <a:extLst>
            <a:ext uri="{FF2B5EF4-FFF2-40B4-BE49-F238E27FC236}">
              <a16:creationId xmlns:a16="http://schemas.microsoft.com/office/drawing/2014/main" id="{00000000-0008-0000-0E00-000014020000}"/>
            </a:ext>
          </a:extLst>
        </xdr:cNvPr>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2539</xdr:rowOff>
    </xdr:from>
    <xdr:to>
      <xdr:col>85</xdr:col>
      <xdr:colOff>177800</xdr:colOff>
      <xdr:row>103</xdr:row>
      <xdr:rowOff>104139</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62687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152416</xdr:rowOff>
    </xdr:from>
    <xdr:ext cx="405111" cy="259045"/>
    <xdr:sp macro="" textlink="">
      <xdr:nvSpPr>
        <xdr:cNvPr id="541" name="【公民館】&#10;有形固定資産減価償却率該当値テキスト">
          <a:extLst>
            <a:ext uri="{FF2B5EF4-FFF2-40B4-BE49-F238E27FC236}">
              <a16:creationId xmlns:a16="http://schemas.microsoft.com/office/drawing/2014/main" id="{00000000-0008-0000-0E00-00001D020000}"/>
            </a:ext>
          </a:extLst>
        </xdr:cNvPr>
        <xdr:cNvSpPr txBox="1"/>
      </xdr:nvSpPr>
      <xdr:spPr>
        <a:xfrm>
          <a:off x="16357600"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35198</xdr:rowOff>
    </xdr:from>
    <xdr:to>
      <xdr:col>81</xdr:col>
      <xdr:colOff>101600</xdr:colOff>
      <xdr:row>103</xdr:row>
      <xdr:rowOff>136798</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15430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53339</xdr:rowOff>
    </xdr:from>
    <xdr:to>
      <xdr:col>85</xdr:col>
      <xdr:colOff>127000</xdr:colOff>
      <xdr:row>103</xdr:row>
      <xdr:rowOff>85998</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flipV="1">
          <a:off x="15481300" y="1771268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66221</xdr:rowOff>
    </xdr:from>
    <xdr:to>
      <xdr:col>76</xdr:col>
      <xdr:colOff>165100</xdr:colOff>
      <xdr:row>103</xdr:row>
      <xdr:rowOff>167821</xdr:rowOff>
    </xdr:to>
    <xdr:sp macro="" textlink="">
      <xdr:nvSpPr>
        <xdr:cNvPr id="544" name="楕円 543">
          <a:extLst>
            <a:ext uri="{FF2B5EF4-FFF2-40B4-BE49-F238E27FC236}">
              <a16:creationId xmlns:a16="http://schemas.microsoft.com/office/drawing/2014/main" id="{00000000-0008-0000-0E00-000020020000}"/>
            </a:ext>
          </a:extLst>
        </xdr:cNvPr>
        <xdr:cNvSpPr/>
      </xdr:nvSpPr>
      <xdr:spPr>
        <a:xfrm>
          <a:off x="14541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85998</xdr:rowOff>
    </xdr:from>
    <xdr:to>
      <xdr:col>81</xdr:col>
      <xdr:colOff>50800</xdr:colOff>
      <xdr:row>103</xdr:row>
      <xdr:rowOff>117021</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flipV="1">
          <a:off x="14592300" y="1774534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110308</xdr:rowOff>
    </xdr:from>
    <xdr:to>
      <xdr:col>72</xdr:col>
      <xdr:colOff>38100</xdr:colOff>
      <xdr:row>105</xdr:row>
      <xdr:rowOff>40458</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3652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117021</xdr:rowOff>
    </xdr:from>
    <xdr:to>
      <xdr:col>76</xdr:col>
      <xdr:colOff>114300</xdr:colOff>
      <xdr:row>104</xdr:row>
      <xdr:rowOff>161108</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flipV="1">
          <a:off x="13703300" y="17776371"/>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16164</xdr:rowOff>
    </xdr:from>
    <xdr:ext cx="405111" cy="259045"/>
    <xdr:sp macro="" textlink="">
      <xdr:nvSpPr>
        <xdr:cNvPr id="548" name="n_1aveValue【公民館】&#10;有形固定資産減価償却率">
          <a:extLst>
            <a:ext uri="{FF2B5EF4-FFF2-40B4-BE49-F238E27FC236}">
              <a16:creationId xmlns:a16="http://schemas.microsoft.com/office/drawing/2014/main" id="{00000000-0008-0000-0E00-000024020000}"/>
            </a:ext>
          </a:extLst>
        </xdr:cNvPr>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8000</xdr:rowOff>
    </xdr:from>
    <xdr:ext cx="405111" cy="259045"/>
    <xdr:sp macro="" textlink="">
      <xdr:nvSpPr>
        <xdr:cNvPr id="549" name="n_2aveValue【公民館】&#10;有形固定資産減価償却率">
          <a:extLst>
            <a:ext uri="{FF2B5EF4-FFF2-40B4-BE49-F238E27FC236}">
              <a16:creationId xmlns:a16="http://schemas.microsoft.com/office/drawing/2014/main" id="{00000000-0008-0000-0E00-000025020000}"/>
            </a:ext>
          </a:extLst>
        </xdr:cNvPr>
        <xdr:cNvSpPr txBox="1"/>
      </xdr:nvSpPr>
      <xdr:spPr>
        <a:xfrm>
          <a:off x="14389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550" name="n_3aveValue【公民館】&#10;有形固定資産減価償却率">
          <a:extLst>
            <a:ext uri="{FF2B5EF4-FFF2-40B4-BE49-F238E27FC236}">
              <a16:creationId xmlns:a16="http://schemas.microsoft.com/office/drawing/2014/main" id="{00000000-0008-0000-0E00-000026020000}"/>
            </a:ext>
          </a:extLst>
        </xdr:cNvPr>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127925</xdr:rowOff>
    </xdr:from>
    <xdr:ext cx="405111" cy="259045"/>
    <xdr:sp macro="" textlink="">
      <xdr:nvSpPr>
        <xdr:cNvPr id="551" name="n_1mainValue【公民館】&#10;有形固定資産減価償却率">
          <a:extLst>
            <a:ext uri="{FF2B5EF4-FFF2-40B4-BE49-F238E27FC236}">
              <a16:creationId xmlns:a16="http://schemas.microsoft.com/office/drawing/2014/main" id="{00000000-0008-0000-0E00-000027020000}"/>
            </a:ext>
          </a:extLst>
        </xdr:cNvPr>
        <xdr:cNvSpPr txBox="1"/>
      </xdr:nvSpPr>
      <xdr:spPr>
        <a:xfrm>
          <a:off x="152660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158948</xdr:rowOff>
    </xdr:from>
    <xdr:ext cx="405111" cy="259045"/>
    <xdr:sp macro="" textlink="">
      <xdr:nvSpPr>
        <xdr:cNvPr id="552" name="n_2mainValue【公民館】&#10;有形固定資産減価償却率">
          <a:extLst>
            <a:ext uri="{FF2B5EF4-FFF2-40B4-BE49-F238E27FC236}">
              <a16:creationId xmlns:a16="http://schemas.microsoft.com/office/drawing/2014/main" id="{00000000-0008-0000-0E00-000028020000}"/>
            </a:ext>
          </a:extLst>
        </xdr:cNvPr>
        <xdr:cNvSpPr txBox="1"/>
      </xdr:nvSpPr>
      <xdr:spPr>
        <a:xfrm>
          <a:off x="143897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31585</xdr:rowOff>
    </xdr:from>
    <xdr:ext cx="405111" cy="259045"/>
    <xdr:sp macro="" textlink="">
      <xdr:nvSpPr>
        <xdr:cNvPr id="553" name="n_3mainValue【公民館】&#10;有形固定資産減価償却率">
          <a:extLst>
            <a:ext uri="{FF2B5EF4-FFF2-40B4-BE49-F238E27FC236}">
              <a16:creationId xmlns:a16="http://schemas.microsoft.com/office/drawing/2014/main" id="{00000000-0008-0000-0E00-000029020000}"/>
            </a:ext>
          </a:extLst>
        </xdr:cNvPr>
        <xdr:cNvSpPr txBox="1"/>
      </xdr:nvSpPr>
      <xdr:spPr>
        <a:xfrm>
          <a:off x="135007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6" name="【公民館】&#10;一人当たり面積グラフ枠">
          <a:extLst>
            <a:ext uri="{FF2B5EF4-FFF2-40B4-BE49-F238E27FC236}">
              <a16:creationId xmlns:a16="http://schemas.microsoft.com/office/drawing/2014/main" id="{00000000-0008-0000-0E00-00004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578" name="【公民館】&#10;一人当たり面積最小値テキスト">
          <a:extLst>
            <a:ext uri="{FF2B5EF4-FFF2-40B4-BE49-F238E27FC236}">
              <a16:creationId xmlns:a16="http://schemas.microsoft.com/office/drawing/2014/main" id="{00000000-0008-0000-0E00-000042020000}"/>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580" name="【公民館】&#10;一人当たり面積最大値テキスト">
          <a:extLst>
            <a:ext uri="{FF2B5EF4-FFF2-40B4-BE49-F238E27FC236}">
              <a16:creationId xmlns:a16="http://schemas.microsoft.com/office/drawing/2014/main" id="{00000000-0008-0000-0E00-000044020000}"/>
            </a:ext>
          </a:extLst>
        </xdr:cNvPr>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104664</xdr:rowOff>
    </xdr:from>
    <xdr:ext cx="469744" cy="259045"/>
    <xdr:sp macro="" textlink="">
      <xdr:nvSpPr>
        <xdr:cNvPr id="582" name="【公民館】&#10;一人当たり面積平均値テキスト">
          <a:extLst>
            <a:ext uri="{FF2B5EF4-FFF2-40B4-BE49-F238E27FC236}">
              <a16:creationId xmlns:a16="http://schemas.microsoft.com/office/drawing/2014/main" id="{00000000-0008-0000-0E00-000046020000}"/>
            </a:ext>
          </a:extLst>
        </xdr:cNvPr>
        <xdr:cNvSpPr txBox="1"/>
      </xdr:nvSpPr>
      <xdr:spPr>
        <a:xfrm>
          <a:off x="22199600" y="18106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586" name="フローチャート: 判断 585">
          <a:extLst>
            <a:ext uri="{FF2B5EF4-FFF2-40B4-BE49-F238E27FC236}">
              <a16:creationId xmlns:a16="http://schemas.microsoft.com/office/drawing/2014/main" id="{00000000-0008-0000-0E00-00004A020000}"/>
            </a:ext>
          </a:extLst>
        </xdr:cNvPr>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47498</xdr:rowOff>
    </xdr:from>
    <xdr:to>
      <xdr:col>116</xdr:col>
      <xdr:colOff>114300</xdr:colOff>
      <xdr:row>107</xdr:row>
      <xdr:rowOff>149098</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22110700" y="1839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25925</xdr:rowOff>
    </xdr:from>
    <xdr:ext cx="469744" cy="259045"/>
    <xdr:sp macro="" textlink="">
      <xdr:nvSpPr>
        <xdr:cNvPr id="593" name="【公民館】&#10;一人当たり面積該当値テキスト">
          <a:extLst>
            <a:ext uri="{FF2B5EF4-FFF2-40B4-BE49-F238E27FC236}">
              <a16:creationId xmlns:a16="http://schemas.microsoft.com/office/drawing/2014/main" id="{00000000-0008-0000-0E00-000051020000}"/>
            </a:ext>
          </a:extLst>
        </xdr:cNvPr>
        <xdr:cNvSpPr txBox="1"/>
      </xdr:nvSpPr>
      <xdr:spPr>
        <a:xfrm>
          <a:off x="22199600" y="1837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50546</xdr:rowOff>
    </xdr:from>
    <xdr:to>
      <xdr:col>112</xdr:col>
      <xdr:colOff>38100</xdr:colOff>
      <xdr:row>107</xdr:row>
      <xdr:rowOff>152146</xdr:rowOff>
    </xdr:to>
    <xdr:sp macro="" textlink="">
      <xdr:nvSpPr>
        <xdr:cNvPr id="594" name="楕円 593">
          <a:extLst>
            <a:ext uri="{FF2B5EF4-FFF2-40B4-BE49-F238E27FC236}">
              <a16:creationId xmlns:a16="http://schemas.microsoft.com/office/drawing/2014/main" id="{00000000-0008-0000-0E00-000052020000}"/>
            </a:ext>
          </a:extLst>
        </xdr:cNvPr>
        <xdr:cNvSpPr/>
      </xdr:nvSpPr>
      <xdr:spPr>
        <a:xfrm>
          <a:off x="21272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98298</xdr:rowOff>
    </xdr:from>
    <xdr:to>
      <xdr:col>116</xdr:col>
      <xdr:colOff>63500</xdr:colOff>
      <xdr:row>107</xdr:row>
      <xdr:rowOff>101346</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flipV="1">
          <a:off x="21323300" y="1844344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52832</xdr:rowOff>
    </xdr:from>
    <xdr:to>
      <xdr:col>107</xdr:col>
      <xdr:colOff>101600</xdr:colOff>
      <xdr:row>107</xdr:row>
      <xdr:rowOff>154432</xdr:rowOff>
    </xdr:to>
    <xdr:sp macro="" textlink="">
      <xdr:nvSpPr>
        <xdr:cNvPr id="596" name="楕円 595">
          <a:extLst>
            <a:ext uri="{FF2B5EF4-FFF2-40B4-BE49-F238E27FC236}">
              <a16:creationId xmlns:a16="http://schemas.microsoft.com/office/drawing/2014/main" id="{00000000-0008-0000-0E00-000054020000}"/>
            </a:ext>
          </a:extLst>
        </xdr:cNvPr>
        <xdr:cNvSpPr/>
      </xdr:nvSpPr>
      <xdr:spPr>
        <a:xfrm>
          <a:off x="203835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101346</xdr:rowOff>
    </xdr:from>
    <xdr:to>
      <xdr:col>111</xdr:col>
      <xdr:colOff>177800</xdr:colOff>
      <xdr:row>107</xdr:row>
      <xdr:rowOff>103632</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flipV="1">
          <a:off x="20434300" y="184464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54356</xdr:rowOff>
    </xdr:from>
    <xdr:to>
      <xdr:col>102</xdr:col>
      <xdr:colOff>165100</xdr:colOff>
      <xdr:row>107</xdr:row>
      <xdr:rowOff>155956</xdr:rowOff>
    </xdr:to>
    <xdr:sp macro="" textlink="">
      <xdr:nvSpPr>
        <xdr:cNvPr id="598" name="楕円 597">
          <a:extLst>
            <a:ext uri="{FF2B5EF4-FFF2-40B4-BE49-F238E27FC236}">
              <a16:creationId xmlns:a16="http://schemas.microsoft.com/office/drawing/2014/main" id="{00000000-0008-0000-0E00-000056020000}"/>
            </a:ext>
          </a:extLst>
        </xdr:cNvPr>
        <xdr:cNvSpPr/>
      </xdr:nvSpPr>
      <xdr:spPr>
        <a:xfrm>
          <a:off x="19494500" y="1839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103632</xdr:rowOff>
    </xdr:from>
    <xdr:to>
      <xdr:col>107</xdr:col>
      <xdr:colOff>50800</xdr:colOff>
      <xdr:row>107</xdr:row>
      <xdr:rowOff>105156</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flipV="1">
          <a:off x="19545300" y="1844878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49040</xdr:rowOff>
    </xdr:from>
    <xdr:ext cx="469744" cy="259045"/>
    <xdr:sp macro="" textlink="">
      <xdr:nvSpPr>
        <xdr:cNvPr id="600" name="n_1aveValue【公民館】&#10;一人当たり面積">
          <a:extLst>
            <a:ext uri="{FF2B5EF4-FFF2-40B4-BE49-F238E27FC236}">
              <a16:creationId xmlns:a16="http://schemas.microsoft.com/office/drawing/2014/main" id="{00000000-0008-0000-0E00-000058020000}"/>
            </a:ext>
          </a:extLst>
        </xdr:cNvPr>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601" name="n_2aveValue【公民館】&#10;一人当たり面積">
          <a:extLst>
            <a:ext uri="{FF2B5EF4-FFF2-40B4-BE49-F238E27FC236}">
              <a16:creationId xmlns:a16="http://schemas.microsoft.com/office/drawing/2014/main" id="{00000000-0008-0000-0E00-000059020000}"/>
            </a:ext>
          </a:extLst>
        </xdr:cNvPr>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602" name="n_3aveValue【公民館】&#10;一人当たり面積">
          <a:extLst>
            <a:ext uri="{FF2B5EF4-FFF2-40B4-BE49-F238E27FC236}">
              <a16:creationId xmlns:a16="http://schemas.microsoft.com/office/drawing/2014/main" id="{00000000-0008-0000-0E00-00005A020000}"/>
            </a:ext>
          </a:extLst>
        </xdr:cNvPr>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143273</xdr:rowOff>
    </xdr:from>
    <xdr:ext cx="469744" cy="259045"/>
    <xdr:sp macro="" textlink="">
      <xdr:nvSpPr>
        <xdr:cNvPr id="603" name="n_1mainValue【公民館】&#10;一人当たり面積">
          <a:extLst>
            <a:ext uri="{FF2B5EF4-FFF2-40B4-BE49-F238E27FC236}">
              <a16:creationId xmlns:a16="http://schemas.microsoft.com/office/drawing/2014/main" id="{00000000-0008-0000-0E00-00005B020000}"/>
            </a:ext>
          </a:extLst>
        </xdr:cNvPr>
        <xdr:cNvSpPr txBox="1"/>
      </xdr:nvSpPr>
      <xdr:spPr>
        <a:xfrm>
          <a:off x="210757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145559</xdr:rowOff>
    </xdr:from>
    <xdr:ext cx="469744" cy="259045"/>
    <xdr:sp macro="" textlink="">
      <xdr:nvSpPr>
        <xdr:cNvPr id="604" name="n_2mainValue【公民館】&#10;一人当たり面積">
          <a:extLst>
            <a:ext uri="{FF2B5EF4-FFF2-40B4-BE49-F238E27FC236}">
              <a16:creationId xmlns:a16="http://schemas.microsoft.com/office/drawing/2014/main" id="{00000000-0008-0000-0E00-00005C020000}"/>
            </a:ext>
          </a:extLst>
        </xdr:cNvPr>
        <xdr:cNvSpPr txBox="1"/>
      </xdr:nvSpPr>
      <xdr:spPr>
        <a:xfrm>
          <a:off x="20199427" y="1849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147083</xdr:rowOff>
    </xdr:from>
    <xdr:ext cx="469744" cy="259045"/>
    <xdr:sp macro="" textlink="">
      <xdr:nvSpPr>
        <xdr:cNvPr id="605" name="n_3mainValue【公民館】&#10;一人当たり面積">
          <a:extLst>
            <a:ext uri="{FF2B5EF4-FFF2-40B4-BE49-F238E27FC236}">
              <a16:creationId xmlns:a16="http://schemas.microsoft.com/office/drawing/2014/main" id="{00000000-0008-0000-0E00-00005D020000}"/>
            </a:ext>
          </a:extLst>
        </xdr:cNvPr>
        <xdr:cNvSpPr txBox="1"/>
      </xdr:nvSpPr>
      <xdr:spPr>
        <a:xfrm>
          <a:off x="19310427" y="1849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類似団体と比較して有形固定資産減価償却率が高くなっている施設</a:t>
          </a:r>
          <a:r>
            <a:rPr lang="ja-JP" altLang="en-US" sz="1100" b="0" i="0" baseline="0">
              <a:solidFill>
                <a:schemeClr val="dk1"/>
              </a:solidFill>
              <a:effectLst/>
              <a:latin typeface="+mn-lt"/>
              <a:ea typeface="+mn-ea"/>
              <a:cs typeface="+mn-cs"/>
            </a:rPr>
            <a:t>には</a:t>
          </a:r>
          <a:r>
            <a:rPr lang="ja-JP" altLang="ja-JP" sz="1100" b="0" i="0" baseline="0">
              <a:solidFill>
                <a:schemeClr val="dk1"/>
              </a:solidFill>
              <a:effectLst/>
              <a:latin typeface="+mn-lt"/>
              <a:ea typeface="+mn-ea"/>
              <a:cs typeface="+mn-cs"/>
            </a:rPr>
            <a:t>、保育所、学校施設がある。保育所については、村内</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２ヶ所あ</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そのうち</a:t>
          </a:r>
          <a:r>
            <a:rPr lang="ja-JP" altLang="ja-JP" sz="1100" b="0" i="0" baseline="0">
              <a:solidFill>
                <a:schemeClr val="dk1"/>
              </a:solidFill>
              <a:effectLst/>
              <a:latin typeface="+mn-lt"/>
              <a:ea typeface="+mn-ea"/>
              <a:cs typeface="+mn-cs"/>
            </a:rPr>
            <a:t>村立第二保育園は昭和５</a:t>
          </a:r>
          <a:r>
            <a:rPr lang="ja-JP" altLang="en-US" sz="1100" b="0" i="0" baseline="0">
              <a:solidFill>
                <a:schemeClr val="dk1"/>
              </a:solidFill>
              <a:effectLst/>
              <a:latin typeface="+mn-lt"/>
              <a:ea typeface="+mn-ea"/>
              <a:cs typeface="+mn-cs"/>
            </a:rPr>
            <a:t>６年度</a:t>
          </a:r>
          <a:r>
            <a:rPr lang="ja-JP" altLang="ja-JP" sz="1100" b="0" i="0" baseline="0">
              <a:solidFill>
                <a:schemeClr val="dk1"/>
              </a:solidFill>
              <a:effectLst/>
              <a:latin typeface="+mn-lt"/>
              <a:ea typeface="+mn-ea"/>
              <a:cs typeface="+mn-cs"/>
            </a:rPr>
            <a:t>に建築されたもので、</a:t>
          </a:r>
          <a:r>
            <a:rPr lang="ja-JP" altLang="en-US" sz="1100" b="0" i="0" baseline="0">
              <a:solidFill>
                <a:schemeClr val="dk1"/>
              </a:solidFill>
              <a:effectLst/>
              <a:latin typeface="+mn-lt"/>
              <a:ea typeface="+mn-ea"/>
              <a:cs typeface="+mn-cs"/>
            </a:rPr>
            <a:t>３５</a:t>
          </a:r>
          <a:r>
            <a:rPr lang="ja-JP" altLang="ja-JP" sz="1100" b="0" i="0" baseline="0">
              <a:solidFill>
                <a:schemeClr val="dk1"/>
              </a:solidFill>
              <a:effectLst/>
              <a:latin typeface="+mn-lt"/>
              <a:ea typeface="+mn-ea"/>
              <a:cs typeface="+mn-cs"/>
            </a:rPr>
            <a:t>年以上が経過し老朽化している。</a:t>
          </a:r>
          <a:endParaRPr lang="ja-JP" altLang="ja-JP" sz="1400">
            <a:effectLst/>
          </a:endParaRPr>
        </a:p>
        <a:p>
          <a:r>
            <a:rPr lang="ja-JP" altLang="ja-JP" sz="1100" b="0" i="0" baseline="0">
              <a:solidFill>
                <a:schemeClr val="dk1"/>
              </a:solidFill>
              <a:effectLst/>
              <a:latin typeface="+mn-lt"/>
              <a:ea typeface="+mn-ea"/>
              <a:cs typeface="+mn-cs"/>
            </a:rPr>
            <a:t>学校施設については、南小学校は平成５年度竣工</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東小学校が平成</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年度竣工とどちらも約２５年</a:t>
          </a:r>
          <a:r>
            <a:rPr lang="ja-JP" altLang="en-US" sz="1100" b="0" i="0" baseline="0">
              <a:solidFill>
                <a:schemeClr val="dk1"/>
              </a:solidFill>
              <a:effectLst/>
              <a:latin typeface="+mn-lt"/>
              <a:ea typeface="+mn-ea"/>
              <a:cs typeface="+mn-cs"/>
            </a:rPr>
            <a:t>以上</a:t>
          </a:r>
          <a:r>
            <a:rPr lang="ja-JP" altLang="ja-JP" sz="1100" b="0" i="0" baseline="0">
              <a:solidFill>
                <a:schemeClr val="dk1"/>
              </a:solidFill>
              <a:effectLst/>
              <a:latin typeface="+mn-lt"/>
              <a:ea typeface="+mn-ea"/>
              <a:cs typeface="+mn-cs"/>
            </a:rPr>
            <a:t>が経過</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、また大河原小学校は一部改修を行ったもの</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昭和５５</a:t>
          </a:r>
          <a:r>
            <a:rPr lang="ja-JP" altLang="en-US" sz="1100" b="0" i="0" baseline="0">
              <a:solidFill>
                <a:schemeClr val="dk1"/>
              </a:solidFill>
              <a:effectLst/>
              <a:latin typeface="+mn-lt"/>
              <a:ea typeface="+mn-ea"/>
              <a:cs typeface="+mn-cs"/>
            </a:rPr>
            <a:t>年度</a:t>
          </a:r>
          <a:r>
            <a:rPr lang="ja-JP" altLang="ja-JP" sz="1100" b="0" i="0" baseline="0">
              <a:solidFill>
                <a:schemeClr val="dk1"/>
              </a:solidFill>
              <a:effectLst/>
              <a:latin typeface="+mn-lt"/>
              <a:ea typeface="+mn-ea"/>
              <a:cs typeface="+mn-cs"/>
            </a:rPr>
            <a:t>竣工となっており老朽化が進んでいる。また、昭和中学校は平成元年度竣工で３０年</a:t>
          </a:r>
          <a:r>
            <a:rPr lang="ja-JP" altLang="en-US" sz="1100" b="0" i="0" baseline="0">
              <a:solidFill>
                <a:schemeClr val="dk1"/>
              </a:solidFill>
              <a:effectLst/>
              <a:latin typeface="+mn-lt"/>
              <a:ea typeface="+mn-ea"/>
              <a:cs typeface="+mn-cs"/>
            </a:rPr>
            <a:t>以上</a:t>
          </a:r>
          <a:r>
            <a:rPr lang="ja-JP" altLang="ja-JP" sz="1100" b="0" i="0" baseline="0">
              <a:solidFill>
                <a:schemeClr val="dk1"/>
              </a:solidFill>
              <a:effectLst/>
              <a:latin typeface="+mn-lt"/>
              <a:ea typeface="+mn-ea"/>
              <a:cs typeface="+mn-cs"/>
            </a:rPr>
            <a:t>が経過している。</a:t>
          </a:r>
          <a:endParaRPr lang="ja-JP" altLang="ja-JP" sz="1400">
            <a:effectLst/>
          </a:endParaRPr>
        </a:p>
        <a:p>
          <a:r>
            <a:rPr lang="ja-JP" altLang="ja-JP" sz="1100" b="0" i="0" baseline="0">
              <a:solidFill>
                <a:schemeClr val="dk1"/>
              </a:solidFill>
              <a:effectLst/>
              <a:latin typeface="+mn-lt"/>
              <a:ea typeface="+mn-ea"/>
              <a:cs typeface="+mn-cs"/>
            </a:rPr>
            <a:t>公共施設等総合管理計画でも掲げているように、人口減少や人口構造の変化を</a:t>
          </a:r>
          <a:r>
            <a:rPr lang="ja-JP" altLang="en-US" sz="1100" b="0" i="0" baseline="0">
              <a:solidFill>
                <a:schemeClr val="dk1"/>
              </a:solidFill>
              <a:effectLst/>
              <a:latin typeface="+mn-lt"/>
              <a:ea typeface="+mn-ea"/>
              <a:cs typeface="+mn-cs"/>
            </a:rPr>
            <a:t>踏まえ</a:t>
          </a:r>
          <a:r>
            <a:rPr lang="ja-JP" altLang="ja-JP" sz="1100" b="0" i="0" baseline="0">
              <a:solidFill>
                <a:schemeClr val="dk1"/>
              </a:solidFill>
              <a:effectLst/>
              <a:latin typeface="+mn-lt"/>
              <a:ea typeface="+mn-ea"/>
              <a:cs typeface="+mn-cs"/>
            </a:rPr>
            <a:t>、今後の保育所や学校のあり方について</a:t>
          </a:r>
          <a:r>
            <a:rPr lang="ja-JP" altLang="en-US" sz="1100" b="0" i="0" baseline="0">
              <a:solidFill>
                <a:schemeClr val="dk1"/>
              </a:solidFill>
              <a:effectLst/>
              <a:latin typeface="+mn-lt"/>
              <a:ea typeface="+mn-ea"/>
              <a:cs typeface="+mn-cs"/>
            </a:rPr>
            <a:t>検討し</a:t>
          </a:r>
          <a:r>
            <a:rPr lang="ja-JP" altLang="ja-JP" sz="1100" b="0" i="0" baseline="0">
              <a:solidFill>
                <a:schemeClr val="dk1"/>
              </a:solidFill>
              <a:effectLst/>
              <a:latin typeface="+mn-lt"/>
              <a:ea typeface="+mn-ea"/>
              <a:cs typeface="+mn-cs"/>
            </a:rPr>
            <a:t>、施設統合や小中一貫校の建設など、集約・複合化を含め幅広く柔軟に対応していきたい</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7,360
6,997
64.14
4,377,231
3,980,547
382,377
2,937,705
2,682,895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130464</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673600" y="990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33037</xdr:rowOff>
    </xdr:from>
    <xdr:ext cx="405111" cy="259045"/>
    <xdr:sp macro="" textlink="">
      <xdr:nvSpPr>
        <xdr:cNvPr id="81" name="n_1aveValue【体育館・プール】&#10;有形固定資産減価償却率">
          <a:extLst>
            <a:ext uri="{FF2B5EF4-FFF2-40B4-BE49-F238E27FC236}">
              <a16:creationId xmlns:a16="http://schemas.microsoft.com/office/drawing/2014/main" id="{00000000-0008-0000-0F00-000051000000}"/>
            </a:ext>
          </a:extLst>
        </xdr:cNvPr>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64061</xdr:rowOff>
    </xdr:from>
    <xdr:ext cx="405111" cy="259045"/>
    <xdr:sp macro="" textlink="">
      <xdr:nvSpPr>
        <xdr:cNvPr id="83" name="n_2aveValue【体育館・プール】&#10;有形固定資産減価償却率">
          <a:extLst>
            <a:ext uri="{FF2B5EF4-FFF2-40B4-BE49-F238E27FC236}">
              <a16:creationId xmlns:a16="http://schemas.microsoft.com/office/drawing/2014/main" id="{00000000-0008-0000-0F00-000053000000}"/>
            </a:ext>
          </a:extLst>
        </xdr:cNvPr>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102343</xdr:rowOff>
    </xdr:from>
    <xdr:ext cx="405111" cy="259045"/>
    <xdr:sp macro="" textlink="">
      <xdr:nvSpPr>
        <xdr:cNvPr id="85" name="n_3aveValue【体育館・プール】&#10;有形固定資産減価償却率">
          <a:extLst>
            <a:ext uri="{FF2B5EF4-FFF2-40B4-BE49-F238E27FC236}">
              <a16:creationId xmlns:a16="http://schemas.microsoft.com/office/drawing/2014/main" id="{00000000-0008-0000-0F00-000055000000}"/>
            </a:ext>
          </a:extLst>
        </xdr:cNvPr>
        <xdr:cNvSpPr txBox="1"/>
      </xdr:nvSpPr>
      <xdr:spPr>
        <a:xfrm>
          <a:off x="1816744" y="1004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12881</xdr:rowOff>
    </xdr:from>
    <xdr:to>
      <xdr:col>24</xdr:col>
      <xdr:colOff>114300</xdr:colOff>
      <xdr:row>59</xdr:row>
      <xdr:rowOff>114481</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45847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162758</xdr:rowOff>
    </xdr:from>
    <xdr:ext cx="405111" cy="259045"/>
    <xdr:sp macro="" textlink="">
      <xdr:nvSpPr>
        <xdr:cNvPr id="92" name="【体育館・プール】&#10;有形固定資産減価償却率該当値テキスト">
          <a:extLst>
            <a:ext uri="{FF2B5EF4-FFF2-40B4-BE49-F238E27FC236}">
              <a16:creationId xmlns:a16="http://schemas.microsoft.com/office/drawing/2014/main" id="{00000000-0008-0000-0F00-00005C000000}"/>
            </a:ext>
          </a:extLst>
        </xdr:cNvPr>
        <xdr:cNvSpPr txBox="1"/>
      </xdr:nvSpPr>
      <xdr:spPr>
        <a:xfrm>
          <a:off x="4673600" y="1010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35741</xdr:rowOff>
    </xdr:from>
    <xdr:to>
      <xdr:col>20</xdr:col>
      <xdr:colOff>38100</xdr:colOff>
      <xdr:row>59</xdr:row>
      <xdr:rowOff>137341</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3746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63681</xdr:rowOff>
    </xdr:from>
    <xdr:to>
      <xdr:col>24</xdr:col>
      <xdr:colOff>63500</xdr:colOff>
      <xdr:row>59</xdr:row>
      <xdr:rowOff>86541</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flipV="1">
          <a:off x="3797300" y="1017923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58601</xdr:rowOff>
    </xdr:from>
    <xdr:to>
      <xdr:col>15</xdr:col>
      <xdr:colOff>101600</xdr:colOff>
      <xdr:row>59</xdr:row>
      <xdr:rowOff>160201</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2857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86541</xdr:rowOff>
    </xdr:from>
    <xdr:to>
      <xdr:col>19</xdr:col>
      <xdr:colOff>177800</xdr:colOff>
      <xdr:row>59</xdr:row>
      <xdr:rowOff>109401</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flipV="1">
          <a:off x="2908300" y="1020209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154940</xdr:rowOff>
    </xdr:from>
    <xdr:to>
      <xdr:col>10</xdr:col>
      <xdr:colOff>165100</xdr:colOff>
      <xdr:row>58</xdr:row>
      <xdr:rowOff>85090</xdr:rowOff>
    </xdr:to>
    <xdr:sp macro="" textlink="">
      <xdr:nvSpPr>
        <xdr:cNvPr id="97" name="楕円 96">
          <a:extLst>
            <a:ext uri="{FF2B5EF4-FFF2-40B4-BE49-F238E27FC236}">
              <a16:creationId xmlns:a16="http://schemas.microsoft.com/office/drawing/2014/main" id="{00000000-0008-0000-0F00-000061000000}"/>
            </a:ext>
          </a:extLst>
        </xdr:cNvPr>
        <xdr:cNvSpPr/>
      </xdr:nvSpPr>
      <xdr:spPr>
        <a:xfrm>
          <a:off x="1968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34290</xdr:rowOff>
    </xdr:from>
    <xdr:to>
      <xdr:col>15</xdr:col>
      <xdr:colOff>50800</xdr:colOff>
      <xdr:row>59</xdr:row>
      <xdr:rowOff>109401</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2019300" y="9978390"/>
          <a:ext cx="889000" cy="24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128468</xdr:rowOff>
    </xdr:from>
    <xdr:ext cx="405111" cy="259045"/>
    <xdr:sp macro="" textlink="">
      <xdr:nvSpPr>
        <xdr:cNvPr id="99" name="n_1main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35820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151328</xdr:rowOff>
    </xdr:from>
    <xdr:ext cx="405111" cy="259045"/>
    <xdr:sp macro="" textlink="">
      <xdr:nvSpPr>
        <xdr:cNvPr id="100" name="n_2main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2705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101617</xdr:rowOff>
    </xdr:from>
    <xdr:ext cx="405111" cy="259045"/>
    <xdr:sp macro="" textlink="">
      <xdr:nvSpPr>
        <xdr:cNvPr id="101" name="n_3main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1816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id="{00000000-0008-0000-0F00-00007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6" name="【体育館・プール】&#10;一人当たり面積最小値テキスト">
          <a:extLst>
            <a:ext uri="{FF2B5EF4-FFF2-40B4-BE49-F238E27FC236}">
              <a16:creationId xmlns:a16="http://schemas.microsoft.com/office/drawing/2014/main" id="{00000000-0008-0000-0F00-00007E000000}"/>
            </a:ext>
          </a:extLst>
        </xdr:cNvPr>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8" name="【体育館・プール】&#10;一人当たり面積最大値テキスト">
          <a:extLst>
            <a:ext uri="{FF2B5EF4-FFF2-40B4-BE49-F238E27FC236}">
              <a16:creationId xmlns:a16="http://schemas.microsoft.com/office/drawing/2014/main" id="{00000000-0008-0000-0F00-000080000000}"/>
            </a:ext>
          </a:extLst>
        </xdr:cNvPr>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167149</xdr:rowOff>
    </xdr:from>
    <xdr:ext cx="469744" cy="259045"/>
    <xdr:sp macro="" textlink="">
      <xdr:nvSpPr>
        <xdr:cNvPr id="130" name="【体育館・プール】&#10;一人当たり面積平均値テキスト">
          <a:extLst>
            <a:ext uri="{FF2B5EF4-FFF2-40B4-BE49-F238E27FC236}">
              <a16:creationId xmlns:a16="http://schemas.microsoft.com/office/drawing/2014/main" id="{00000000-0008-0000-0F00-000082000000}"/>
            </a:ext>
          </a:extLst>
        </xdr:cNvPr>
        <xdr:cNvSpPr txBox="1"/>
      </xdr:nvSpPr>
      <xdr:spPr>
        <a:xfrm>
          <a:off x="10515600" y="1028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31" name="フローチャート: 判断 130">
          <a:extLst>
            <a:ext uri="{FF2B5EF4-FFF2-40B4-BE49-F238E27FC236}">
              <a16:creationId xmlns:a16="http://schemas.microsoft.com/office/drawing/2014/main" id="{00000000-0008-0000-0F00-000083000000}"/>
            </a:ext>
          </a:extLst>
        </xdr:cNvPr>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32" name="フローチャート: 判断 131">
          <a:extLst>
            <a:ext uri="{FF2B5EF4-FFF2-40B4-BE49-F238E27FC236}">
              <a16:creationId xmlns:a16="http://schemas.microsoft.com/office/drawing/2014/main" id="{00000000-0008-0000-0F00-000084000000}"/>
            </a:ext>
          </a:extLst>
        </xdr:cNvPr>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126001</xdr:rowOff>
    </xdr:from>
    <xdr:ext cx="469744" cy="259045"/>
    <xdr:sp macro="" textlink="">
      <xdr:nvSpPr>
        <xdr:cNvPr id="133" name="n_1aveValue【体育館・プール】&#10;一人当たり面積">
          <a:extLst>
            <a:ext uri="{FF2B5EF4-FFF2-40B4-BE49-F238E27FC236}">
              <a16:creationId xmlns:a16="http://schemas.microsoft.com/office/drawing/2014/main" id="{00000000-0008-0000-0F00-000085000000}"/>
            </a:ext>
          </a:extLst>
        </xdr:cNvPr>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168673</xdr:rowOff>
    </xdr:from>
    <xdr:ext cx="469744" cy="259045"/>
    <xdr:sp macro="" textlink="">
      <xdr:nvSpPr>
        <xdr:cNvPr id="135" name="n_2aveValue【体育館・プール】&#10;一人当たり面積">
          <a:extLst>
            <a:ext uri="{FF2B5EF4-FFF2-40B4-BE49-F238E27FC236}">
              <a16:creationId xmlns:a16="http://schemas.microsoft.com/office/drawing/2014/main" id="{00000000-0008-0000-0F00-000087000000}"/>
            </a:ext>
          </a:extLst>
        </xdr:cNvPr>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160291</xdr:rowOff>
    </xdr:from>
    <xdr:ext cx="469744" cy="259045"/>
    <xdr:sp macro="" textlink="">
      <xdr:nvSpPr>
        <xdr:cNvPr id="137" name="n_3aveValue【体育館・プール】&#10;一人当たり面積">
          <a:extLst>
            <a:ext uri="{FF2B5EF4-FFF2-40B4-BE49-F238E27FC236}">
              <a16:creationId xmlns:a16="http://schemas.microsoft.com/office/drawing/2014/main" id="{00000000-0008-0000-0F00-000089000000}"/>
            </a:ext>
          </a:extLst>
        </xdr:cNvPr>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74168</xdr:rowOff>
    </xdr:from>
    <xdr:to>
      <xdr:col>55</xdr:col>
      <xdr:colOff>50800</xdr:colOff>
      <xdr:row>63</xdr:row>
      <xdr:rowOff>4318</xdr:rowOff>
    </xdr:to>
    <xdr:sp macro="" textlink="">
      <xdr:nvSpPr>
        <xdr:cNvPr id="143" name="楕円 142">
          <a:extLst>
            <a:ext uri="{FF2B5EF4-FFF2-40B4-BE49-F238E27FC236}">
              <a16:creationId xmlns:a16="http://schemas.microsoft.com/office/drawing/2014/main" id="{00000000-0008-0000-0F00-00008F000000}"/>
            </a:ext>
          </a:extLst>
        </xdr:cNvPr>
        <xdr:cNvSpPr/>
      </xdr:nvSpPr>
      <xdr:spPr>
        <a:xfrm>
          <a:off x="10426700" y="1070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52595</xdr:rowOff>
    </xdr:from>
    <xdr:ext cx="469744" cy="259045"/>
    <xdr:sp macro="" textlink="">
      <xdr:nvSpPr>
        <xdr:cNvPr id="144" name="【体育館・プール】&#10;一人当たり面積該当値テキスト">
          <a:extLst>
            <a:ext uri="{FF2B5EF4-FFF2-40B4-BE49-F238E27FC236}">
              <a16:creationId xmlns:a16="http://schemas.microsoft.com/office/drawing/2014/main" id="{00000000-0008-0000-0F00-000090000000}"/>
            </a:ext>
          </a:extLst>
        </xdr:cNvPr>
        <xdr:cNvSpPr txBox="1"/>
      </xdr:nvSpPr>
      <xdr:spPr>
        <a:xfrm>
          <a:off x="10515600" y="1068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77978</xdr:rowOff>
    </xdr:from>
    <xdr:to>
      <xdr:col>50</xdr:col>
      <xdr:colOff>165100</xdr:colOff>
      <xdr:row>63</xdr:row>
      <xdr:rowOff>8128</xdr:rowOff>
    </xdr:to>
    <xdr:sp macro="" textlink="">
      <xdr:nvSpPr>
        <xdr:cNvPr id="145" name="楕円 144">
          <a:extLst>
            <a:ext uri="{FF2B5EF4-FFF2-40B4-BE49-F238E27FC236}">
              <a16:creationId xmlns:a16="http://schemas.microsoft.com/office/drawing/2014/main" id="{00000000-0008-0000-0F00-000091000000}"/>
            </a:ext>
          </a:extLst>
        </xdr:cNvPr>
        <xdr:cNvSpPr/>
      </xdr:nvSpPr>
      <xdr:spPr>
        <a:xfrm>
          <a:off x="9588500" y="1070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124968</xdr:rowOff>
    </xdr:from>
    <xdr:to>
      <xdr:col>55</xdr:col>
      <xdr:colOff>0</xdr:colOff>
      <xdr:row>62</xdr:row>
      <xdr:rowOff>128778</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flipV="1">
          <a:off x="9639300" y="1075486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81026</xdr:rowOff>
    </xdr:from>
    <xdr:to>
      <xdr:col>46</xdr:col>
      <xdr:colOff>38100</xdr:colOff>
      <xdr:row>63</xdr:row>
      <xdr:rowOff>11176</xdr:rowOff>
    </xdr:to>
    <xdr:sp macro="" textlink="">
      <xdr:nvSpPr>
        <xdr:cNvPr id="147" name="楕円 146">
          <a:extLst>
            <a:ext uri="{FF2B5EF4-FFF2-40B4-BE49-F238E27FC236}">
              <a16:creationId xmlns:a16="http://schemas.microsoft.com/office/drawing/2014/main" id="{00000000-0008-0000-0F00-000093000000}"/>
            </a:ext>
          </a:extLst>
        </xdr:cNvPr>
        <xdr:cNvSpPr/>
      </xdr:nvSpPr>
      <xdr:spPr>
        <a:xfrm>
          <a:off x="8699500" y="107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128778</xdr:rowOff>
    </xdr:from>
    <xdr:to>
      <xdr:col>50</xdr:col>
      <xdr:colOff>114300</xdr:colOff>
      <xdr:row>62</xdr:row>
      <xdr:rowOff>131826</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flipV="1">
          <a:off x="8750300" y="1075867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81788</xdr:rowOff>
    </xdr:from>
    <xdr:to>
      <xdr:col>41</xdr:col>
      <xdr:colOff>101600</xdr:colOff>
      <xdr:row>63</xdr:row>
      <xdr:rowOff>11938</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7810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131826</xdr:rowOff>
    </xdr:from>
    <xdr:to>
      <xdr:col>45</xdr:col>
      <xdr:colOff>177800</xdr:colOff>
      <xdr:row>62</xdr:row>
      <xdr:rowOff>132588</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7861300" y="1076172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170705</xdr:rowOff>
    </xdr:from>
    <xdr:ext cx="469744" cy="259045"/>
    <xdr:sp macro="" textlink="">
      <xdr:nvSpPr>
        <xdr:cNvPr id="151" name="n_1mainValue【体育館・プール】&#10;一人当たり面積">
          <a:extLst>
            <a:ext uri="{FF2B5EF4-FFF2-40B4-BE49-F238E27FC236}">
              <a16:creationId xmlns:a16="http://schemas.microsoft.com/office/drawing/2014/main" id="{00000000-0008-0000-0F00-000097000000}"/>
            </a:ext>
          </a:extLst>
        </xdr:cNvPr>
        <xdr:cNvSpPr txBox="1"/>
      </xdr:nvSpPr>
      <xdr:spPr>
        <a:xfrm>
          <a:off x="9391727" y="108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2303</xdr:rowOff>
    </xdr:from>
    <xdr:ext cx="469744" cy="259045"/>
    <xdr:sp macro="" textlink="">
      <xdr:nvSpPr>
        <xdr:cNvPr id="152" name="n_2mainValue【体育館・プール】&#10;一人当たり面積">
          <a:extLst>
            <a:ext uri="{FF2B5EF4-FFF2-40B4-BE49-F238E27FC236}">
              <a16:creationId xmlns:a16="http://schemas.microsoft.com/office/drawing/2014/main" id="{00000000-0008-0000-0F00-000098000000}"/>
            </a:ext>
          </a:extLst>
        </xdr:cNvPr>
        <xdr:cNvSpPr txBox="1"/>
      </xdr:nvSpPr>
      <xdr:spPr>
        <a:xfrm>
          <a:off x="85154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3065</xdr:rowOff>
    </xdr:from>
    <xdr:ext cx="469744" cy="259045"/>
    <xdr:sp macro="" textlink="">
      <xdr:nvSpPr>
        <xdr:cNvPr id="153" name="n_3mainValue【体育館・プール】&#10;一人当たり面積">
          <a:extLst>
            <a:ext uri="{FF2B5EF4-FFF2-40B4-BE49-F238E27FC236}">
              <a16:creationId xmlns:a16="http://schemas.microsoft.com/office/drawing/2014/main" id="{00000000-0008-0000-0F00-000099000000}"/>
            </a:ext>
          </a:extLst>
        </xdr:cNvPr>
        <xdr:cNvSpPr txBox="1"/>
      </xdr:nvSpPr>
      <xdr:spPr>
        <a:xfrm>
          <a:off x="7626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00000000-0008-0000-0F00-0000B2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180" name="【福祉施設】&#10;有形固定資産減価償却率最小値テキスト">
          <a:extLst>
            <a:ext uri="{FF2B5EF4-FFF2-40B4-BE49-F238E27FC236}">
              <a16:creationId xmlns:a16="http://schemas.microsoft.com/office/drawing/2014/main" id="{00000000-0008-0000-0F00-0000B4000000}"/>
            </a:ext>
          </a:extLst>
        </xdr:cNvPr>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2" name="【福祉施設】&#10;有形固定資産減価償却率最大値テキスト">
          <a:extLst>
            <a:ext uri="{FF2B5EF4-FFF2-40B4-BE49-F238E27FC236}">
              <a16:creationId xmlns:a16="http://schemas.microsoft.com/office/drawing/2014/main" id="{00000000-0008-0000-0F00-0000B6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00000000-0008-0000-0F00-0000B8000000}"/>
            </a:ext>
          </a:extLst>
        </xdr:cNvPr>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186" name="フローチャート: 判断 185">
          <a:extLst>
            <a:ext uri="{FF2B5EF4-FFF2-40B4-BE49-F238E27FC236}">
              <a16:creationId xmlns:a16="http://schemas.microsoft.com/office/drawing/2014/main" id="{00000000-0008-0000-0F00-0000BA000000}"/>
            </a:ext>
          </a:extLst>
        </xdr:cNvPr>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107785</xdr:rowOff>
    </xdr:from>
    <xdr:ext cx="405111" cy="259045"/>
    <xdr:sp macro="" textlink="">
      <xdr:nvSpPr>
        <xdr:cNvPr id="187" name="n_1aveValue【福祉施設】&#10;有形固定資産減価償却率">
          <a:extLst>
            <a:ext uri="{FF2B5EF4-FFF2-40B4-BE49-F238E27FC236}">
              <a16:creationId xmlns:a16="http://schemas.microsoft.com/office/drawing/2014/main" id="{00000000-0008-0000-0F00-0000BB000000}"/>
            </a:ext>
          </a:extLst>
        </xdr:cNvPr>
        <xdr:cNvSpPr txBox="1"/>
      </xdr:nvSpPr>
      <xdr:spPr>
        <a:xfrm>
          <a:off x="3582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162016</xdr:rowOff>
    </xdr:from>
    <xdr:to>
      <xdr:col>15</xdr:col>
      <xdr:colOff>101600</xdr:colOff>
      <xdr:row>82</xdr:row>
      <xdr:rowOff>92166</xdr:rowOff>
    </xdr:to>
    <xdr:sp macro="" textlink="">
      <xdr:nvSpPr>
        <xdr:cNvPr id="188" name="フローチャート: 判断 187">
          <a:extLst>
            <a:ext uri="{FF2B5EF4-FFF2-40B4-BE49-F238E27FC236}">
              <a16:creationId xmlns:a16="http://schemas.microsoft.com/office/drawing/2014/main" id="{00000000-0008-0000-0F00-0000BC000000}"/>
            </a:ext>
          </a:extLst>
        </xdr:cNvPr>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83293</xdr:rowOff>
    </xdr:from>
    <xdr:ext cx="405111" cy="259045"/>
    <xdr:sp macro="" textlink="">
      <xdr:nvSpPr>
        <xdr:cNvPr id="189" name="n_2aveValue【福祉施設】&#10;有形固定資産減価償却率">
          <a:extLst>
            <a:ext uri="{FF2B5EF4-FFF2-40B4-BE49-F238E27FC236}">
              <a16:creationId xmlns:a16="http://schemas.microsoft.com/office/drawing/2014/main" id="{00000000-0008-0000-0F00-0000BD000000}"/>
            </a:ext>
          </a:extLst>
        </xdr:cNvPr>
        <xdr:cNvSpPr txBox="1"/>
      </xdr:nvSpPr>
      <xdr:spPr>
        <a:xfrm>
          <a:off x="27057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190" name="フローチャート: 判断 189">
          <a:extLst>
            <a:ext uri="{FF2B5EF4-FFF2-40B4-BE49-F238E27FC236}">
              <a16:creationId xmlns:a16="http://schemas.microsoft.com/office/drawing/2014/main" id="{00000000-0008-0000-0F00-0000BE000000}"/>
            </a:ext>
          </a:extLst>
        </xdr:cNvPr>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62972</xdr:rowOff>
    </xdr:from>
    <xdr:ext cx="405111" cy="259045"/>
    <xdr:sp macro="" textlink="">
      <xdr:nvSpPr>
        <xdr:cNvPr id="191" name="n_3aveValue【福祉施設】&#10;有形固定資産減価償却率">
          <a:extLst>
            <a:ext uri="{FF2B5EF4-FFF2-40B4-BE49-F238E27FC236}">
              <a16:creationId xmlns:a16="http://schemas.microsoft.com/office/drawing/2014/main" id="{00000000-0008-0000-0F00-0000BF000000}"/>
            </a:ext>
          </a:extLst>
        </xdr:cNvPr>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5262</xdr:rowOff>
    </xdr:from>
    <xdr:to>
      <xdr:col>24</xdr:col>
      <xdr:colOff>114300</xdr:colOff>
      <xdr:row>79</xdr:row>
      <xdr:rowOff>106862</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4584700" y="135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28139</xdr:rowOff>
    </xdr:from>
    <xdr:ext cx="405111" cy="259045"/>
    <xdr:sp macro="" textlink="">
      <xdr:nvSpPr>
        <xdr:cNvPr id="198" name="【福祉施設】&#10;有形固定資産減価償却率該当値テキスト">
          <a:extLst>
            <a:ext uri="{FF2B5EF4-FFF2-40B4-BE49-F238E27FC236}">
              <a16:creationId xmlns:a16="http://schemas.microsoft.com/office/drawing/2014/main" id="{00000000-0008-0000-0F00-0000C6000000}"/>
            </a:ext>
          </a:extLst>
        </xdr:cNvPr>
        <xdr:cNvSpPr txBox="1"/>
      </xdr:nvSpPr>
      <xdr:spPr>
        <a:xfrm>
          <a:off x="4673600" y="1340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114663</xdr:rowOff>
    </xdr:from>
    <xdr:to>
      <xdr:col>20</xdr:col>
      <xdr:colOff>38100</xdr:colOff>
      <xdr:row>80</xdr:row>
      <xdr:rowOff>44813</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3746500" y="136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56062</xdr:rowOff>
    </xdr:from>
    <xdr:to>
      <xdr:col>24</xdr:col>
      <xdr:colOff>63500</xdr:colOff>
      <xdr:row>79</xdr:row>
      <xdr:rowOff>165463</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flipV="1">
          <a:off x="3797300" y="13600612"/>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52614</xdr:rowOff>
    </xdr:from>
    <xdr:to>
      <xdr:col>15</xdr:col>
      <xdr:colOff>101600</xdr:colOff>
      <xdr:row>80</xdr:row>
      <xdr:rowOff>154214</xdr:rowOff>
    </xdr:to>
    <xdr:sp macro="" textlink="">
      <xdr:nvSpPr>
        <xdr:cNvPr id="201" name="楕円 200">
          <a:extLst>
            <a:ext uri="{FF2B5EF4-FFF2-40B4-BE49-F238E27FC236}">
              <a16:creationId xmlns:a16="http://schemas.microsoft.com/office/drawing/2014/main" id="{00000000-0008-0000-0F00-0000C9000000}"/>
            </a:ext>
          </a:extLst>
        </xdr:cNvPr>
        <xdr:cNvSpPr/>
      </xdr:nvSpPr>
      <xdr:spPr>
        <a:xfrm>
          <a:off x="2857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165463</xdr:rowOff>
    </xdr:from>
    <xdr:to>
      <xdr:col>19</xdr:col>
      <xdr:colOff>177800</xdr:colOff>
      <xdr:row>80</xdr:row>
      <xdr:rowOff>103414</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flipV="1">
          <a:off x="2908300" y="13710013"/>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61340</xdr:rowOff>
    </xdr:from>
    <xdr:ext cx="405111" cy="259045"/>
    <xdr:sp macro="" textlink="">
      <xdr:nvSpPr>
        <xdr:cNvPr id="203" name="n_1mainValue【福祉施設】&#10;有形固定資産減価償却率">
          <a:extLst>
            <a:ext uri="{FF2B5EF4-FFF2-40B4-BE49-F238E27FC236}">
              <a16:creationId xmlns:a16="http://schemas.microsoft.com/office/drawing/2014/main" id="{00000000-0008-0000-0F00-0000CB000000}"/>
            </a:ext>
          </a:extLst>
        </xdr:cNvPr>
        <xdr:cNvSpPr txBox="1"/>
      </xdr:nvSpPr>
      <xdr:spPr>
        <a:xfrm>
          <a:off x="3582044" y="1343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170741</xdr:rowOff>
    </xdr:from>
    <xdr:ext cx="405111" cy="259045"/>
    <xdr:sp macro="" textlink="">
      <xdr:nvSpPr>
        <xdr:cNvPr id="204" name="n_2mainValue【福祉施設】&#10;有形固定資産減価償却率">
          <a:extLst>
            <a:ext uri="{FF2B5EF4-FFF2-40B4-BE49-F238E27FC236}">
              <a16:creationId xmlns:a16="http://schemas.microsoft.com/office/drawing/2014/main" id="{00000000-0008-0000-0F00-0000CC000000}"/>
            </a:ext>
          </a:extLst>
        </xdr:cNvPr>
        <xdr:cNvSpPr txBox="1"/>
      </xdr:nvSpPr>
      <xdr:spPr>
        <a:xfrm>
          <a:off x="27057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5" name="【福祉施設】&#10;一人当たり面積グラフ枠">
          <a:extLst>
            <a:ext uri="{FF2B5EF4-FFF2-40B4-BE49-F238E27FC236}">
              <a16:creationId xmlns:a16="http://schemas.microsoft.com/office/drawing/2014/main" id="{00000000-0008-0000-0F00-0000E1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227" name="【福祉施設】&#10;一人当たり面積最小値テキスト">
          <a:extLst>
            <a:ext uri="{FF2B5EF4-FFF2-40B4-BE49-F238E27FC236}">
              <a16:creationId xmlns:a16="http://schemas.microsoft.com/office/drawing/2014/main" id="{00000000-0008-0000-0F00-0000E3000000}"/>
            </a:ext>
          </a:extLst>
        </xdr:cNvPr>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229" name="【福祉施設】&#10;一人当たり面積最大値テキスト">
          <a:extLst>
            <a:ext uri="{FF2B5EF4-FFF2-40B4-BE49-F238E27FC236}">
              <a16:creationId xmlns:a16="http://schemas.microsoft.com/office/drawing/2014/main" id="{00000000-0008-0000-0F00-0000E5000000}"/>
            </a:ext>
          </a:extLst>
        </xdr:cNvPr>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231" name="【福祉施設】&#10;一人当たり面積平均値テキスト">
          <a:extLst>
            <a:ext uri="{FF2B5EF4-FFF2-40B4-BE49-F238E27FC236}">
              <a16:creationId xmlns:a16="http://schemas.microsoft.com/office/drawing/2014/main" id="{00000000-0008-0000-0F00-0000E7000000}"/>
            </a:ext>
          </a:extLst>
        </xdr:cNvPr>
        <xdr:cNvSpPr txBox="1"/>
      </xdr:nvSpPr>
      <xdr:spPr>
        <a:xfrm>
          <a:off x="10515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110913</xdr:rowOff>
    </xdr:from>
    <xdr:ext cx="469744" cy="259045"/>
    <xdr:sp macro="" textlink="">
      <xdr:nvSpPr>
        <xdr:cNvPr id="234" name="n_1aveValue【福祉施設】&#10;一人当たり面積">
          <a:extLst>
            <a:ext uri="{FF2B5EF4-FFF2-40B4-BE49-F238E27FC236}">
              <a16:creationId xmlns:a16="http://schemas.microsoft.com/office/drawing/2014/main" id="{00000000-0008-0000-0F00-0000EA000000}"/>
            </a:ext>
          </a:extLst>
        </xdr:cNvPr>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4217</xdr:rowOff>
    </xdr:from>
    <xdr:to>
      <xdr:col>46</xdr:col>
      <xdr:colOff>38100</xdr:colOff>
      <xdr:row>85</xdr:row>
      <xdr:rowOff>105817</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122344</xdr:rowOff>
    </xdr:from>
    <xdr:ext cx="469744" cy="259045"/>
    <xdr:sp macro="" textlink="">
      <xdr:nvSpPr>
        <xdr:cNvPr id="236" name="n_2aveValue【福祉施設】&#10;一人当たり面積">
          <a:extLst>
            <a:ext uri="{FF2B5EF4-FFF2-40B4-BE49-F238E27FC236}">
              <a16:creationId xmlns:a16="http://schemas.microsoft.com/office/drawing/2014/main" id="{00000000-0008-0000-0F00-0000EC000000}"/>
            </a:ext>
          </a:extLst>
        </xdr:cNvPr>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155550</xdr:rowOff>
    </xdr:from>
    <xdr:to>
      <xdr:col>41</xdr:col>
      <xdr:colOff>101600</xdr:colOff>
      <xdr:row>85</xdr:row>
      <xdr:rowOff>85700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102227</xdr:rowOff>
    </xdr:from>
    <xdr:ext cx="469744" cy="259045"/>
    <xdr:sp macro="" textlink="">
      <xdr:nvSpPr>
        <xdr:cNvPr id="238" name="n_3aveValue【福祉施設】&#10;一人当たり面積">
          <a:extLst>
            <a:ext uri="{FF2B5EF4-FFF2-40B4-BE49-F238E27FC236}">
              <a16:creationId xmlns:a16="http://schemas.microsoft.com/office/drawing/2014/main" id="{00000000-0008-0000-0F00-0000EE000000}"/>
            </a:ext>
          </a:extLst>
        </xdr:cNvPr>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152806</xdr:rowOff>
    </xdr:from>
    <xdr:to>
      <xdr:col>55</xdr:col>
      <xdr:colOff>50800</xdr:colOff>
      <xdr:row>86</xdr:row>
      <xdr:rowOff>82956</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4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67733</xdr:rowOff>
    </xdr:from>
    <xdr:ext cx="469744" cy="259045"/>
    <xdr:sp macro="" textlink="">
      <xdr:nvSpPr>
        <xdr:cNvPr id="245" name="【福祉施設】&#10;一人当たり面積該当値テキスト">
          <a:extLst>
            <a:ext uri="{FF2B5EF4-FFF2-40B4-BE49-F238E27FC236}">
              <a16:creationId xmlns:a16="http://schemas.microsoft.com/office/drawing/2014/main" id="{00000000-0008-0000-0F00-0000F5000000}"/>
            </a:ext>
          </a:extLst>
        </xdr:cNvPr>
        <xdr:cNvSpPr txBox="1"/>
      </xdr:nvSpPr>
      <xdr:spPr>
        <a:xfrm>
          <a:off x="10515600" y="1464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152806</xdr:rowOff>
    </xdr:from>
    <xdr:to>
      <xdr:col>50</xdr:col>
      <xdr:colOff>165100</xdr:colOff>
      <xdr:row>86</xdr:row>
      <xdr:rowOff>82956</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4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32156</xdr:rowOff>
    </xdr:from>
    <xdr:to>
      <xdr:col>55</xdr:col>
      <xdr:colOff>0</xdr:colOff>
      <xdr:row>86</xdr:row>
      <xdr:rowOff>32156</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9639300" y="147768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152806</xdr:rowOff>
    </xdr:from>
    <xdr:to>
      <xdr:col>46</xdr:col>
      <xdr:colOff>38100</xdr:colOff>
      <xdr:row>86</xdr:row>
      <xdr:rowOff>82956</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4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32156</xdr:rowOff>
    </xdr:from>
    <xdr:to>
      <xdr:col>50</xdr:col>
      <xdr:colOff>114300</xdr:colOff>
      <xdr:row>86</xdr:row>
      <xdr:rowOff>32156</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8750300" y="14776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74083</xdr:rowOff>
    </xdr:from>
    <xdr:ext cx="469744" cy="259045"/>
    <xdr:sp macro="" textlink="">
      <xdr:nvSpPr>
        <xdr:cNvPr id="250" name="n_1mainValue【福祉施設】&#10;一人当たり面積">
          <a:extLst>
            <a:ext uri="{FF2B5EF4-FFF2-40B4-BE49-F238E27FC236}">
              <a16:creationId xmlns:a16="http://schemas.microsoft.com/office/drawing/2014/main" id="{00000000-0008-0000-0F00-0000FA000000}"/>
            </a:ext>
          </a:extLst>
        </xdr:cNvPr>
        <xdr:cNvSpPr txBox="1"/>
      </xdr:nvSpPr>
      <xdr:spPr>
        <a:xfrm>
          <a:off x="9391727" y="1481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74083</xdr:rowOff>
    </xdr:from>
    <xdr:ext cx="469744" cy="259045"/>
    <xdr:sp macro="" textlink="">
      <xdr:nvSpPr>
        <xdr:cNvPr id="251" name="n_2mainValue【福祉施設】&#10;一人当たり面積">
          <a:extLst>
            <a:ext uri="{FF2B5EF4-FFF2-40B4-BE49-F238E27FC236}">
              <a16:creationId xmlns:a16="http://schemas.microsoft.com/office/drawing/2014/main" id="{00000000-0008-0000-0F00-0000FB000000}"/>
            </a:ext>
          </a:extLst>
        </xdr:cNvPr>
        <xdr:cNvSpPr txBox="1"/>
      </xdr:nvSpPr>
      <xdr:spPr>
        <a:xfrm>
          <a:off x="8515427" y="1481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6" name="【保健センター・保健所】&#10;有形固定資産減価償却率グラフ枠">
          <a:extLst>
            <a:ext uri="{FF2B5EF4-FFF2-40B4-BE49-F238E27FC236}">
              <a16:creationId xmlns:a16="http://schemas.microsoft.com/office/drawing/2014/main" id="{00000000-0008-0000-0F00-00003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308" name="【保健センター・保健所】&#10;有形固定資産減価償却率最小値テキスト">
          <a:extLst>
            <a:ext uri="{FF2B5EF4-FFF2-40B4-BE49-F238E27FC236}">
              <a16:creationId xmlns:a16="http://schemas.microsoft.com/office/drawing/2014/main" id="{00000000-0008-0000-0F00-000034010000}"/>
            </a:ext>
          </a:extLst>
        </xdr:cNvPr>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310" name="【保健センター・保健所】&#10;有形固定資産減価償却率最大値テキスト">
          <a:extLst>
            <a:ext uri="{FF2B5EF4-FFF2-40B4-BE49-F238E27FC236}">
              <a16:creationId xmlns:a16="http://schemas.microsoft.com/office/drawing/2014/main" id="{00000000-0008-0000-0F00-000036010000}"/>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312" name="【保健センター・保健所】&#10;有形固定資産減価償却率平均値テキスト">
          <a:extLst>
            <a:ext uri="{FF2B5EF4-FFF2-40B4-BE49-F238E27FC236}">
              <a16:creationId xmlns:a16="http://schemas.microsoft.com/office/drawing/2014/main" id="{00000000-0008-0000-0F00-000038010000}"/>
            </a:ext>
          </a:extLst>
        </xdr:cNvPr>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120032</xdr:rowOff>
    </xdr:from>
    <xdr:ext cx="405111" cy="259045"/>
    <xdr:sp macro="" textlink="">
      <xdr:nvSpPr>
        <xdr:cNvPr id="315" name="n_1aveValue【保健センター・保健所】&#10;有形固定資産減価償却率">
          <a:extLst>
            <a:ext uri="{FF2B5EF4-FFF2-40B4-BE49-F238E27FC236}">
              <a16:creationId xmlns:a16="http://schemas.microsoft.com/office/drawing/2014/main" id="{00000000-0008-0000-0F00-00003B010000}"/>
            </a:ext>
          </a:extLst>
        </xdr:cNvPr>
        <xdr:cNvSpPr txBox="1"/>
      </xdr:nvSpPr>
      <xdr:spPr>
        <a:xfrm>
          <a:off x="1526604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10160</xdr:rowOff>
    </xdr:from>
    <xdr:to>
      <xdr:col>76</xdr:col>
      <xdr:colOff>165100</xdr:colOff>
      <xdr:row>59</xdr:row>
      <xdr:rowOff>111760</xdr:rowOff>
    </xdr:to>
    <xdr:sp macro="" textlink="">
      <xdr:nvSpPr>
        <xdr:cNvPr id="316" name="フローチャート: 判断 315">
          <a:extLst>
            <a:ext uri="{FF2B5EF4-FFF2-40B4-BE49-F238E27FC236}">
              <a16:creationId xmlns:a16="http://schemas.microsoft.com/office/drawing/2014/main" id="{00000000-0008-0000-0F00-00003C010000}"/>
            </a:ext>
          </a:extLst>
        </xdr:cNvPr>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102887</xdr:rowOff>
    </xdr:from>
    <xdr:ext cx="405111" cy="259045"/>
    <xdr:sp macro="" textlink="">
      <xdr:nvSpPr>
        <xdr:cNvPr id="317" name="n_2aveValue【保健センター・保健所】&#10;有形固定資産減価償却率">
          <a:extLst>
            <a:ext uri="{FF2B5EF4-FFF2-40B4-BE49-F238E27FC236}">
              <a16:creationId xmlns:a16="http://schemas.microsoft.com/office/drawing/2014/main" id="{00000000-0008-0000-0F00-00003D010000}"/>
            </a:ext>
          </a:extLst>
        </xdr:cNvPr>
        <xdr:cNvSpPr txBox="1"/>
      </xdr:nvSpPr>
      <xdr:spPr>
        <a:xfrm>
          <a:off x="14389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19685</xdr:rowOff>
    </xdr:from>
    <xdr:to>
      <xdr:col>72</xdr:col>
      <xdr:colOff>38100</xdr:colOff>
      <xdr:row>59</xdr:row>
      <xdr:rowOff>121285</xdr:rowOff>
    </xdr:to>
    <xdr:sp macro="" textlink="">
      <xdr:nvSpPr>
        <xdr:cNvPr id="318" name="フローチャート: 判断 317">
          <a:extLst>
            <a:ext uri="{FF2B5EF4-FFF2-40B4-BE49-F238E27FC236}">
              <a16:creationId xmlns:a16="http://schemas.microsoft.com/office/drawing/2014/main" id="{00000000-0008-0000-0F00-00003E010000}"/>
            </a:ext>
          </a:extLst>
        </xdr:cNvPr>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112412</xdr:rowOff>
    </xdr:from>
    <xdr:ext cx="405111" cy="259045"/>
    <xdr:sp macro="" textlink="">
      <xdr:nvSpPr>
        <xdr:cNvPr id="319" name="n_3aveValue【保健センター・保健所】&#10;有形固定資産減価償却率">
          <a:extLst>
            <a:ext uri="{FF2B5EF4-FFF2-40B4-BE49-F238E27FC236}">
              <a16:creationId xmlns:a16="http://schemas.microsoft.com/office/drawing/2014/main" id="{00000000-0008-0000-0F00-00003F010000}"/>
            </a:ext>
          </a:extLst>
        </xdr:cNvPr>
        <xdr:cNvSpPr txBox="1"/>
      </xdr:nvSpPr>
      <xdr:spPr>
        <a:xfrm>
          <a:off x="13500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59690</xdr:rowOff>
    </xdr:from>
    <xdr:to>
      <xdr:col>85</xdr:col>
      <xdr:colOff>177800</xdr:colOff>
      <xdr:row>57</xdr:row>
      <xdr:rowOff>161290</xdr:rowOff>
    </xdr:to>
    <xdr:sp macro="" textlink="">
      <xdr:nvSpPr>
        <xdr:cNvPr id="325" name="楕円 324">
          <a:extLst>
            <a:ext uri="{FF2B5EF4-FFF2-40B4-BE49-F238E27FC236}">
              <a16:creationId xmlns:a16="http://schemas.microsoft.com/office/drawing/2014/main" id="{00000000-0008-0000-0F00-000045010000}"/>
            </a:ext>
          </a:extLst>
        </xdr:cNvPr>
        <xdr:cNvSpPr/>
      </xdr:nvSpPr>
      <xdr:spPr>
        <a:xfrm>
          <a:off x="162687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82567</xdr:rowOff>
    </xdr:from>
    <xdr:ext cx="405111" cy="259045"/>
    <xdr:sp macro="" textlink="">
      <xdr:nvSpPr>
        <xdr:cNvPr id="326" name="【保健センター・保健所】&#10;有形固定資産減価償却率該当値テキスト">
          <a:extLst>
            <a:ext uri="{FF2B5EF4-FFF2-40B4-BE49-F238E27FC236}">
              <a16:creationId xmlns:a16="http://schemas.microsoft.com/office/drawing/2014/main" id="{00000000-0008-0000-0F00-000046010000}"/>
            </a:ext>
          </a:extLst>
        </xdr:cNvPr>
        <xdr:cNvSpPr txBox="1"/>
      </xdr:nvSpPr>
      <xdr:spPr>
        <a:xfrm>
          <a:off x="16357600"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97790</xdr:rowOff>
    </xdr:from>
    <xdr:to>
      <xdr:col>81</xdr:col>
      <xdr:colOff>101600</xdr:colOff>
      <xdr:row>58</xdr:row>
      <xdr:rowOff>27940</xdr:rowOff>
    </xdr:to>
    <xdr:sp macro="" textlink="">
      <xdr:nvSpPr>
        <xdr:cNvPr id="327" name="楕円 326">
          <a:extLst>
            <a:ext uri="{FF2B5EF4-FFF2-40B4-BE49-F238E27FC236}">
              <a16:creationId xmlns:a16="http://schemas.microsoft.com/office/drawing/2014/main" id="{00000000-0008-0000-0F00-000047010000}"/>
            </a:ext>
          </a:extLst>
        </xdr:cNvPr>
        <xdr:cNvSpPr/>
      </xdr:nvSpPr>
      <xdr:spPr>
        <a:xfrm>
          <a:off x="15430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110490</xdr:rowOff>
    </xdr:from>
    <xdr:to>
      <xdr:col>85</xdr:col>
      <xdr:colOff>127000</xdr:colOff>
      <xdr:row>57</xdr:row>
      <xdr:rowOff>148590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flipV="1">
          <a:off x="15481300" y="98831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120650</xdr:rowOff>
    </xdr:from>
    <xdr:to>
      <xdr:col>76</xdr:col>
      <xdr:colOff>165100</xdr:colOff>
      <xdr:row>58</xdr:row>
      <xdr:rowOff>50800</xdr:rowOff>
    </xdr:to>
    <xdr:sp macro="" textlink="">
      <xdr:nvSpPr>
        <xdr:cNvPr id="329" name="楕円 328">
          <a:extLst>
            <a:ext uri="{FF2B5EF4-FFF2-40B4-BE49-F238E27FC236}">
              <a16:creationId xmlns:a16="http://schemas.microsoft.com/office/drawing/2014/main" id="{00000000-0008-0000-0F00-000049010000}"/>
            </a:ext>
          </a:extLst>
        </xdr:cNvPr>
        <xdr:cNvSpPr/>
      </xdr:nvSpPr>
      <xdr:spPr>
        <a:xfrm>
          <a:off x="14541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148590</xdr:rowOff>
    </xdr:from>
    <xdr:to>
      <xdr:col>81</xdr:col>
      <xdr:colOff>50800</xdr:colOff>
      <xdr:row>58</xdr:row>
      <xdr:rowOff>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flipV="1">
          <a:off x="14592300" y="9921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158750</xdr:rowOff>
    </xdr:from>
    <xdr:to>
      <xdr:col>72</xdr:col>
      <xdr:colOff>38100</xdr:colOff>
      <xdr:row>58</xdr:row>
      <xdr:rowOff>88900</xdr:rowOff>
    </xdr:to>
    <xdr:sp macro="" textlink="">
      <xdr:nvSpPr>
        <xdr:cNvPr id="331" name="楕円 330">
          <a:extLst>
            <a:ext uri="{FF2B5EF4-FFF2-40B4-BE49-F238E27FC236}">
              <a16:creationId xmlns:a16="http://schemas.microsoft.com/office/drawing/2014/main" id="{00000000-0008-0000-0F00-00004B010000}"/>
            </a:ext>
          </a:extLst>
        </xdr:cNvPr>
        <xdr:cNvSpPr/>
      </xdr:nvSpPr>
      <xdr:spPr>
        <a:xfrm>
          <a:off x="13652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0</xdr:rowOff>
    </xdr:from>
    <xdr:to>
      <xdr:col>76</xdr:col>
      <xdr:colOff>114300</xdr:colOff>
      <xdr:row>58</xdr:row>
      <xdr:rowOff>38100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flipV="1">
          <a:off x="13703300" y="994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44467</xdr:rowOff>
    </xdr:from>
    <xdr:ext cx="405111" cy="259045"/>
    <xdr:sp macro="" textlink="">
      <xdr:nvSpPr>
        <xdr:cNvPr id="333" name="n_1mainValue【保健センター・保健所】&#10;有形固定資産減価償却率">
          <a:extLst>
            <a:ext uri="{FF2B5EF4-FFF2-40B4-BE49-F238E27FC236}">
              <a16:creationId xmlns:a16="http://schemas.microsoft.com/office/drawing/2014/main" id="{00000000-0008-0000-0F00-00004D010000}"/>
            </a:ext>
          </a:extLst>
        </xdr:cNvPr>
        <xdr:cNvSpPr txBox="1"/>
      </xdr:nvSpPr>
      <xdr:spPr>
        <a:xfrm>
          <a:off x="152660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67327</xdr:rowOff>
    </xdr:from>
    <xdr:ext cx="405111" cy="259045"/>
    <xdr:sp macro="" textlink="">
      <xdr:nvSpPr>
        <xdr:cNvPr id="334" name="n_2mainValue【保健センター・保健所】&#10;有形固定資産減価償却率">
          <a:extLst>
            <a:ext uri="{FF2B5EF4-FFF2-40B4-BE49-F238E27FC236}">
              <a16:creationId xmlns:a16="http://schemas.microsoft.com/office/drawing/2014/main" id="{00000000-0008-0000-0F00-00004E010000}"/>
            </a:ext>
          </a:extLst>
        </xdr:cNvPr>
        <xdr:cNvSpPr txBox="1"/>
      </xdr:nvSpPr>
      <xdr:spPr>
        <a:xfrm>
          <a:off x="14389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105427</xdr:rowOff>
    </xdr:from>
    <xdr:ext cx="405111" cy="259045"/>
    <xdr:sp macro="" textlink="">
      <xdr:nvSpPr>
        <xdr:cNvPr id="335" name="n_3mainValue【保健センター・保健所】&#10;有形固定資産減価償却率">
          <a:extLst>
            <a:ext uri="{FF2B5EF4-FFF2-40B4-BE49-F238E27FC236}">
              <a16:creationId xmlns:a16="http://schemas.microsoft.com/office/drawing/2014/main" id="{00000000-0008-0000-0F00-00004F010000}"/>
            </a:ext>
          </a:extLst>
        </xdr:cNvPr>
        <xdr:cNvSpPr txBox="1"/>
      </xdr:nvSpPr>
      <xdr:spPr>
        <a:xfrm>
          <a:off x="13500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6" name="【保健センター・保健所】&#10;一人当たり面積グラフ枠">
          <a:extLst>
            <a:ext uri="{FF2B5EF4-FFF2-40B4-BE49-F238E27FC236}">
              <a16:creationId xmlns:a16="http://schemas.microsoft.com/office/drawing/2014/main" id="{00000000-0008-0000-0F00-000064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358" name="【保健センター・保健所】&#10;一人当たり面積最小値テキスト">
          <a:extLst>
            <a:ext uri="{FF2B5EF4-FFF2-40B4-BE49-F238E27FC236}">
              <a16:creationId xmlns:a16="http://schemas.microsoft.com/office/drawing/2014/main" id="{00000000-0008-0000-0F00-000066010000}"/>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360" name="【保健センター・保健所】&#10;一人当たり面積最大値テキスト">
          <a:extLst>
            <a:ext uri="{FF2B5EF4-FFF2-40B4-BE49-F238E27FC236}">
              <a16:creationId xmlns:a16="http://schemas.microsoft.com/office/drawing/2014/main" id="{00000000-0008-0000-0F00-000068010000}"/>
            </a:ext>
          </a:extLst>
        </xdr:cNvPr>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362" name="【保健センター・保健所】&#10;一人当たり面積平均値テキスト">
          <a:extLst>
            <a:ext uri="{FF2B5EF4-FFF2-40B4-BE49-F238E27FC236}">
              <a16:creationId xmlns:a16="http://schemas.microsoft.com/office/drawing/2014/main" id="{00000000-0008-0000-0F00-00006A010000}"/>
            </a:ext>
          </a:extLst>
        </xdr:cNvPr>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363" name="フローチャート: 判断 362">
          <a:extLst>
            <a:ext uri="{FF2B5EF4-FFF2-40B4-BE49-F238E27FC236}">
              <a16:creationId xmlns:a16="http://schemas.microsoft.com/office/drawing/2014/main" id="{00000000-0008-0000-0F00-00006B010000}"/>
            </a:ext>
          </a:extLst>
        </xdr:cNvPr>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364" name="フローチャート: 判断 363">
          <a:extLst>
            <a:ext uri="{FF2B5EF4-FFF2-40B4-BE49-F238E27FC236}">
              <a16:creationId xmlns:a16="http://schemas.microsoft.com/office/drawing/2014/main" id="{00000000-0008-0000-0F00-00006C010000}"/>
            </a:ext>
          </a:extLst>
        </xdr:cNvPr>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131335</xdr:rowOff>
    </xdr:from>
    <xdr:ext cx="469744" cy="259045"/>
    <xdr:sp macro="" textlink="">
      <xdr:nvSpPr>
        <xdr:cNvPr id="365" name="n_1aveValue【保健センター・保健所】&#10;一人当たり面積">
          <a:extLst>
            <a:ext uri="{FF2B5EF4-FFF2-40B4-BE49-F238E27FC236}">
              <a16:creationId xmlns:a16="http://schemas.microsoft.com/office/drawing/2014/main" id="{00000000-0008-0000-0F00-00006D010000}"/>
            </a:ext>
          </a:extLst>
        </xdr:cNvPr>
        <xdr:cNvSpPr txBox="1"/>
      </xdr:nvSpPr>
      <xdr:spPr>
        <a:xfrm>
          <a:off x="210757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61214</xdr:rowOff>
    </xdr:from>
    <xdr:to>
      <xdr:col>107</xdr:col>
      <xdr:colOff>101600</xdr:colOff>
      <xdr:row>61</xdr:row>
      <xdr:rowOff>162814</xdr:rowOff>
    </xdr:to>
    <xdr:sp macro="" textlink="">
      <xdr:nvSpPr>
        <xdr:cNvPr id="366" name="フローチャート: 判断 365">
          <a:extLst>
            <a:ext uri="{FF2B5EF4-FFF2-40B4-BE49-F238E27FC236}">
              <a16:creationId xmlns:a16="http://schemas.microsoft.com/office/drawing/2014/main" id="{00000000-0008-0000-0F00-00006E010000}"/>
            </a:ext>
          </a:extLst>
        </xdr:cNvPr>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7891</xdr:rowOff>
    </xdr:from>
    <xdr:ext cx="469744" cy="259045"/>
    <xdr:sp macro="" textlink="">
      <xdr:nvSpPr>
        <xdr:cNvPr id="367" name="n_2aveValue【保健センター・保健所】&#10;一人当たり面積">
          <a:extLst>
            <a:ext uri="{FF2B5EF4-FFF2-40B4-BE49-F238E27FC236}">
              <a16:creationId xmlns:a16="http://schemas.microsoft.com/office/drawing/2014/main" id="{00000000-0008-0000-0F00-00006F010000}"/>
            </a:ext>
          </a:extLst>
        </xdr:cNvPr>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31496</xdr:rowOff>
    </xdr:from>
    <xdr:to>
      <xdr:col>102</xdr:col>
      <xdr:colOff>165100</xdr:colOff>
      <xdr:row>61</xdr:row>
      <xdr:rowOff>133096</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149623</xdr:rowOff>
    </xdr:from>
    <xdr:ext cx="469744" cy="259045"/>
    <xdr:sp macro="" textlink="">
      <xdr:nvSpPr>
        <xdr:cNvPr id="369" name="n_3aveValue【保健センター・保健所】&#10;一人当たり面積">
          <a:extLst>
            <a:ext uri="{FF2B5EF4-FFF2-40B4-BE49-F238E27FC236}">
              <a16:creationId xmlns:a16="http://schemas.microsoft.com/office/drawing/2014/main" id="{00000000-0008-0000-0F00-000071010000}"/>
            </a:ext>
          </a:extLst>
        </xdr:cNvPr>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375" name="楕円 374">
          <a:extLst>
            <a:ext uri="{FF2B5EF4-FFF2-40B4-BE49-F238E27FC236}">
              <a16:creationId xmlns:a16="http://schemas.microsoft.com/office/drawing/2014/main" id="{00000000-0008-0000-0F00-000077010000}"/>
            </a:ext>
          </a:extLst>
        </xdr:cNvPr>
        <xdr:cNvSpPr/>
      </xdr:nvSpPr>
      <xdr:spPr>
        <a:xfrm>
          <a:off x="221107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42435</xdr:rowOff>
    </xdr:from>
    <xdr:ext cx="469744" cy="259045"/>
    <xdr:sp macro="" textlink="">
      <xdr:nvSpPr>
        <xdr:cNvPr id="376" name="【保健センター・保健所】&#10;一人当たり面積該当値テキスト">
          <a:extLst>
            <a:ext uri="{FF2B5EF4-FFF2-40B4-BE49-F238E27FC236}">
              <a16:creationId xmlns:a16="http://schemas.microsoft.com/office/drawing/2014/main" id="{00000000-0008-0000-0F00-000078010000}"/>
            </a:ext>
          </a:extLst>
        </xdr:cNvPr>
        <xdr:cNvSpPr txBox="1"/>
      </xdr:nvSpPr>
      <xdr:spPr>
        <a:xfrm>
          <a:off x="22199600" y="106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129794</xdr:rowOff>
    </xdr:from>
    <xdr:to>
      <xdr:col>112</xdr:col>
      <xdr:colOff>38100</xdr:colOff>
      <xdr:row>63</xdr:row>
      <xdr:rowOff>59944</xdr:rowOff>
    </xdr:to>
    <xdr:sp macro="" textlink="">
      <xdr:nvSpPr>
        <xdr:cNvPr id="377" name="楕円 376">
          <a:extLst>
            <a:ext uri="{FF2B5EF4-FFF2-40B4-BE49-F238E27FC236}">
              <a16:creationId xmlns:a16="http://schemas.microsoft.com/office/drawing/2014/main" id="{00000000-0008-0000-0F00-000079010000}"/>
            </a:ext>
          </a:extLst>
        </xdr:cNvPr>
        <xdr:cNvSpPr/>
      </xdr:nvSpPr>
      <xdr:spPr>
        <a:xfrm>
          <a:off x="21272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xdr:rowOff>
    </xdr:from>
    <xdr:to>
      <xdr:col>116</xdr:col>
      <xdr:colOff>63500</xdr:colOff>
      <xdr:row>63</xdr:row>
      <xdr:rowOff>9144</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flipV="1">
          <a:off x="21323300" y="1080820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379" name="楕円 378">
          <a:extLst>
            <a:ext uri="{FF2B5EF4-FFF2-40B4-BE49-F238E27FC236}">
              <a16:creationId xmlns:a16="http://schemas.microsoft.com/office/drawing/2014/main" id="{00000000-0008-0000-0F00-00007B010000}"/>
            </a:ext>
          </a:extLst>
        </xdr:cNvPr>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9144</xdr:rowOff>
    </xdr:from>
    <xdr:to>
      <xdr:col>111</xdr:col>
      <xdr:colOff>177800</xdr:colOff>
      <xdr:row>63</xdr:row>
      <xdr:rowOff>11430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flipV="1">
          <a:off x="20434300" y="108104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11430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19545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51071</xdr:rowOff>
    </xdr:from>
    <xdr:ext cx="469744" cy="259045"/>
    <xdr:sp macro="" textlink="">
      <xdr:nvSpPr>
        <xdr:cNvPr id="383" name="n_1mainValue【保健センター・保健所】&#10;一人当たり面積">
          <a:extLst>
            <a:ext uri="{FF2B5EF4-FFF2-40B4-BE49-F238E27FC236}">
              <a16:creationId xmlns:a16="http://schemas.microsoft.com/office/drawing/2014/main" id="{00000000-0008-0000-0F00-00007F010000}"/>
            </a:ext>
          </a:extLst>
        </xdr:cNvPr>
        <xdr:cNvSpPr txBox="1"/>
      </xdr:nvSpPr>
      <xdr:spPr>
        <a:xfrm>
          <a:off x="21075727" y="1085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384" name="n_2mainValue【保健センター・保健所】&#10;一人当たり面積">
          <a:extLst>
            <a:ext uri="{FF2B5EF4-FFF2-40B4-BE49-F238E27FC236}">
              <a16:creationId xmlns:a16="http://schemas.microsoft.com/office/drawing/2014/main" id="{00000000-0008-0000-0F00-000080010000}"/>
            </a:ext>
          </a:extLst>
        </xdr:cNvPr>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385" name="n_3mainValue【保健センター・保健所】&#10;一人当たり面積">
          <a:extLst>
            <a:ext uri="{FF2B5EF4-FFF2-40B4-BE49-F238E27FC236}">
              <a16:creationId xmlns:a16="http://schemas.microsoft.com/office/drawing/2014/main" id="{00000000-0008-0000-0F00-000081010000}"/>
            </a:ext>
          </a:extLst>
        </xdr:cNvPr>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0" name="【消防施設】&#10;有形固定資産減価償却率グラフ枠">
          <a:extLst>
            <a:ext uri="{FF2B5EF4-FFF2-40B4-BE49-F238E27FC236}">
              <a16:creationId xmlns:a16="http://schemas.microsoft.com/office/drawing/2014/main" id="{00000000-0008-0000-0F00-00009A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412" name="【消防施設】&#10;有形固定資産減価償却率最小値テキスト">
          <a:extLst>
            <a:ext uri="{FF2B5EF4-FFF2-40B4-BE49-F238E27FC236}">
              <a16:creationId xmlns:a16="http://schemas.microsoft.com/office/drawing/2014/main" id="{00000000-0008-0000-0F00-00009C010000}"/>
            </a:ext>
          </a:extLst>
        </xdr:cNvPr>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14" name="【消防施設】&#10;有形固定資産減価償却率最大値テキスト">
          <a:extLst>
            <a:ext uri="{FF2B5EF4-FFF2-40B4-BE49-F238E27FC236}">
              <a16:creationId xmlns:a16="http://schemas.microsoft.com/office/drawing/2014/main" id="{00000000-0008-0000-0F00-00009E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85289</xdr:rowOff>
    </xdr:from>
    <xdr:ext cx="405111" cy="259045"/>
    <xdr:sp macro="" textlink="">
      <xdr:nvSpPr>
        <xdr:cNvPr id="416" name="【消防施設】&#10;有形固定資産減価償却率平均値テキスト">
          <a:extLst>
            <a:ext uri="{FF2B5EF4-FFF2-40B4-BE49-F238E27FC236}">
              <a16:creationId xmlns:a16="http://schemas.microsoft.com/office/drawing/2014/main" id="{00000000-0008-0000-0F00-0000A0010000}"/>
            </a:ext>
          </a:extLst>
        </xdr:cNvPr>
        <xdr:cNvSpPr txBox="1"/>
      </xdr:nvSpPr>
      <xdr:spPr>
        <a:xfrm>
          <a:off x="16357600" y="13629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33582</xdr:rowOff>
    </xdr:from>
    <xdr:ext cx="405111" cy="259045"/>
    <xdr:sp macro="" textlink="">
      <xdr:nvSpPr>
        <xdr:cNvPr id="419" name="n_1aveValue【消防施設】&#10;有形固定資産減価償却率">
          <a:extLst>
            <a:ext uri="{FF2B5EF4-FFF2-40B4-BE49-F238E27FC236}">
              <a16:creationId xmlns:a16="http://schemas.microsoft.com/office/drawing/2014/main" id="{00000000-0008-0000-0F00-0000A3010000}"/>
            </a:ext>
          </a:extLst>
        </xdr:cNvPr>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152779</xdr:rowOff>
    </xdr:from>
    <xdr:ext cx="405111" cy="259045"/>
    <xdr:sp macro="" textlink="">
      <xdr:nvSpPr>
        <xdr:cNvPr id="421" name="n_2aveValue【消防施設】&#10;有形固定資産減価償却率">
          <a:extLst>
            <a:ext uri="{FF2B5EF4-FFF2-40B4-BE49-F238E27FC236}">
              <a16:creationId xmlns:a16="http://schemas.microsoft.com/office/drawing/2014/main" id="{00000000-0008-0000-0F00-0000A5010000}"/>
            </a:ext>
          </a:extLst>
        </xdr:cNvPr>
        <xdr:cNvSpPr txBox="1"/>
      </xdr:nvSpPr>
      <xdr:spPr>
        <a:xfrm>
          <a:off x="14389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8527</xdr:rowOff>
    </xdr:from>
    <xdr:to>
      <xdr:col>72</xdr:col>
      <xdr:colOff>38100</xdr:colOff>
      <xdr:row>81</xdr:row>
      <xdr:rowOff>110127</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126654</xdr:rowOff>
    </xdr:from>
    <xdr:ext cx="405111" cy="259045"/>
    <xdr:sp macro="" textlink="">
      <xdr:nvSpPr>
        <xdr:cNvPr id="423" name="n_3aveValue【消防施設】&#10;有形固定資産減価償却率">
          <a:extLst>
            <a:ext uri="{FF2B5EF4-FFF2-40B4-BE49-F238E27FC236}">
              <a16:creationId xmlns:a16="http://schemas.microsoft.com/office/drawing/2014/main" id="{00000000-0008-0000-0F00-0000A7010000}"/>
            </a:ext>
          </a:extLst>
        </xdr:cNvPr>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16692</xdr:rowOff>
    </xdr:from>
    <xdr:to>
      <xdr:col>85</xdr:col>
      <xdr:colOff>177800</xdr:colOff>
      <xdr:row>82</xdr:row>
      <xdr:rowOff>118292</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162687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166569</xdr:rowOff>
    </xdr:from>
    <xdr:ext cx="405111" cy="259045"/>
    <xdr:sp macro="" textlink="">
      <xdr:nvSpPr>
        <xdr:cNvPr id="430" name="【消防施設】&#10;有形固定資産減価償却率該当値テキスト">
          <a:extLst>
            <a:ext uri="{FF2B5EF4-FFF2-40B4-BE49-F238E27FC236}">
              <a16:creationId xmlns:a16="http://schemas.microsoft.com/office/drawing/2014/main" id="{00000000-0008-0000-0F00-0000AE010000}"/>
            </a:ext>
          </a:extLst>
        </xdr:cNvPr>
        <xdr:cNvSpPr txBox="1"/>
      </xdr:nvSpPr>
      <xdr:spPr>
        <a:xfrm>
          <a:off x="16357600"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127726</xdr:rowOff>
    </xdr:from>
    <xdr:to>
      <xdr:col>81</xdr:col>
      <xdr:colOff>101600</xdr:colOff>
      <xdr:row>84</xdr:row>
      <xdr:rowOff>57876</xdr:rowOff>
    </xdr:to>
    <xdr:sp macro="" textlink="">
      <xdr:nvSpPr>
        <xdr:cNvPr id="431" name="楕円 430">
          <a:extLst>
            <a:ext uri="{FF2B5EF4-FFF2-40B4-BE49-F238E27FC236}">
              <a16:creationId xmlns:a16="http://schemas.microsoft.com/office/drawing/2014/main" id="{00000000-0008-0000-0F00-0000AF010000}"/>
            </a:ext>
          </a:extLst>
        </xdr:cNvPr>
        <xdr:cNvSpPr/>
      </xdr:nvSpPr>
      <xdr:spPr>
        <a:xfrm>
          <a:off x="154305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67492</xdr:rowOff>
    </xdr:from>
    <xdr:to>
      <xdr:col>85</xdr:col>
      <xdr:colOff>127000</xdr:colOff>
      <xdr:row>84</xdr:row>
      <xdr:rowOff>7076</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flipV="1">
          <a:off x="15481300" y="14126392"/>
          <a:ext cx="838200" cy="28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23223</xdr:rowOff>
    </xdr:from>
    <xdr:to>
      <xdr:col>76</xdr:col>
      <xdr:colOff>165100</xdr:colOff>
      <xdr:row>84</xdr:row>
      <xdr:rowOff>124823</xdr:rowOff>
    </xdr:to>
    <xdr:sp macro="" textlink="">
      <xdr:nvSpPr>
        <xdr:cNvPr id="433" name="楕円 432">
          <a:extLst>
            <a:ext uri="{FF2B5EF4-FFF2-40B4-BE49-F238E27FC236}">
              <a16:creationId xmlns:a16="http://schemas.microsoft.com/office/drawing/2014/main" id="{00000000-0008-0000-0F00-0000B1010000}"/>
            </a:ext>
          </a:extLst>
        </xdr:cNvPr>
        <xdr:cNvSpPr/>
      </xdr:nvSpPr>
      <xdr:spPr>
        <a:xfrm>
          <a:off x="145415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7076</xdr:rowOff>
    </xdr:from>
    <xdr:to>
      <xdr:col>81</xdr:col>
      <xdr:colOff>50800</xdr:colOff>
      <xdr:row>84</xdr:row>
      <xdr:rowOff>74023</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flipV="1">
          <a:off x="14592300" y="1440887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152219</xdr:rowOff>
    </xdr:from>
    <xdr:to>
      <xdr:col>72</xdr:col>
      <xdr:colOff>38100</xdr:colOff>
      <xdr:row>84</xdr:row>
      <xdr:rowOff>82369</xdr:rowOff>
    </xdr:to>
    <xdr:sp macro="" textlink="">
      <xdr:nvSpPr>
        <xdr:cNvPr id="435" name="楕円 434">
          <a:extLst>
            <a:ext uri="{FF2B5EF4-FFF2-40B4-BE49-F238E27FC236}">
              <a16:creationId xmlns:a16="http://schemas.microsoft.com/office/drawing/2014/main" id="{00000000-0008-0000-0F00-0000B3010000}"/>
            </a:ext>
          </a:extLst>
        </xdr:cNvPr>
        <xdr:cNvSpPr/>
      </xdr:nvSpPr>
      <xdr:spPr>
        <a:xfrm>
          <a:off x="13652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31569</xdr:rowOff>
    </xdr:from>
    <xdr:to>
      <xdr:col>76</xdr:col>
      <xdr:colOff>114300</xdr:colOff>
      <xdr:row>84</xdr:row>
      <xdr:rowOff>74023</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3703300" y="144333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49003</xdr:rowOff>
    </xdr:from>
    <xdr:ext cx="405111" cy="259045"/>
    <xdr:sp macro="" textlink="">
      <xdr:nvSpPr>
        <xdr:cNvPr id="437" name="n_1mainValue【消防施設】&#10;有形固定資産減価償却率">
          <a:extLst>
            <a:ext uri="{FF2B5EF4-FFF2-40B4-BE49-F238E27FC236}">
              <a16:creationId xmlns:a16="http://schemas.microsoft.com/office/drawing/2014/main" id="{00000000-0008-0000-0F00-0000B5010000}"/>
            </a:ext>
          </a:extLst>
        </xdr:cNvPr>
        <xdr:cNvSpPr txBox="1"/>
      </xdr:nvSpPr>
      <xdr:spPr>
        <a:xfrm>
          <a:off x="15266044"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115950</xdr:rowOff>
    </xdr:from>
    <xdr:ext cx="405111" cy="259045"/>
    <xdr:sp macro="" textlink="">
      <xdr:nvSpPr>
        <xdr:cNvPr id="438" name="n_2mainValue【消防施設】&#10;有形固定資産減価償却率">
          <a:extLst>
            <a:ext uri="{FF2B5EF4-FFF2-40B4-BE49-F238E27FC236}">
              <a16:creationId xmlns:a16="http://schemas.microsoft.com/office/drawing/2014/main" id="{00000000-0008-0000-0F00-0000B6010000}"/>
            </a:ext>
          </a:extLst>
        </xdr:cNvPr>
        <xdr:cNvSpPr txBox="1"/>
      </xdr:nvSpPr>
      <xdr:spPr>
        <a:xfrm>
          <a:off x="14389744" y="1451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73496</xdr:rowOff>
    </xdr:from>
    <xdr:ext cx="405111" cy="259045"/>
    <xdr:sp macro="" textlink="">
      <xdr:nvSpPr>
        <xdr:cNvPr id="439" name="n_3mainValue【消防施設】&#10;有形固定資産減価償却率">
          <a:extLst>
            <a:ext uri="{FF2B5EF4-FFF2-40B4-BE49-F238E27FC236}">
              <a16:creationId xmlns:a16="http://schemas.microsoft.com/office/drawing/2014/main" id="{00000000-0008-0000-0F00-0000B7010000}"/>
            </a:ext>
          </a:extLst>
        </xdr:cNvPr>
        <xdr:cNvSpPr txBox="1"/>
      </xdr:nvSpPr>
      <xdr:spPr>
        <a:xfrm>
          <a:off x="135007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2" name="【消防施設】&#10;一人当たり面積グラフ枠">
          <a:extLst>
            <a:ext uri="{FF2B5EF4-FFF2-40B4-BE49-F238E27FC236}">
              <a16:creationId xmlns:a16="http://schemas.microsoft.com/office/drawing/2014/main" id="{00000000-0008-0000-0F00-0000CE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64" name="【消防施設】&#10;一人当たり面積最小値テキスト">
          <a:extLst>
            <a:ext uri="{FF2B5EF4-FFF2-40B4-BE49-F238E27FC236}">
              <a16:creationId xmlns:a16="http://schemas.microsoft.com/office/drawing/2014/main" id="{00000000-0008-0000-0F00-0000D001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466" name="【消防施設】&#10;一人当たり面積最大値テキスト">
          <a:extLst>
            <a:ext uri="{FF2B5EF4-FFF2-40B4-BE49-F238E27FC236}">
              <a16:creationId xmlns:a16="http://schemas.microsoft.com/office/drawing/2014/main" id="{00000000-0008-0000-0F00-0000D2010000}"/>
            </a:ext>
          </a:extLst>
        </xdr:cNvPr>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468" name="【消防施設】&#10;一人当たり面積平均値テキスト">
          <a:extLst>
            <a:ext uri="{FF2B5EF4-FFF2-40B4-BE49-F238E27FC236}">
              <a16:creationId xmlns:a16="http://schemas.microsoft.com/office/drawing/2014/main" id="{00000000-0008-0000-0F00-0000D4010000}"/>
            </a:ext>
          </a:extLst>
        </xdr:cNvPr>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471" name="n_1aveValue【消防施設】&#10;一人当たり面積">
          <a:extLst>
            <a:ext uri="{FF2B5EF4-FFF2-40B4-BE49-F238E27FC236}">
              <a16:creationId xmlns:a16="http://schemas.microsoft.com/office/drawing/2014/main" id="{00000000-0008-0000-0F00-0000D7010000}"/>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118763</xdr:rowOff>
    </xdr:from>
    <xdr:ext cx="469744" cy="259045"/>
    <xdr:sp macro="" textlink="">
      <xdr:nvSpPr>
        <xdr:cNvPr id="473" name="n_2aveValue【消防施設】&#10;一人当たり面積">
          <a:extLst>
            <a:ext uri="{FF2B5EF4-FFF2-40B4-BE49-F238E27FC236}">
              <a16:creationId xmlns:a16="http://schemas.microsoft.com/office/drawing/2014/main" id="{00000000-0008-0000-0F00-0000D9010000}"/>
            </a:ext>
          </a:extLst>
        </xdr:cNvPr>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38736</xdr:rowOff>
    </xdr:from>
    <xdr:to>
      <xdr:col>102</xdr:col>
      <xdr:colOff>165100</xdr:colOff>
      <xdr:row>84</xdr:row>
      <xdr:rowOff>140336</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156863</xdr:rowOff>
    </xdr:from>
    <xdr:ext cx="469744" cy="259045"/>
    <xdr:sp macro="" textlink="">
      <xdr:nvSpPr>
        <xdr:cNvPr id="475" name="n_3aveValue【消防施設】&#10;一人当たり面積">
          <a:extLst>
            <a:ext uri="{FF2B5EF4-FFF2-40B4-BE49-F238E27FC236}">
              <a16:creationId xmlns:a16="http://schemas.microsoft.com/office/drawing/2014/main" id="{00000000-0008-0000-0F00-0000DB010000}"/>
            </a:ext>
          </a:extLst>
        </xdr:cNvPr>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482" name="【消防施設】&#10;一人当たり面積該当値テキスト">
          <a:extLst>
            <a:ext uri="{FF2B5EF4-FFF2-40B4-BE49-F238E27FC236}">
              <a16:creationId xmlns:a16="http://schemas.microsoft.com/office/drawing/2014/main" id="{00000000-0008-0000-0F00-0000E2010000}"/>
            </a:ext>
          </a:extLst>
        </xdr:cNvPr>
        <xdr:cNvSpPr txBox="1"/>
      </xdr:nvSpPr>
      <xdr:spPr>
        <a:xfrm>
          <a:off x="22199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76836</xdr:rowOff>
    </xdr:from>
    <xdr:to>
      <xdr:col>112</xdr:col>
      <xdr:colOff>38100</xdr:colOff>
      <xdr:row>86</xdr:row>
      <xdr:rowOff>6986</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21272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127636</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21323300" y="14611350"/>
          <a:ext cx="8382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78739</xdr:rowOff>
    </xdr:from>
    <xdr:to>
      <xdr:col>107</xdr:col>
      <xdr:colOff>101600</xdr:colOff>
      <xdr:row>86</xdr:row>
      <xdr:rowOff>8889</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20383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127636</xdr:rowOff>
    </xdr:from>
    <xdr:to>
      <xdr:col>111</xdr:col>
      <xdr:colOff>177800</xdr:colOff>
      <xdr:row>85</xdr:row>
      <xdr:rowOff>129539</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20434300" y="147008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78739</xdr:rowOff>
    </xdr:from>
    <xdr:to>
      <xdr:col>102</xdr:col>
      <xdr:colOff>165100</xdr:colOff>
      <xdr:row>86</xdr:row>
      <xdr:rowOff>8889</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19494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129539</xdr:rowOff>
    </xdr:from>
    <xdr:to>
      <xdr:col>107</xdr:col>
      <xdr:colOff>50800</xdr:colOff>
      <xdr:row>85</xdr:row>
      <xdr:rowOff>129539</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9545300" y="14702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169563</xdr:rowOff>
    </xdr:from>
    <xdr:ext cx="469744" cy="259045"/>
    <xdr:sp macro="" textlink="">
      <xdr:nvSpPr>
        <xdr:cNvPr id="489" name="n_1mainValue【消防施設】&#10;一人当たり面積">
          <a:extLst>
            <a:ext uri="{FF2B5EF4-FFF2-40B4-BE49-F238E27FC236}">
              <a16:creationId xmlns:a16="http://schemas.microsoft.com/office/drawing/2014/main" id="{00000000-0008-0000-0F00-0000E9010000}"/>
            </a:ext>
          </a:extLst>
        </xdr:cNvPr>
        <xdr:cNvSpPr txBox="1"/>
      </xdr:nvSpPr>
      <xdr:spPr>
        <a:xfrm>
          <a:off x="21075727" y="1474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xdr:rowOff>
    </xdr:from>
    <xdr:ext cx="469744" cy="259045"/>
    <xdr:sp macro="" textlink="">
      <xdr:nvSpPr>
        <xdr:cNvPr id="490" name="n_2mainValue【消防施設】&#10;一人当たり面積">
          <a:extLst>
            <a:ext uri="{FF2B5EF4-FFF2-40B4-BE49-F238E27FC236}">
              <a16:creationId xmlns:a16="http://schemas.microsoft.com/office/drawing/2014/main" id="{00000000-0008-0000-0F00-0000EA010000}"/>
            </a:ext>
          </a:extLst>
        </xdr:cNvPr>
        <xdr:cNvSpPr txBox="1"/>
      </xdr:nvSpPr>
      <xdr:spPr>
        <a:xfrm>
          <a:off x="20199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xdr:rowOff>
    </xdr:from>
    <xdr:ext cx="469744" cy="259045"/>
    <xdr:sp macro="" textlink="">
      <xdr:nvSpPr>
        <xdr:cNvPr id="491" name="n_3mainValue【消防施設】&#10;一人当たり面積">
          <a:extLst>
            <a:ext uri="{FF2B5EF4-FFF2-40B4-BE49-F238E27FC236}">
              <a16:creationId xmlns:a16="http://schemas.microsoft.com/office/drawing/2014/main" id="{00000000-0008-0000-0F00-0000EB010000}"/>
            </a:ext>
          </a:extLst>
        </xdr:cNvPr>
        <xdr:cNvSpPr txBox="1"/>
      </xdr:nvSpPr>
      <xdr:spPr>
        <a:xfrm>
          <a:off x="19310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4" name="【庁舎】&#10;有形固定資産減価償却率グラフ枠">
          <a:extLst>
            <a:ext uri="{FF2B5EF4-FFF2-40B4-BE49-F238E27FC236}">
              <a16:creationId xmlns:a16="http://schemas.microsoft.com/office/drawing/2014/main" id="{00000000-0008-0000-0F00-00000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16" name="【庁舎】&#10;有形固定資産減価償却率最小値テキスト">
          <a:extLst>
            <a:ext uri="{FF2B5EF4-FFF2-40B4-BE49-F238E27FC236}">
              <a16:creationId xmlns:a16="http://schemas.microsoft.com/office/drawing/2014/main" id="{00000000-0008-0000-0F00-000004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18" name="【庁舎】&#10;有形固定資産減価償却率最大値テキスト">
          <a:extLst>
            <a:ext uri="{FF2B5EF4-FFF2-40B4-BE49-F238E27FC236}">
              <a16:creationId xmlns:a16="http://schemas.microsoft.com/office/drawing/2014/main" id="{00000000-0008-0000-0F00-000006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520" name="【庁舎】&#10;有形固定資産減価償却率平均値テキスト">
          <a:extLst>
            <a:ext uri="{FF2B5EF4-FFF2-40B4-BE49-F238E27FC236}">
              <a16:creationId xmlns:a16="http://schemas.microsoft.com/office/drawing/2014/main" id="{00000000-0008-0000-0F00-000008020000}"/>
            </a:ext>
          </a:extLst>
        </xdr:cNvPr>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165116</xdr:rowOff>
    </xdr:from>
    <xdr:ext cx="405111" cy="259045"/>
    <xdr:sp macro="" textlink="">
      <xdr:nvSpPr>
        <xdr:cNvPr id="523" name="n_1aveValue【庁舎】&#10;有形固定資産減価償却率">
          <a:extLst>
            <a:ext uri="{FF2B5EF4-FFF2-40B4-BE49-F238E27FC236}">
              <a16:creationId xmlns:a16="http://schemas.microsoft.com/office/drawing/2014/main" id="{00000000-0008-0000-0F00-00000B020000}"/>
            </a:ext>
          </a:extLst>
        </xdr:cNvPr>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139716</xdr:rowOff>
    </xdr:from>
    <xdr:ext cx="405111" cy="259045"/>
    <xdr:sp macro="" textlink="">
      <xdr:nvSpPr>
        <xdr:cNvPr id="525" name="n_2aveValue【庁舎】&#10;有形固定資産減価償却率">
          <a:extLst>
            <a:ext uri="{FF2B5EF4-FFF2-40B4-BE49-F238E27FC236}">
              <a16:creationId xmlns:a16="http://schemas.microsoft.com/office/drawing/2014/main" id="{00000000-0008-0000-0F00-00000D020000}"/>
            </a:ext>
          </a:extLst>
        </xdr:cNvPr>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146066</xdr:rowOff>
    </xdr:from>
    <xdr:ext cx="405111" cy="259045"/>
    <xdr:sp macro="" textlink="">
      <xdr:nvSpPr>
        <xdr:cNvPr id="527" name="n_3aveValue【庁舎】&#10;有形固定資産減価償却率">
          <a:extLst>
            <a:ext uri="{FF2B5EF4-FFF2-40B4-BE49-F238E27FC236}">
              <a16:creationId xmlns:a16="http://schemas.microsoft.com/office/drawing/2014/main" id="{00000000-0008-0000-0F00-00000F020000}"/>
            </a:ext>
          </a:extLst>
        </xdr:cNvPr>
        <xdr:cNvSpPr txBox="1"/>
      </xdr:nvSpPr>
      <xdr:spPr>
        <a:xfrm>
          <a:off x="13500744" y="1797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73661</xdr:rowOff>
    </xdr:from>
    <xdr:to>
      <xdr:col>85</xdr:col>
      <xdr:colOff>177800</xdr:colOff>
      <xdr:row>103</xdr:row>
      <xdr:rowOff>3811</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6268700" y="1756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96538</xdr:rowOff>
    </xdr:from>
    <xdr:ext cx="405111" cy="259045"/>
    <xdr:sp macro="" textlink="">
      <xdr:nvSpPr>
        <xdr:cNvPr id="534" name="【庁舎】&#10;有形固定資産減価償却率該当値テキスト">
          <a:extLst>
            <a:ext uri="{FF2B5EF4-FFF2-40B4-BE49-F238E27FC236}">
              <a16:creationId xmlns:a16="http://schemas.microsoft.com/office/drawing/2014/main" id="{00000000-0008-0000-0F00-000016020000}"/>
            </a:ext>
          </a:extLst>
        </xdr:cNvPr>
        <xdr:cNvSpPr txBox="1"/>
      </xdr:nvSpPr>
      <xdr:spPr>
        <a:xfrm>
          <a:off x="16357600" y="1741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101600</xdr:rowOff>
    </xdr:from>
    <xdr:to>
      <xdr:col>81</xdr:col>
      <xdr:colOff>101600</xdr:colOff>
      <xdr:row>103</xdr:row>
      <xdr:rowOff>31750</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5430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124461</xdr:rowOff>
    </xdr:from>
    <xdr:to>
      <xdr:col>85</xdr:col>
      <xdr:colOff>127000</xdr:colOff>
      <xdr:row>102</xdr:row>
      <xdr:rowOff>152400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flipV="1">
          <a:off x="15481300" y="17612361"/>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127000</xdr:rowOff>
    </xdr:from>
    <xdr:to>
      <xdr:col>76</xdr:col>
      <xdr:colOff>165100</xdr:colOff>
      <xdr:row>103</xdr:row>
      <xdr:rowOff>57150</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4541500" y="1761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152400</xdr:rowOff>
    </xdr:from>
    <xdr:to>
      <xdr:col>81</xdr:col>
      <xdr:colOff>50800</xdr:colOff>
      <xdr:row>103</xdr:row>
      <xdr:rowOff>6350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flipV="1">
          <a:off x="14592300" y="17640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162561</xdr:rowOff>
    </xdr:from>
    <xdr:to>
      <xdr:col>72</xdr:col>
      <xdr:colOff>38100</xdr:colOff>
      <xdr:row>103</xdr:row>
      <xdr:rowOff>92711</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3652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6350</xdr:rowOff>
    </xdr:from>
    <xdr:to>
      <xdr:col>76</xdr:col>
      <xdr:colOff>114300</xdr:colOff>
      <xdr:row>103</xdr:row>
      <xdr:rowOff>41911</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flipV="1">
          <a:off x="13703300" y="17665700"/>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48277</xdr:rowOff>
    </xdr:from>
    <xdr:ext cx="405111" cy="259045"/>
    <xdr:sp macro="" textlink="">
      <xdr:nvSpPr>
        <xdr:cNvPr id="541" name="n_1mainValue【庁舎】&#10;有形固定資産減価償却率">
          <a:extLst>
            <a:ext uri="{FF2B5EF4-FFF2-40B4-BE49-F238E27FC236}">
              <a16:creationId xmlns:a16="http://schemas.microsoft.com/office/drawing/2014/main" id="{00000000-0008-0000-0F00-00001D020000}"/>
            </a:ext>
          </a:extLst>
        </xdr:cNvPr>
        <xdr:cNvSpPr txBox="1"/>
      </xdr:nvSpPr>
      <xdr:spPr>
        <a:xfrm>
          <a:off x="152660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73677</xdr:rowOff>
    </xdr:from>
    <xdr:ext cx="405111" cy="259045"/>
    <xdr:sp macro="" textlink="">
      <xdr:nvSpPr>
        <xdr:cNvPr id="542" name="n_2mainValue【庁舎】&#10;有形固定資産減価償却率">
          <a:extLst>
            <a:ext uri="{FF2B5EF4-FFF2-40B4-BE49-F238E27FC236}">
              <a16:creationId xmlns:a16="http://schemas.microsoft.com/office/drawing/2014/main" id="{00000000-0008-0000-0F00-00001E020000}"/>
            </a:ext>
          </a:extLst>
        </xdr:cNvPr>
        <xdr:cNvSpPr txBox="1"/>
      </xdr:nvSpPr>
      <xdr:spPr>
        <a:xfrm>
          <a:off x="14389744" y="1739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109238</xdr:rowOff>
    </xdr:from>
    <xdr:ext cx="405111" cy="259045"/>
    <xdr:sp macro="" textlink="">
      <xdr:nvSpPr>
        <xdr:cNvPr id="543" name="n_3mainValue【庁舎】&#10;有形固定資産減価償却率">
          <a:extLst>
            <a:ext uri="{FF2B5EF4-FFF2-40B4-BE49-F238E27FC236}">
              <a16:creationId xmlns:a16="http://schemas.microsoft.com/office/drawing/2014/main" id="{00000000-0008-0000-0F00-00001F020000}"/>
            </a:ext>
          </a:extLst>
        </xdr:cNvPr>
        <xdr:cNvSpPr txBox="1"/>
      </xdr:nvSpPr>
      <xdr:spPr>
        <a:xfrm>
          <a:off x="13500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8" name="【庁舎】&#10;一人当たり面積グラフ枠">
          <a:extLst>
            <a:ext uri="{FF2B5EF4-FFF2-40B4-BE49-F238E27FC236}">
              <a16:creationId xmlns:a16="http://schemas.microsoft.com/office/drawing/2014/main" id="{00000000-0008-0000-0F00-00003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570" name="【庁舎】&#10;一人当たり面積最小値テキスト">
          <a:extLst>
            <a:ext uri="{FF2B5EF4-FFF2-40B4-BE49-F238E27FC236}">
              <a16:creationId xmlns:a16="http://schemas.microsoft.com/office/drawing/2014/main" id="{00000000-0008-0000-0F00-00003A020000}"/>
            </a:ext>
          </a:extLst>
        </xdr:cNvPr>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572" name="【庁舎】&#10;一人当たり面積最大値テキスト">
          <a:extLst>
            <a:ext uri="{FF2B5EF4-FFF2-40B4-BE49-F238E27FC236}">
              <a16:creationId xmlns:a16="http://schemas.microsoft.com/office/drawing/2014/main" id="{00000000-0008-0000-0F00-00003C020000}"/>
            </a:ext>
          </a:extLst>
        </xdr:cNvPr>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574" name="【庁舎】&#10;一人当たり面積平均値テキスト">
          <a:extLst>
            <a:ext uri="{FF2B5EF4-FFF2-40B4-BE49-F238E27FC236}">
              <a16:creationId xmlns:a16="http://schemas.microsoft.com/office/drawing/2014/main" id="{00000000-0008-0000-0F00-00003E020000}"/>
            </a:ext>
          </a:extLst>
        </xdr:cNvPr>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577" name="n_1aveValue【庁舎】&#10;一人当たり面積">
          <a:extLst>
            <a:ext uri="{FF2B5EF4-FFF2-40B4-BE49-F238E27FC236}">
              <a16:creationId xmlns:a16="http://schemas.microsoft.com/office/drawing/2014/main" id="{00000000-0008-0000-0F00-000041020000}"/>
            </a:ext>
          </a:extLst>
        </xdr:cNvPr>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4897</xdr:rowOff>
    </xdr:from>
    <xdr:ext cx="469744" cy="259045"/>
    <xdr:sp macro="" textlink="">
      <xdr:nvSpPr>
        <xdr:cNvPr id="579" name="n_2aveValue【庁舎】&#10;一人当たり面積">
          <a:extLst>
            <a:ext uri="{FF2B5EF4-FFF2-40B4-BE49-F238E27FC236}">
              <a16:creationId xmlns:a16="http://schemas.microsoft.com/office/drawing/2014/main" id="{00000000-0008-0000-0F00-000043020000}"/>
            </a:ext>
          </a:extLst>
        </xdr:cNvPr>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169000</xdr:rowOff>
    </xdr:from>
    <xdr:ext cx="469744" cy="259045"/>
    <xdr:sp macro="" textlink="">
      <xdr:nvSpPr>
        <xdr:cNvPr id="581" name="n_3aveValue【庁舎】&#10;一人当たり面積">
          <a:extLst>
            <a:ext uri="{FF2B5EF4-FFF2-40B4-BE49-F238E27FC236}">
              <a16:creationId xmlns:a16="http://schemas.microsoft.com/office/drawing/2014/main" id="{00000000-0008-0000-0F00-000045020000}"/>
            </a:ext>
          </a:extLst>
        </xdr:cNvPr>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101817</xdr:rowOff>
    </xdr:from>
    <xdr:to>
      <xdr:col>116</xdr:col>
      <xdr:colOff>114300</xdr:colOff>
      <xdr:row>109</xdr:row>
      <xdr:rowOff>31967</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22110700" y="1861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16744</xdr:rowOff>
    </xdr:from>
    <xdr:ext cx="469744" cy="259045"/>
    <xdr:sp macro="" textlink="">
      <xdr:nvSpPr>
        <xdr:cNvPr id="588" name="【庁舎】&#10;一人当たり面積該当値テキスト">
          <a:extLst>
            <a:ext uri="{FF2B5EF4-FFF2-40B4-BE49-F238E27FC236}">
              <a16:creationId xmlns:a16="http://schemas.microsoft.com/office/drawing/2014/main" id="{00000000-0008-0000-0F00-00004C020000}"/>
            </a:ext>
          </a:extLst>
        </xdr:cNvPr>
        <xdr:cNvSpPr txBox="1"/>
      </xdr:nvSpPr>
      <xdr:spPr>
        <a:xfrm>
          <a:off x="22199600" y="1853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102634</xdr:rowOff>
    </xdr:from>
    <xdr:to>
      <xdr:col>112</xdr:col>
      <xdr:colOff>38100</xdr:colOff>
      <xdr:row>109</xdr:row>
      <xdr:rowOff>32784</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1272500" y="1861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152617</xdr:rowOff>
    </xdr:from>
    <xdr:to>
      <xdr:col>116</xdr:col>
      <xdr:colOff>63500</xdr:colOff>
      <xdr:row>108</xdr:row>
      <xdr:rowOff>153434</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21323300" y="18669217"/>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102961</xdr:rowOff>
    </xdr:from>
    <xdr:to>
      <xdr:col>107</xdr:col>
      <xdr:colOff>101600</xdr:colOff>
      <xdr:row>109</xdr:row>
      <xdr:rowOff>33111</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0383500" y="1861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153434</xdr:rowOff>
    </xdr:from>
    <xdr:to>
      <xdr:col>111</xdr:col>
      <xdr:colOff>177800</xdr:colOff>
      <xdr:row>108</xdr:row>
      <xdr:rowOff>153761</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0434300" y="18670034"/>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103124</xdr:rowOff>
    </xdr:from>
    <xdr:to>
      <xdr:col>102</xdr:col>
      <xdr:colOff>165100</xdr:colOff>
      <xdr:row>109</xdr:row>
      <xdr:rowOff>33274</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9494500" y="186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153761</xdr:rowOff>
    </xdr:from>
    <xdr:to>
      <xdr:col>107</xdr:col>
      <xdr:colOff>50800</xdr:colOff>
      <xdr:row>108</xdr:row>
      <xdr:rowOff>153924</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19545300" y="18670361"/>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23911</xdr:rowOff>
    </xdr:from>
    <xdr:ext cx="469744" cy="259045"/>
    <xdr:sp macro="" textlink="">
      <xdr:nvSpPr>
        <xdr:cNvPr id="595" name="n_1mainValue【庁舎】&#10;一人当たり面積">
          <a:extLst>
            <a:ext uri="{FF2B5EF4-FFF2-40B4-BE49-F238E27FC236}">
              <a16:creationId xmlns:a16="http://schemas.microsoft.com/office/drawing/2014/main" id="{00000000-0008-0000-0F00-000053020000}"/>
            </a:ext>
          </a:extLst>
        </xdr:cNvPr>
        <xdr:cNvSpPr txBox="1"/>
      </xdr:nvSpPr>
      <xdr:spPr>
        <a:xfrm>
          <a:off x="21075727" y="1871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24238</xdr:rowOff>
    </xdr:from>
    <xdr:ext cx="469744" cy="259045"/>
    <xdr:sp macro="" textlink="">
      <xdr:nvSpPr>
        <xdr:cNvPr id="596" name="n_2mainValue【庁舎】&#10;一人当たり面積">
          <a:extLst>
            <a:ext uri="{FF2B5EF4-FFF2-40B4-BE49-F238E27FC236}">
              <a16:creationId xmlns:a16="http://schemas.microsoft.com/office/drawing/2014/main" id="{00000000-0008-0000-0F00-000054020000}"/>
            </a:ext>
          </a:extLst>
        </xdr:cNvPr>
        <xdr:cNvSpPr txBox="1"/>
      </xdr:nvSpPr>
      <xdr:spPr>
        <a:xfrm>
          <a:off x="20199427" y="1871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24401</xdr:rowOff>
    </xdr:from>
    <xdr:ext cx="469744" cy="259045"/>
    <xdr:sp macro="" textlink="">
      <xdr:nvSpPr>
        <xdr:cNvPr id="597" name="n_3mainValue【庁舎】&#10;一人当たり面積">
          <a:extLst>
            <a:ext uri="{FF2B5EF4-FFF2-40B4-BE49-F238E27FC236}">
              <a16:creationId xmlns:a16="http://schemas.microsoft.com/office/drawing/2014/main" id="{00000000-0008-0000-0F00-000055020000}"/>
            </a:ext>
          </a:extLst>
        </xdr:cNvPr>
        <xdr:cNvSpPr txBox="1"/>
      </xdr:nvSpPr>
      <xdr:spPr>
        <a:xfrm>
          <a:off x="19310427" y="1871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福祉施設および保健センター、庁舎については、有形固定資産減価償却率が類似団体平均を上回っている。</a:t>
          </a:r>
          <a:r>
            <a:rPr lang="ja-JP" altLang="en-US" sz="1100" b="0" i="0" baseline="0">
              <a:solidFill>
                <a:schemeClr val="dk1"/>
              </a:solidFill>
              <a:effectLst/>
              <a:latin typeface="+mn-lt"/>
              <a:ea typeface="+mn-ea"/>
              <a:cs typeface="+mn-cs"/>
            </a:rPr>
            <a:t>なか</a:t>
          </a:r>
          <a:r>
            <a:rPr lang="ja-JP" altLang="ja-JP" sz="1100" b="0" i="0" baseline="0">
              <a:solidFill>
                <a:schemeClr val="dk1"/>
              </a:solidFill>
              <a:effectLst/>
              <a:latin typeface="+mn-lt"/>
              <a:ea typeface="+mn-ea"/>
              <a:cs typeface="+mn-cs"/>
            </a:rPr>
            <a:t>でも庁舎については、昭和４５</a:t>
          </a:r>
          <a:r>
            <a:rPr lang="ja-JP" altLang="en-US" sz="1100" b="0" i="0" baseline="0">
              <a:solidFill>
                <a:schemeClr val="dk1"/>
              </a:solidFill>
              <a:effectLst/>
              <a:latin typeface="+mn-lt"/>
              <a:ea typeface="+mn-ea"/>
              <a:cs typeface="+mn-cs"/>
            </a:rPr>
            <a:t>年度</a:t>
          </a:r>
          <a:r>
            <a:rPr lang="ja-JP" altLang="ja-JP" sz="1100" b="0" i="0" baseline="0">
              <a:solidFill>
                <a:schemeClr val="dk1"/>
              </a:solidFill>
              <a:effectLst/>
              <a:latin typeface="+mn-lt"/>
              <a:ea typeface="+mn-ea"/>
              <a:cs typeface="+mn-cs"/>
            </a:rPr>
            <a:t>竣工であり築約５０年が経過している。耐震化への対応も必要であることから、現在新庁舎建築に向けた建設委員会を立ち上げ、令和３年度着工に向け協議している。</a:t>
          </a:r>
          <a:endParaRPr lang="ja-JP" altLang="ja-JP" sz="1400">
            <a:effectLst/>
          </a:endParaRPr>
        </a:p>
        <a:p>
          <a:r>
            <a:rPr lang="ja-JP" altLang="ja-JP" sz="1100" b="0" i="0" baseline="0">
              <a:solidFill>
                <a:schemeClr val="dk1"/>
              </a:solidFill>
              <a:effectLst/>
              <a:latin typeface="+mn-lt"/>
              <a:ea typeface="+mn-ea"/>
              <a:cs typeface="+mn-cs"/>
            </a:rPr>
            <a:t>福祉施設については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総合福祉センターを平成７年度に建設し、</a:t>
          </a:r>
          <a:r>
            <a:rPr lang="ja-JP" altLang="en-US" sz="1100" b="0" i="0" baseline="0">
              <a:solidFill>
                <a:schemeClr val="dk1"/>
              </a:solidFill>
              <a:effectLst/>
              <a:latin typeface="+mn-lt"/>
              <a:ea typeface="+mn-ea"/>
              <a:cs typeface="+mn-cs"/>
            </a:rPr>
            <a:t>２５</a:t>
          </a:r>
          <a:r>
            <a:rPr lang="ja-JP" altLang="ja-JP" sz="1100" b="0" i="0" baseline="0">
              <a:solidFill>
                <a:schemeClr val="dk1"/>
              </a:solidFill>
              <a:effectLst/>
              <a:latin typeface="+mn-lt"/>
              <a:ea typeface="+mn-ea"/>
              <a:cs typeface="+mn-cs"/>
            </a:rPr>
            <a:t>年あまりが経過している。日帰り温泉施設としても活用しているが、施設維持の経費が多額であることから、今後は施設全体の活用の見直しを含め検討が必要となる。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7,360
6,997
64.14
4,377,231
3,980,547
382,377
2,937,705
2,682,895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村内関屋工業団地への企業進出による税収増により、財政力指数は上昇し、</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年度以降は、</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代を推移し、</a:t>
          </a:r>
          <a:r>
            <a:rPr lang="en-US" altLang="ja-JP" sz="1100" b="0" i="0" baseline="0">
              <a:solidFill>
                <a:schemeClr val="dk1"/>
              </a:solidFill>
              <a:effectLst/>
              <a:latin typeface="+mn-lt"/>
              <a:ea typeface="+mn-ea"/>
              <a:cs typeface="+mn-cs"/>
            </a:rPr>
            <a:t>H30</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0.44</a:t>
          </a:r>
          <a:r>
            <a:rPr lang="ja-JP" altLang="ja-JP" sz="1100" b="0" i="0" baseline="0">
              <a:solidFill>
                <a:schemeClr val="dk1"/>
              </a:solidFill>
              <a:effectLst/>
              <a:latin typeface="+mn-lt"/>
              <a:ea typeface="+mn-ea"/>
              <a:cs typeface="+mn-cs"/>
            </a:rPr>
            <a:t>と前年度より上昇した。</a:t>
          </a:r>
          <a:r>
            <a:rPr lang="en-US" altLang="ja-JP" sz="1100" b="0" i="0" baseline="0">
              <a:solidFill>
                <a:schemeClr val="dk1"/>
              </a:solidFill>
              <a:effectLst/>
              <a:latin typeface="+mn-lt"/>
              <a:ea typeface="+mn-ea"/>
              <a:cs typeface="+mn-cs"/>
            </a:rPr>
            <a:t>H30</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農業所得の減収により個人住民税が減少したが、太陽光発電施設の増設により固定資産税が前年度比＋</a:t>
          </a:r>
          <a:r>
            <a:rPr lang="en-US" altLang="ja-JP" sz="1100" b="0" i="0" baseline="0">
              <a:solidFill>
                <a:schemeClr val="dk1"/>
              </a:solidFill>
              <a:effectLst/>
              <a:latin typeface="+mn-lt"/>
              <a:ea typeface="+mn-ea"/>
              <a:cs typeface="+mn-cs"/>
            </a:rPr>
            <a:t>161,764</a:t>
          </a:r>
          <a:r>
            <a:rPr lang="ja-JP" altLang="en-US" sz="1100" b="0" i="0" baseline="0">
              <a:solidFill>
                <a:schemeClr val="dk1"/>
              </a:solidFill>
              <a:effectLst/>
              <a:latin typeface="+mn-lt"/>
              <a:ea typeface="+mn-ea"/>
              <a:cs typeface="+mn-cs"/>
            </a:rPr>
            <a:t>千円となり、</a:t>
          </a:r>
          <a:r>
            <a:rPr lang="ja-JP" altLang="ja-JP" sz="1100" b="0" i="0" baseline="0">
              <a:solidFill>
                <a:schemeClr val="dk1"/>
              </a:solidFill>
              <a:effectLst/>
              <a:latin typeface="+mn-lt"/>
              <a:ea typeface="+mn-ea"/>
              <a:cs typeface="+mn-cs"/>
            </a:rPr>
            <a:t>経常一般財源</a:t>
          </a:r>
          <a:r>
            <a:rPr lang="ja-JP" altLang="en-US" sz="1100" b="0" i="0" baseline="0">
              <a:solidFill>
                <a:schemeClr val="dk1"/>
              </a:solidFill>
              <a:effectLst/>
              <a:latin typeface="+mn-lt"/>
              <a:ea typeface="+mn-ea"/>
              <a:cs typeface="+mn-cs"/>
            </a:rPr>
            <a:t>が増となった。自主</a:t>
          </a:r>
          <a:r>
            <a:rPr lang="ja-JP" altLang="ja-JP" sz="1100" b="0" i="0" baseline="0">
              <a:solidFill>
                <a:schemeClr val="dk1"/>
              </a:solidFill>
              <a:effectLst/>
              <a:latin typeface="+mn-lt"/>
              <a:ea typeface="+mn-ea"/>
              <a:cs typeface="+mn-cs"/>
            </a:rPr>
            <a:t>財源が乏しい本村としては、景気に左右される法人住民税のみ税収増を頼るのではなく、基幹産業で</a:t>
          </a:r>
          <a:r>
            <a:rPr lang="ja-JP" altLang="en-US" sz="1100" b="0" i="0" baseline="0">
              <a:solidFill>
                <a:schemeClr val="dk1"/>
              </a:solidFill>
              <a:effectLst/>
              <a:latin typeface="+mn-lt"/>
              <a:ea typeface="+mn-ea"/>
              <a:cs typeface="+mn-cs"/>
            </a:rPr>
            <a:t>ある</a:t>
          </a:r>
          <a:r>
            <a:rPr lang="ja-JP" altLang="ja-JP" sz="1100" b="0" i="0" baseline="0">
              <a:solidFill>
                <a:schemeClr val="dk1"/>
              </a:solidFill>
              <a:effectLst/>
              <a:latin typeface="+mn-lt"/>
              <a:ea typeface="+mn-ea"/>
              <a:cs typeface="+mn-cs"/>
            </a:rPr>
            <a:t>農業と豊かな自然を活かした観光にも力を入れ、農商工のバランスの良い発展を目指し、税収増を今後も図って</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きたい。</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93435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0884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110672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110672</xdr:rowOff>
    </xdr:from>
    <xdr:to>
      <xdr:col>15</xdr:col>
      <xdr:colOff>82550</xdr:colOff>
      <xdr:row>41</xdr:row>
      <xdr:rowOff>110672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40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110672</xdr:rowOff>
    </xdr:from>
    <xdr:to>
      <xdr:col>11</xdr:col>
      <xdr:colOff>31750</xdr:colOff>
      <xdr:row>41</xdr:row>
      <xdr:rowOff>110672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140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59872</xdr:rowOff>
    </xdr:from>
    <xdr:to>
      <xdr:col>15</xdr:col>
      <xdr:colOff>133350</xdr:colOff>
      <xdr:row>41</xdr:row>
      <xdr:rowOff>161472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59872</xdr:rowOff>
    </xdr:from>
    <xdr:to>
      <xdr:col>11</xdr:col>
      <xdr:colOff>82550</xdr:colOff>
      <xdr:row>41</xdr:row>
      <xdr:rowOff>161472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経常収支比率は、</a:t>
          </a:r>
          <a:r>
            <a:rPr lang="en-US" altLang="ja-JP" sz="1100" b="0" i="0" baseline="0">
              <a:solidFill>
                <a:schemeClr val="dk1"/>
              </a:solidFill>
              <a:effectLst/>
              <a:latin typeface="+mn-lt"/>
              <a:ea typeface="+mn-ea"/>
              <a:cs typeface="+mn-cs"/>
            </a:rPr>
            <a:t>88.6</a:t>
          </a:r>
          <a:r>
            <a:rPr lang="ja-JP" altLang="ja-JP" sz="1100" b="0" i="0" baseline="0">
              <a:solidFill>
                <a:schemeClr val="dk1"/>
              </a:solidFill>
              <a:effectLst/>
              <a:latin typeface="+mn-lt"/>
              <a:ea typeface="+mn-ea"/>
              <a:cs typeface="+mn-cs"/>
            </a:rPr>
            <a:t>％と前年度より</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ポイント上昇した。</a:t>
          </a:r>
          <a:r>
            <a:rPr lang="en-US" altLang="ja-JP" sz="1100" b="0" i="0" baseline="0">
              <a:solidFill>
                <a:schemeClr val="dk1"/>
              </a:solidFill>
              <a:effectLst/>
              <a:latin typeface="+mn-lt"/>
              <a:ea typeface="+mn-ea"/>
              <a:cs typeface="+mn-cs"/>
            </a:rPr>
            <a:t>H30</a:t>
          </a:r>
          <a:r>
            <a:rPr lang="ja-JP" altLang="ja-JP" sz="1100" b="0" i="0" baseline="0">
              <a:solidFill>
                <a:schemeClr val="dk1"/>
              </a:solidFill>
              <a:effectLst/>
              <a:latin typeface="+mn-lt"/>
              <a:ea typeface="+mn-ea"/>
              <a:cs typeface="+mn-cs"/>
            </a:rPr>
            <a:t>年度は、分母の経常一般財源</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、普通交付税</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121,161</a:t>
          </a:r>
          <a:r>
            <a:rPr lang="ja-JP" altLang="ja-JP" sz="1100" b="0" i="0" baseline="0">
              <a:solidFill>
                <a:schemeClr val="dk1"/>
              </a:solidFill>
              <a:effectLst/>
              <a:latin typeface="+mn-lt"/>
              <a:ea typeface="+mn-ea"/>
              <a:cs typeface="+mn-cs"/>
            </a:rPr>
            <a:t>千円、さらに地方税△</a:t>
          </a:r>
          <a:r>
            <a:rPr lang="en-US" altLang="ja-JP" sz="1100" b="0" i="0" baseline="0">
              <a:solidFill>
                <a:schemeClr val="dk1"/>
              </a:solidFill>
              <a:effectLst/>
              <a:latin typeface="+mn-lt"/>
              <a:ea typeface="+mn-ea"/>
              <a:cs typeface="+mn-cs"/>
            </a:rPr>
            <a:t>128,680</a:t>
          </a:r>
          <a:r>
            <a:rPr lang="ja-JP" altLang="ja-JP" sz="1100" b="0" i="0" baseline="0">
              <a:solidFill>
                <a:schemeClr val="dk1"/>
              </a:solidFill>
              <a:effectLst/>
              <a:latin typeface="+mn-lt"/>
              <a:ea typeface="+mn-ea"/>
              <a:cs typeface="+mn-cs"/>
            </a:rPr>
            <a:t>千円となり、数値上昇の一因となった。今後義務的経費となる公債費は、数年間はほぼ横ばいとなる見込みであり、さらに高齢化の進行により扶助費の増が見込まれ、財政の硬直化が懸念されるところで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104648</xdr:rowOff>
    </xdr:from>
    <xdr:to>
      <xdr:col>23</xdr:col>
      <xdr:colOff>133350</xdr:colOff>
      <xdr:row>63</xdr:row>
      <xdr:rowOff>167386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0599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56388</xdr:rowOff>
    </xdr:from>
    <xdr:to>
      <xdr:col>19</xdr:col>
      <xdr:colOff>133350</xdr:colOff>
      <xdr:row>63</xdr:row>
      <xdr:rowOff>104648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85773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10668</xdr:rowOff>
    </xdr:from>
    <xdr:to>
      <xdr:col>15</xdr:col>
      <xdr:colOff>82550</xdr:colOff>
      <xdr:row>63</xdr:row>
      <xdr:rowOff>56388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640568"/>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10668</xdr:rowOff>
    </xdr:from>
    <xdr:to>
      <xdr:col>11</xdr:col>
      <xdr:colOff>31750</xdr:colOff>
      <xdr:row>63</xdr:row>
      <xdr:rowOff>22606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64056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88663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9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53848</xdr:rowOff>
    </xdr:from>
    <xdr:to>
      <xdr:col>19</xdr:col>
      <xdr:colOff>184150</xdr:colOff>
      <xdr:row>63</xdr:row>
      <xdr:rowOff>155448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140225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4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5588</xdr:rowOff>
    </xdr:from>
    <xdr:to>
      <xdr:col>15</xdr:col>
      <xdr:colOff>133350</xdr:colOff>
      <xdr:row>63</xdr:row>
      <xdr:rowOff>107188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131318</xdr:rowOff>
    </xdr:from>
    <xdr:to>
      <xdr:col>11</xdr:col>
      <xdr:colOff>82550</xdr:colOff>
      <xdr:row>62</xdr:row>
      <xdr:rowOff>61468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71645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58183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人件費は、前年より</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％となった。Ｈ</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年度は、定年退職</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名、</a:t>
          </a:r>
          <a:r>
            <a:rPr lang="ja-JP" altLang="en-US" sz="1100" b="0" i="0" baseline="0">
              <a:solidFill>
                <a:schemeClr val="dk1"/>
              </a:solidFill>
              <a:effectLst/>
              <a:latin typeface="+mn-lt"/>
              <a:ea typeface="+mn-ea"/>
              <a:cs typeface="+mn-cs"/>
            </a:rPr>
            <a:t>勧奨</a:t>
          </a:r>
          <a:r>
            <a:rPr lang="ja-JP" altLang="ja-JP" sz="1100" b="0" i="0" baseline="0">
              <a:solidFill>
                <a:schemeClr val="dk1"/>
              </a:solidFill>
              <a:effectLst/>
              <a:latin typeface="+mn-lt"/>
              <a:ea typeface="+mn-ea"/>
              <a:cs typeface="+mn-cs"/>
            </a:rPr>
            <a:t>退職</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名</a:t>
          </a:r>
          <a:r>
            <a:rPr lang="ja-JP" altLang="en-US" sz="1100" b="0" i="0" baseline="0">
              <a:solidFill>
                <a:schemeClr val="dk1"/>
              </a:solidFill>
              <a:effectLst/>
              <a:latin typeface="+mn-lt"/>
              <a:ea typeface="+mn-ea"/>
              <a:cs typeface="+mn-cs"/>
            </a:rPr>
            <a:t>、死亡退職</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名</a:t>
          </a:r>
          <a:r>
            <a:rPr lang="ja-JP" altLang="en-US" sz="1100" b="0" i="0" baseline="0">
              <a:solidFill>
                <a:schemeClr val="dk1"/>
              </a:solidFill>
              <a:effectLst/>
              <a:latin typeface="+mn-lt"/>
              <a:ea typeface="+mn-ea"/>
              <a:cs typeface="+mn-cs"/>
            </a:rPr>
            <a:t>となり退職負担金の支出増から</a:t>
          </a:r>
          <a:r>
            <a:rPr lang="ja-JP" altLang="ja-JP" sz="1100" b="0" i="0" baseline="0">
              <a:solidFill>
                <a:schemeClr val="dk1"/>
              </a:solidFill>
              <a:effectLst/>
              <a:latin typeface="+mn-lt"/>
              <a:ea typeface="+mn-ea"/>
              <a:cs typeface="+mn-cs"/>
            </a:rPr>
            <a:t>、総額で</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増額となった。物件費は、前年度比で</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となっており、これは</a:t>
          </a:r>
          <a:r>
            <a:rPr lang="ja-JP" altLang="en-US" sz="1100" b="0" i="0" baseline="0">
              <a:solidFill>
                <a:schemeClr val="dk1"/>
              </a:solidFill>
              <a:effectLst/>
              <a:latin typeface="+mn-lt"/>
              <a:ea typeface="+mn-ea"/>
              <a:cs typeface="+mn-cs"/>
            </a:rPr>
            <a:t>廃棄物処理のための需用費の増などが影響</a:t>
          </a:r>
          <a:r>
            <a:rPr lang="ja-JP" altLang="ja-JP" sz="1100" b="0" i="0" baseline="0">
              <a:solidFill>
                <a:schemeClr val="dk1"/>
              </a:solidFill>
              <a:effectLst/>
              <a:latin typeface="+mn-lt"/>
              <a:ea typeface="+mn-ea"/>
              <a:cs typeface="+mn-cs"/>
            </a:rPr>
            <a:t>したことが要因である。</a:t>
          </a:r>
          <a:endParaRPr lang="ja-JP" altLang="ja-JP" sz="1400">
            <a:effectLst/>
          </a:endParaRPr>
        </a:p>
        <a:p>
          <a:r>
            <a:rPr lang="ja-JP" altLang="ja-JP" sz="1100" b="0" i="0" baseline="0">
              <a:solidFill>
                <a:schemeClr val="dk1"/>
              </a:solidFill>
              <a:effectLst/>
              <a:latin typeface="+mn-lt"/>
              <a:ea typeface="+mn-ea"/>
              <a:cs typeface="+mn-cs"/>
            </a:rPr>
            <a:t>　今後も、義務的経費の支出を抑えつつも、現在の多様化する行政ニーズに対応できるよう、適正な人員管理を図りながら、より効率的な行政運営に努める。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96165</xdr:rowOff>
    </xdr:from>
    <xdr:to>
      <xdr:col>23</xdr:col>
      <xdr:colOff>133350</xdr:colOff>
      <xdr:row>82</xdr:row>
      <xdr:rowOff>111398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55065"/>
          <a:ext cx="838200" cy="1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96165</xdr:rowOff>
    </xdr:from>
    <xdr:to>
      <xdr:col>19</xdr:col>
      <xdr:colOff>133350</xdr:colOff>
      <xdr:row>82</xdr:row>
      <xdr:rowOff>126050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155065"/>
          <a:ext cx="889000" cy="2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74906</xdr:rowOff>
    </xdr:from>
    <xdr:to>
      <xdr:col>15</xdr:col>
      <xdr:colOff>82550</xdr:colOff>
      <xdr:row>82</xdr:row>
      <xdr:rowOff>126050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33806"/>
          <a:ext cx="889000" cy="5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68190</xdr:rowOff>
    </xdr:from>
    <xdr:to>
      <xdr:col>11</xdr:col>
      <xdr:colOff>31750</xdr:colOff>
      <xdr:row>82</xdr:row>
      <xdr:rowOff>74906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27090"/>
          <a:ext cx="8890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60598</xdr:rowOff>
    </xdr:from>
    <xdr:to>
      <xdr:col>23</xdr:col>
      <xdr:colOff>184150</xdr:colOff>
      <xdr:row>82</xdr:row>
      <xdr:rowOff>162198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1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77125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64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45365</xdr:rowOff>
    </xdr:from>
    <xdr:to>
      <xdr:col>19</xdr:col>
      <xdr:colOff>184150</xdr:colOff>
      <xdr:row>82</xdr:row>
      <xdr:rowOff>146965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0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157142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73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75250</xdr:rowOff>
    </xdr:from>
    <xdr:to>
      <xdr:col>15</xdr:col>
      <xdr:colOff>133350</xdr:colOff>
      <xdr:row>83</xdr:row>
      <xdr:rowOff>5400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24106</xdr:rowOff>
    </xdr:from>
    <xdr:to>
      <xdr:col>11</xdr:col>
      <xdr:colOff>82550</xdr:colOff>
      <xdr:row>82</xdr:row>
      <xdr:rowOff>125706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8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135883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5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17390</xdr:rowOff>
    </xdr:from>
    <xdr:to>
      <xdr:col>7</xdr:col>
      <xdr:colOff>31750</xdr:colOff>
      <xdr:row>82</xdr:row>
      <xdr:rowOff>118990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129167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4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類似団体と比較すると、</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ポイント平均を上回っている。</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年度から数値が</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したが、これは、</a:t>
          </a:r>
          <a:r>
            <a:rPr lang="ja-JP" altLang="en-US" sz="1100" b="0" i="0" baseline="0">
              <a:solidFill>
                <a:schemeClr val="dk1"/>
              </a:solidFill>
              <a:effectLst/>
              <a:latin typeface="+mn-lt"/>
              <a:ea typeface="+mn-ea"/>
              <a:cs typeface="+mn-cs"/>
            </a:rPr>
            <a:t>職員の経験年数による階層</a:t>
          </a:r>
          <a:r>
            <a:rPr lang="ja-JP" altLang="ja-JP" sz="1100" b="0" i="0" baseline="0">
              <a:solidFill>
                <a:schemeClr val="dk1"/>
              </a:solidFill>
              <a:effectLst/>
              <a:latin typeface="+mn-lt"/>
              <a:ea typeface="+mn-ea"/>
              <a:cs typeface="+mn-cs"/>
            </a:rPr>
            <a:t>の変動によることが</a:t>
          </a:r>
          <a:r>
            <a:rPr lang="ja-JP" altLang="en-US" sz="1100" b="0" i="0" baseline="0">
              <a:solidFill>
                <a:schemeClr val="dk1"/>
              </a:solidFill>
              <a:effectLst/>
              <a:latin typeface="+mn-lt"/>
              <a:ea typeface="+mn-ea"/>
              <a:cs typeface="+mn-cs"/>
            </a:rPr>
            <a:t>おもな</a:t>
          </a:r>
          <a:r>
            <a:rPr lang="ja-JP" altLang="ja-JP" sz="1100" b="0" i="0" baseline="0">
              <a:solidFill>
                <a:schemeClr val="dk1"/>
              </a:solidFill>
              <a:effectLst/>
              <a:latin typeface="+mn-lt"/>
              <a:ea typeface="+mn-ea"/>
              <a:cs typeface="+mn-cs"/>
            </a:rPr>
            <a:t>要因</a:t>
          </a:r>
          <a:r>
            <a:rPr lang="ja-JP" altLang="en-US" sz="1100" b="0" i="0" baseline="0">
              <a:solidFill>
                <a:schemeClr val="dk1"/>
              </a:solidFill>
              <a:effectLst/>
              <a:latin typeface="+mn-lt"/>
              <a:ea typeface="+mn-ea"/>
              <a:cs typeface="+mn-cs"/>
            </a:rPr>
            <a:t>である</a:t>
          </a:r>
          <a:r>
            <a:rPr lang="ja-JP" altLang="ja-JP" sz="1100" b="0" i="0" baseline="0">
              <a:solidFill>
                <a:schemeClr val="dk1"/>
              </a:solidFill>
              <a:effectLst/>
              <a:latin typeface="+mn-lt"/>
              <a:ea typeface="+mn-ea"/>
              <a:cs typeface="+mn-cs"/>
            </a:rPr>
            <a:t>。今後も給与の適正化に努め、類似団体平均となるよう縮減努力を行う。</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55880</xdr:rowOff>
    </xdr:from>
    <xdr:to>
      <xdr:col>81</xdr:col>
      <xdr:colOff>44450</xdr:colOff>
      <xdr:row>86</xdr:row>
      <xdr:rowOff>21166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629130"/>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55880</xdr:rowOff>
    </xdr:from>
    <xdr:to>
      <xdr:col>77</xdr:col>
      <xdr:colOff>44450</xdr:colOff>
      <xdr:row>86</xdr:row>
      <xdr:rowOff>77470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62913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157904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8221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77470</xdr:rowOff>
    </xdr:from>
    <xdr:to>
      <xdr:col>68</xdr:col>
      <xdr:colOff>152400</xdr:colOff>
      <xdr:row>86</xdr:row>
      <xdr:rowOff>157904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8221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5080</xdr:rowOff>
    </xdr:from>
    <xdr:to>
      <xdr:col>77</xdr:col>
      <xdr:colOff>95250</xdr:colOff>
      <xdr:row>85</xdr:row>
      <xdr:rowOff>106680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107104</xdr:rowOff>
    </xdr:from>
    <xdr:to>
      <xdr:col>68</xdr:col>
      <xdr:colOff>203200</xdr:colOff>
      <xdr:row>87</xdr:row>
      <xdr:rowOff>37254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年来の新規採用職員数の抑制により、職員数は大幅に減少している。Ｈ</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に策定した第４次行政改革大綱（集中改革プラン）では、適正な職員数を確保することとし、職員数の増を図る計画とした。今後は当該計画による適正な定員管理を図っていく。</a:t>
          </a:r>
          <a:endParaRPr lang="ja-JP" altLang="ja-JP" sz="1400">
            <a:effectLst/>
          </a:endParaRPr>
        </a:p>
        <a:p>
          <a:pPr rtl="0"/>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の職員数は前年度の数値を引用している。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69524</xdr:rowOff>
    </xdr:from>
    <xdr:to>
      <xdr:col>81</xdr:col>
      <xdr:colOff>44450</xdr:colOff>
      <xdr:row>60</xdr:row>
      <xdr:rowOff>79176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5652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44014</xdr:rowOff>
    </xdr:from>
    <xdr:to>
      <xdr:col>77</xdr:col>
      <xdr:colOff>44450</xdr:colOff>
      <xdr:row>60</xdr:row>
      <xdr:rowOff>69524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31014"/>
          <a:ext cx="889000" cy="2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12990</xdr:rowOff>
    </xdr:from>
    <xdr:to>
      <xdr:col>72</xdr:col>
      <xdr:colOff>203200</xdr:colOff>
      <xdr:row>60</xdr:row>
      <xdr:rowOff>44014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9999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4028</xdr:rowOff>
    </xdr:from>
    <xdr:to>
      <xdr:col>68</xdr:col>
      <xdr:colOff>152400</xdr:colOff>
      <xdr:row>60</xdr:row>
      <xdr:rowOff>12990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291028"/>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28376</xdr:rowOff>
    </xdr:from>
    <xdr:to>
      <xdr:col>81</xdr:col>
      <xdr:colOff>95250</xdr:colOff>
      <xdr:row>60</xdr:row>
      <xdr:rowOff>129976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1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44903</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6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18724</xdr:rowOff>
    </xdr:from>
    <xdr:to>
      <xdr:col>77</xdr:col>
      <xdr:colOff>95250</xdr:colOff>
      <xdr:row>60</xdr:row>
      <xdr:rowOff>120324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0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130501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74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164664</xdr:rowOff>
    </xdr:from>
    <xdr:to>
      <xdr:col>73</xdr:col>
      <xdr:colOff>44450</xdr:colOff>
      <xdr:row>60</xdr:row>
      <xdr:rowOff>94814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8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104991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4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133640</xdr:rowOff>
    </xdr:from>
    <xdr:to>
      <xdr:col>68</xdr:col>
      <xdr:colOff>203200</xdr:colOff>
      <xdr:row>60</xdr:row>
      <xdr:rowOff>63790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4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73967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1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124678</xdr:rowOff>
    </xdr:from>
    <xdr:to>
      <xdr:col>64</xdr:col>
      <xdr:colOff>152400</xdr:colOff>
      <xdr:row>60</xdr:row>
      <xdr:rowOff>54828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65005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0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公債費の償還のピークは過ぎたが、</a:t>
          </a:r>
          <a:r>
            <a:rPr lang="en-US" altLang="ja-JP" sz="1100" b="0" i="0" baseline="0">
              <a:solidFill>
                <a:schemeClr val="dk1"/>
              </a:solidFill>
              <a:effectLst/>
              <a:latin typeface="+mn-lt"/>
              <a:ea typeface="+mn-ea"/>
              <a:cs typeface="+mn-cs"/>
            </a:rPr>
            <a:t>H30</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の高額な借入の返済が開始されたため、前年度比</a:t>
          </a:r>
          <a:r>
            <a:rPr lang="en-US" altLang="ja-JP" sz="1100" b="0" i="0" baseline="0">
              <a:solidFill>
                <a:schemeClr val="dk1"/>
              </a:solidFill>
              <a:effectLst/>
              <a:latin typeface="+mn-lt"/>
              <a:ea typeface="+mn-ea"/>
              <a:cs typeface="+mn-cs"/>
            </a:rPr>
            <a:t>0.6</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の増となった。今後は一般会計の地方債残高のうち約</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割を占める臨時財政策債の高額な元金償還が始まってきたこと、また農業集落排水事業特別会計における高額な借入の償還がしばらく続くこと等から、数値は今後も横ばいの状況が続く見込みである。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155956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98500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136652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9850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136652</xdr:rowOff>
    </xdr:from>
    <xdr:to>
      <xdr:col>72</xdr:col>
      <xdr:colOff>203200</xdr:colOff>
      <xdr:row>41</xdr:row>
      <xdr:rowOff>8636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99465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8636</xdr:rowOff>
    </xdr:from>
    <xdr:to>
      <xdr:col>68</xdr:col>
      <xdr:colOff>152400</xdr:colOff>
      <xdr:row>41</xdr:row>
      <xdr:rowOff>100330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03808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121683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85852</xdr:rowOff>
    </xdr:from>
    <xdr:to>
      <xdr:col>73</xdr:col>
      <xdr:colOff>44450</xdr:colOff>
      <xdr:row>41</xdr:row>
      <xdr:rowOff>16002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26179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129286</xdr:rowOff>
    </xdr:from>
    <xdr:to>
      <xdr:col>68</xdr:col>
      <xdr:colOff>203200</xdr:colOff>
      <xdr:row>41</xdr:row>
      <xdr:rowOff>59436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69613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当村では、これまでも財源確保として安易に地方債借り入れを行なってこなかったこと、また大規模な建設事業を抑制したきたこと等で、地方債等の借入残高は増加せず推移してきたが、</a:t>
          </a:r>
          <a:r>
            <a:rPr lang="ja-JP" altLang="en-US" sz="1100" b="0" i="0" baseline="0">
              <a:solidFill>
                <a:schemeClr val="dk1"/>
              </a:solidFill>
              <a:effectLst/>
              <a:latin typeface="+mn-lt"/>
              <a:ea typeface="+mn-ea"/>
              <a:cs typeface="+mn-cs"/>
            </a:rPr>
            <a:t>現在、役場新庁舎の建設を予定しており、それに伴う公共施設等適正管理推進事業債の高額の借入が予定されている。</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　また、一方で</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財政調整基金から</a:t>
          </a:r>
          <a:r>
            <a:rPr lang="ja-JP" altLang="ja-JP" sz="1100" b="0" i="0" baseline="0">
              <a:solidFill>
                <a:schemeClr val="dk1"/>
              </a:solidFill>
              <a:effectLst/>
              <a:latin typeface="+mn-lt"/>
              <a:ea typeface="+mn-ea"/>
              <a:cs typeface="+mn-cs"/>
            </a:rPr>
            <a:t>、特定目的基金</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への積み替えを行ったところである。今後は、</a:t>
          </a:r>
          <a:r>
            <a:rPr lang="ja-JP" altLang="ja-JP" sz="1100">
              <a:solidFill>
                <a:schemeClr val="dk1"/>
              </a:solidFill>
              <a:effectLst/>
              <a:latin typeface="+mn-lt"/>
              <a:ea typeface="+mn-ea"/>
              <a:cs typeface="+mn-cs"/>
            </a:rPr>
            <a:t>公共施設</a:t>
          </a:r>
          <a:r>
            <a:rPr lang="ja-JP" altLang="en-US" sz="1100">
              <a:solidFill>
                <a:schemeClr val="dk1"/>
              </a:solidFill>
              <a:effectLst/>
              <a:latin typeface="+mn-lt"/>
              <a:ea typeface="+mn-ea"/>
              <a:cs typeface="+mn-cs"/>
            </a:rPr>
            <a:t>やインフラ設備</a:t>
          </a:r>
          <a:r>
            <a:rPr lang="ja-JP" altLang="ja-JP" sz="1100">
              <a:solidFill>
                <a:schemeClr val="dk1"/>
              </a:solidFill>
              <a:effectLst/>
              <a:latin typeface="+mn-lt"/>
              <a:ea typeface="+mn-ea"/>
              <a:cs typeface="+mn-cs"/>
            </a:rPr>
            <a:t>の老朽化への対応、また災害への対策等、目的に応じた財源の支出が見込まれることから計画的な財政運営に努めていきたい。</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7,360
6,997
64.14
4,377,231
3,980,547
382,377
2,937,705
2,682,895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ポイント増となっている。定年退職・</a:t>
          </a:r>
          <a:r>
            <a:rPr kumimoji="1" lang="ja-JP" altLang="en-US" sz="1100">
              <a:solidFill>
                <a:schemeClr val="dk1"/>
              </a:solidFill>
              <a:effectLst/>
              <a:latin typeface="+mn-lt"/>
              <a:ea typeface="+mn-ea"/>
              <a:cs typeface="+mn-cs"/>
            </a:rPr>
            <a:t>勧奨</a:t>
          </a:r>
          <a:r>
            <a:rPr kumimoji="1" lang="ja-JP" altLang="ja-JP" sz="1100">
              <a:solidFill>
                <a:schemeClr val="dk1"/>
              </a:solidFill>
              <a:effectLst/>
              <a:latin typeface="+mn-lt"/>
              <a:ea typeface="+mn-ea"/>
              <a:cs typeface="+mn-cs"/>
            </a:rPr>
            <a:t>退職の</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名</a:t>
          </a:r>
          <a:r>
            <a:rPr kumimoji="1" lang="ja-JP" altLang="en-US" sz="1100">
              <a:solidFill>
                <a:schemeClr val="dk1"/>
              </a:solidFill>
              <a:effectLst/>
              <a:latin typeface="+mn-lt"/>
              <a:ea typeface="+mn-ea"/>
              <a:cs typeface="+mn-cs"/>
            </a:rPr>
            <a:t>と死亡退職</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名</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よる退職負担金の増が</a:t>
          </a:r>
          <a:r>
            <a:rPr kumimoji="1" lang="ja-JP" altLang="ja-JP" sz="1100">
              <a:solidFill>
                <a:schemeClr val="dk1"/>
              </a:solidFill>
              <a:effectLst/>
              <a:latin typeface="+mn-lt"/>
              <a:ea typeface="+mn-ea"/>
              <a:cs typeface="+mn-cs"/>
            </a:rPr>
            <a:t>主な要因となった。当村では、これまで職員採用数を抑制したことにより、一人あたりの職員の仕事量が増えたこと、また近年の行政サービスの多様化により、全体の仕事量が増えていること等から、今後は適正人員の確保に努めていきたい。</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28702</xdr:rowOff>
    </xdr:from>
    <xdr:to>
      <xdr:col>24</xdr:col>
      <xdr:colOff>25400</xdr:colOff>
      <xdr:row>37</xdr:row>
      <xdr:rowOff>46990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723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28702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992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136144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99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136144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99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149352</xdr:rowOff>
    </xdr:from>
    <xdr:to>
      <xdr:col>20</xdr:col>
      <xdr:colOff>38100</xdr:colOff>
      <xdr:row>37</xdr:row>
      <xdr:rowOff>79502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前年度比</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ポイントとなっている。</a:t>
          </a:r>
          <a:r>
            <a:rPr lang="ja-JP" altLang="en-US" sz="1100" b="0" i="0" baseline="0">
              <a:solidFill>
                <a:schemeClr val="dk1"/>
              </a:solidFill>
              <a:effectLst/>
              <a:latin typeface="+mn-lt"/>
              <a:ea typeface="+mn-ea"/>
              <a:cs typeface="+mn-cs"/>
            </a:rPr>
            <a:t>廃棄物処理事業での需用費の増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また議会費の旅費が増加</a:t>
          </a:r>
          <a:r>
            <a:rPr lang="ja-JP" altLang="ja-JP" sz="1100" b="0" i="0" baseline="0">
              <a:solidFill>
                <a:schemeClr val="dk1"/>
              </a:solidFill>
              <a:effectLst/>
              <a:latin typeface="+mn-lt"/>
              <a:ea typeface="+mn-ea"/>
              <a:cs typeface="+mn-cs"/>
            </a:rPr>
            <a:t>したこと</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が影響している。今後も、各種委託の見直し、物品購入の抑制などから、数値を抑えていきたい。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60706</xdr:rowOff>
    </xdr:from>
    <xdr:to>
      <xdr:col>82</xdr:col>
      <xdr:colOff>107950</xdr:colOff>
      <xdr:row>17</xdr:row>
      <xdr:rowOff>74422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753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60706</xdr:rowOff>
    </xdr:from>
    <xdr:to>
      <xdr:col>78</xdr:col>
      <xdr:colOff>69850</xdr:colOff>
      <xdr:row>17</xdr:row>
      <xdr:rowOff>83566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75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37846</xdr:rowOff>
    </xdr:from>
    <xdr:to>
      <xdr:col>73</xdr:col>
      <xdr:colOff>180975</xdr:colOff>
      <xdr:row>17</xdr:row>
      <xdr:rowOff>83566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524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37846</xdr:rowOff>
    </xdr:from>
    <xdr:to>
      <xdr:col>69</xdr:col>
      <xdr:colOff>92075</xdr:colOff>
      <xdr:row>17</xdr:row>
      <xdr:rowOff>37846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52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167149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9906</xdr:rowOff>
    </xdr:from>
    <xdr:to>
      <xdr:col>78</xdr:col>
      <xdr:colOff>120650</xdr:colOff>
      <xdr:row>17</xdr:row>
      <xdr:rowOff>111506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96283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32766</xdr:rowOff>
    </xdr:from>
    <xdr:to>
      <xdr:col>74</xdr:col>
      <xdr:colOff>31750</xdr:colOff>
      <xdr:row>17</xdr:row>
      <xdr:rowOff>134366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158496</xdr:rowOff>
    </xdr:from>
    <xdr:to>
      <xdr:col>69</xdr:col>
      <xdr:colOff>142875</xdr:colOff>
      <xdr:row>17</xdr:row>
      <xdr:rowOff>88646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a:t>
          </a:r>
          <a:r>
            <a:rPr lang="ja-JP" altLang="en-US" sz="1100" b="0" i="0" baseline="0">
              <a:solidFill>
                <a:schemeClr val="dk1"/>
              </a:solidFill>
              <a:effectLst/>
              <a:latin typeface="+mn-lt"/>
              <a:ea typeface="+mn-ea"/>
              <a:cs typeface="+mn-cs"/>
            </a:rPr>
            <a:t>度と同数値であり、</a:t>
          </a:r>
          <a:r>
            <a:rPr lang="ja-JP" altLang="ja-JP" sz="1100" b="0" i="0" baseline="0">
              <a:solidFill>
                <a:schemeClr val="dk1"/>
              </a:solidFill>
              <a:effectLst/>
              <a:latin typeface="+mn-lt"/>
              <a:ea typeface="+mn-ea"/>
              <a:cs typeface="+mn-cs"/>
            </a:rPr>
            <a:t>他の類似団体と比べ高い状況にあり、</a:t>
          </a:r>
          <a:r>
            <a:rPr lang="en-US" altLang="ja-JP" sz="1100" b="0" i="0" baseline="0">
              <a:solidFill>
                <a:schemeClr val="dk1"/>
              </a:solidFill>
              <a:effectLst/>
              <a:latin typeface="+mn-lt"/>
              <a:ea typeface="+mn-ea"/>
              <a:cs typeface="+mn-cs"/>
            </a:rPr>
            <a:t>96</a:t>
          </a:r>
          <a:r>
            <a:rPr lang="ja-JP" altLang="ja-JP" sz="1100" b="0" i="0" baseline="0">
              <a:solidFill>
                <a:schemeClr val="dk1"/>
              </a:solidFill>
              <a:effectLst/>
              <a:latin typeface="+mn-lt"/>
              <a:ea typeface="+mn-ea"/>
              <a:cs typeface="+mn-cs"/>
            </a:rPr>
            <a:t>団体中</a:t>
          </a:r>
          <a:r>
            <a:rPr lang="en-US" altLang="ja-JP" sz="1100" b="0" i="0" baseline="0">
              <a:solidFill>
                <a:schemeClr val="dk1"/>
              </a:solidFill>
              <a:effectLst/>
              <a:latin typeface="+mn-lt"/>
              <a:ea typeface="+mn-ea"/>
              <a:cs typeface="+mn-cs"/>
            </a:rPr>
            <a:t>72</a:t>
          </a:r>
          <a:r>
            <a:rPr lang="ja-JP" altLang="ja-JP" sz="1100" b="0" i="0" baseline="0">
              <a:solidFill>
                <a:schemeClr val="dk1"/>
              </a:solidFill>
              <a:effectLst/>
              <a:latin typeface="+mn-lt"/>
              <a:ea typeface="+mn-ea"/>
              <a:cs typeface="+mn-cs"/>
            </a:rPr>
            <a:t>位である。</a:t>
          </a:r>
          <a:r>
            <a:rPr lang="ja-JP" altLang="en-US" sz="1100" b="0" i="0" baseline="0">
              <a:solidFill>
                <a:schemeClr val="dk1"/>
              </a:solidFill>
              <a:effectLst/>
              <a:latin typeface="+mn-lt"/>
              <a:ea typeface="+mn-ea"/>
              <a:cs typeface="+mn-cs"/>
            </a:rPr>
            <a:t>数値が高い</a:t>
          </a:r>
          <a:r>
            <a:rPr lang="ja-JP" altLang="ja-JP" sz="1100" b="0" i="0" baseline="0">
              <a:solidFill>
                <a:schemeClr val="dk1"/>
              </a:solidFill>
              <a:effectLst/>
              <a:latin typeface="+mn-lt"/>
              <a:ea typeface="+mn-ea"/>
              <a:cs typeface="+mn-cs"/>
            </a:rPr>
            <a:t>要因として、当村では、子育て支援に対する施策として、保育料の</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％を保護者へ支給している子育て支援</a:t>
          </a:r>
          <a:r>
            <a:rPr lang="ja-JP" altLang="en-US" sz="1100" b="0" i="0" baseline="0">
              <a:solidFill>
                <a:schemeClr val="dk1"/>
              </a:solidFill>
              <a:effectLst/>
              <a:latin typeface="+mn-lt"/>
              <a:ea typeface="+mn-ea"/>
              <a:cs typeface="+mn-cs"/>
            </a:rPr>
            <a:t>金</a:t>
          </a:r>
          <a:r>
            <a:rPr lang="ja-JP" altLang="ja-JP" sz="1100" b="0" i="0" baseline="0">
              <a:solidFill>
                <a:schemeClr val="dk1"/>
              </a:solidFill>
              <a:effectLst/>
              <a:latin typeface="+mn-lt"/>
              <a:ea typeface="+mn-ea"/>
              <a:cs typeface="+mn-cs"/>
            </a:rPr>
            <a:t>事業（</a:t>
          </a:r>
          <a:r>
            <a:rPr lang="en-US" altLang="ja-JP" sz="1100" b="0" i="0" baseline="0">
              <a:solidFill>
                <a:schemeClr val="dk1"/>
              </a:solidFill>
              <a:effectLst/>
              <a:latin typeface="+mn-lt"/>
              <a:ea typeface="+mn-ea"/>
              <a:cs typeface="+mn-cs"/>
            </a:rPr>
            <a:t>6,347</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）や村内乳幼児に対するオムツ等日常生活用具給付事業（</a:t>
          </a:r>
          <a:r>
            <a:rPr lang="en-US" altLang="ja-JP" sz="1100" b="0" i="0" baseline="0">
              <a:solidFill>
                <a:schemeClr val="dk1"/>
              </a:solidFill>
              <a:effectLst/>
              <a:latin typeface="+mn-lt"/>
              <a:ea typeface="+mn-ea"/>
              <a:cs typeface="+mn-cs"/>
            </a:rPr>
            <a:t>5,120</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）、保育料第</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子無料化などを実施していること</a:t>
          </a:r>
          <a:r>
            <a:rPr lang="ja-JP" altLang="en-US" sz="1100" b="0" i="0" baseline="0">
              <a:solidFill>
                <a:schemeClr val="dk1"/>
              </a:solidFill>
              <a:effectLst/>
              <a:latin typeface="+mn-lt"/>
              <a:ea typeface="+mn-ea"/>
              <a:cs typeface="+mn-cs"/>
            </a:rPr>
            <a:t>が挙げられる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xdr:rowOff>
    </xdr:from>
    <xdr:to>
      <xdr:col>24</xdr:col>
      <xdr:colOff>25400</xdr:colOff>
      <xdr:row>57</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785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57</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709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56</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70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56</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105427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他の類似団体に比べ高い比率となっているのは、農業集落排水事業特別会計への公債費等繰出が約２億円と高額になっているためである。当分の間、農業集落排水事業の公債費は高額が続くため、一般会計からの繰出金による補填が続く。公営企業会計においては、施設更新を計画的に行う必要があり、財政状況も厳しいことから、今後も一般会計からの補填が続くことが見込ま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149860</xdr:rowOff>
    </xdr:from>
    <xdr:to>
      <xdr:col>82</xdr:col>
      <xdr:colOff>107950</xdr:colOff>
      <xdr:row>59</xdr:row>
      <xdr:rowOff>10414</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100939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149860</xdr:rowOff>
    </xdr:from>
    <xdr:to>
      <xdr:col>78</xdr:col>
      <xdr:colOff>69850</xdr:colOff>
      <xdr:row>59</xdr:row>
      <xdr:rowOff>33274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4782800" y="100939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94996</xdr:rowOff>
    </xdr:from>
    <xdr:to>
      <xdr:col>73</xdr:col>
      <xdr:colOff>180975</xdr:colOff>
      <xdr:row>59</xdr:row>
      <xdr:rowOff>33274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100390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62992</xdr:rowOff>
    </xdr:from>
    <xdr:to>
      <xdr:col>69</xdr:col>
      <xdr:colOff>92075</xdr:colOff>
      <xdr:row>58</xdr:row>
      <xdr:rowOff>94996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100070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131064</xdr:rowOff>
    </xdr:from>
    <xdr:to>
      <xdr:col>82</xdr:col>
      <xdr:colOff>158750</xdr:colOff>
      <xdr:row>59</xdr:row>
      <xdr:rowOff>61214</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39641</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9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99060</xdr:rowOff>
    </xdr:from>
    <xdr:to>
      <xdr:col>78</xdr:col>
      <xdr:colOff>120650</xdr:colOff>
      <xdr:row>59</xdr:row>
      <xdr:rowOff>29210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13987</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153924</xdr:rowOff>
    </xdr:from>
    <xdr:to>
      <xdr:col>74</xdr:col>
      <xdr:colOff>31750</xdr:colOff>
      <xdr:row>59</xdr:row>
      <xdr:rowOff>84074</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100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68851</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1018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44196</xdr:rowOff>
    </xdr:from>
    <xdr:to>
      <xdr:col>69</xdr:col>
      <xdr:colOff>142875</xdr:colOff>
      <xdr:row>58</xdr:row>
      <xdr:rowOff>145796</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9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130573</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1007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xdr:rowOff>
    </xdr:from>
    <xdr:to>
      <xdr:col>65</xdr:col>
      <xdr:colOff>53975</xdr:colOff>
      <xdr:row>58</xdr:row>
      <xdr:rowOff>113792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98569</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H30</a:t>
          </a:r>
          <a:r>
            <a:rPr lang="ja-JP" altLang="ja-JP" sz="1100" b="0" i="0" baseline="0">
              <a:solidFill>
                <a:schemeClr val="dk1"/>
              </a:solidFill>
              <a:effectLst/>
              <a:latin typeface="+mn-lt"/>
              <a:ea typeface="+mn-ea"/>
              <a:cs typeface="+mn-cs"/>
            </a:rPr>
            <a:t>年度は前年度に比べほぼ</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0.3</a:t>
          </a:r>
          <a:r>
            <a:rPr lang="ja-JP" altLang="en-US" sz="1100" b="0" i="0" baseline="0">
              <a:solidFill>
                <a:schemeClr val="dk1"/>
              </a:solidFill>
              <a:effectLst/>
              <a:latin typeface="+mn-lt"/>
              <a:ea typeface="+mn-ea"/>
              <a:cs typeface="+mn-cs"/>
            </a:rPr>
            <a:t>ポイントとなった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これは、広域圏での消防費負担金が減となったことが影響している。</a:t>
          </a:r>
          <a:r>
            <a:rPr lang="ja-JP" altLang="ja-JP" sz="1100" b="0" i="0" baseline="0">
              <a:solidFill>
                <a:schemeClr val="dk1"/>
              </a:solidFill>
              <a:effectLst/>
              <a:latin typeface="+mn-lt"/>
              <a:ea typeface="+mn-ea"/>
              <a:cs typeface="+mn-cs"/>
            </a:rPr>
            <a:t>経常的な補助費の支出が増加していることは財政の硬直化につながるため、今後も最小限の支出に努めていきたい。</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36</xdr:row>
      <xdr:rowOff>149860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5671800" y="63083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149860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36</xdr:row>
      <xdr:rowOff>149860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2809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37</xdr:row>
      <xdr:rowOff>120142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004800" y="628091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101871</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69342</xdr:rowOff>
    </xdr:from>
    <xdr:to>
      <xdr:col>65</xdr:col>
      <xdr:colOff>53975</xdr:colOff>
      <xdr:row>37</xdr:row>
      <xdr:rowOff>170942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155719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当村では安易な財源確保としての起債の借り入れをしなかった結果、公債費の負担は低い状況であり、類似団体</a:t>
          </a:r>
          <a:r>
            <a:rPr lang="en-US" altLang="ja-JP" sz="1100" b="0" i="0" baseline="0">
              <a:solidFill>
                <a:schemeClr val="dk1"/>
              </a:solidFill>
              <a:effectLst/>
              <a:latin typeface="+mn-lt"/>
              <a:ea typeface="+mn-ea"/>
              <a:cs typeface="+mn-cs"/>
            </a:rPr>
            <a:t>96</a:t>
          </a:r>
          <a:r>
            <a:rPr lang="ja-JP" altLang="ja-JP" sz="1100" b="0" i="0" baseline="0">
              <a:solidFill>
                <a:schemeClr val="dk1"/>
              </a:solidFill>
              <a:effectLst/>
              <a:latin typeface="+mn-lt"/>
              <a:ea typeface="+mn-ea"/>
              <a:cs typeface="+mn-cs"/>
            </a:rPr>
            <a:t>団体中</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位である。今後については、</a:t>
          </a:r>
          <a:r>
            <a:rPr lang="ja-JP" altLang="en-US" sz="1100" b="0" i="0" baseline="0">
              <a:solidFill>
                <a:schemeClr val="dk1"/>
              </a:solidFill>
              <a:effectLst/>
              <a:latin typeface="+mn-lt"/>
              <a:ea typeface="+mn-ea"/>
              <a:cs typeface="+mn-cs"/>
            </a:rPr>
            <a:t>役場新庁舎建設に係る高額な借入が予定されるが、</a:t>
          </a:r>
          <a:r>
            <a:rPr lang="ja-JP" altLang="ja-JP" sz="1100" b="0" i="0" baseline="0">
              <a:solidFill>
                <a:schemeClr val="dk1"/>
              </a:solidFill>
              <a:effectLst/>
              <a:latin typeface="+mn-lt"/>
              <a:ea typeface="+mn-ea"/>
              <a:cs typeface="+mn-cs"/>
            </a:rPr>
            <a:t>計画的な</a:t>
          </a:r>
          <a:r>
            <a:rPr lang="ja-JP" altLang="en-US" sz="1100" b="0" i="0" baseline="0">
              <a:solidFill>
                <a:schemeClr val="dk1"/>
              </a:solidFill>
              <a:effectLst/>
              <a:latin typeface="+mn-lt"/>
              <a:ea typeface="+mn-ea"/>
              <a:cs typeface="+mn-cs"/>
            </a:rPr>
            <a:t>財政運用に心がけ</a:t>
          </a:r>
          <a:r>
            <a:rPr lang="ja-JP" altLang="ja-JP" sz="1100" b="0" i="0" baseline="0">
              <a:solidFill>
                <a:schemeClr val="dk1"/>
              </a:solidFill>
              <a:effectLst/>
              <a:latin typeface="+mn-lt"/>
              <a:ea typeface="+mn-ea"/>
              <a:cs typeface="+mn-cs"/>
            </a:rPr>
            <a:t>、急激な公債費増にならないよう努めたい。</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xdr:rowOff>
    </xdr:from>
    <xdr:to>
      <xdr:col>24</xdr:col>
      <xdr:colOff>25400</xdr:colOff>
      <xdr:row>75</xdr:row>
      <xdr:rowOff>8890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2860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146050</xdr:rowOff>
    </xdr:from>
    <xdr:to>
      <xdr:col>19</xdr:col>
      <xdr:colOff>187325</xdr:colOff>
      <xdr:row>75</xdr:row>
      <xdr:rowOff>1270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28333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74</xdr:row>
      <xdr:rowOff>146050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2814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74</xdr:row>
      <xdr:rowOff>165100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2814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129540</xdr:rowOff>
    </xdr:from>
    <xdr:to>
      <xdr:col>24</xdr:col>
      <xdr:colOff>76200</xdr:colOff>
      <xdr:row>75</xdr:row>
      <xdr:rowOff>59690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146067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121920</xdr:rowOff>
    </xdr:from>
    <xdr:to>
      <xdr:col>20</xdr:col>
      <xdr:colOff>38100</xdr:colOff>
      <xdr:row>75</xdr:row>
      <xdr:rowOff>52070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62247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95250</xdr:rowOff>
    </xdr:from>
    <xdr:to>
      <xdr:col>15</xdr:col>
      <xdr:colOff>149225</xdr:colOff>
      <xdr:row>75</xdr:row>
      <xdr:rowOff>25400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35577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76200</xdr:rowOff>
    </xdr:from>
    <xdr:to>
      <xdr:col>11</xdr:col>
      <xdr:colOff>60325</xdr:colOff>
      <xdr:row>75</xdr:row>
      <xdr:rowOff>6350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114300</xdr:rowOff>
    </xdr:from>
    <xdr:to>
      <xdr:col>6</xdr:col>
      <xdr:colOff>171450</xdr:colOff>
      <xdr:row>75</xdr:row>
      <xdr:rowOff>44450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54627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農業集落排水事業会計への繰出金が多額となっていることから、類似団体</a:t>
          </a:r>
          <a:r>
            <a:rPr lang="en-US" altLang="ja-JP" sz="1100" b="0" i="0" baseline="0">
              <a:solidFill>
                <a:schemeClr val="dk1"/>
              </a:solidFill>
              <a:effectLst/>
              <a:latin typeface="+mn-lt"/>
              <a:ea typeface="+mn-ea"/>
              <a:cs typeface="+mn-cs"/>
            </a:rPr>
            <a:t>96</a:t>
          </a:r>
          <a:r>
            <a:rPr lang="ja-JP" altLang="ja-JP" sz="1100" b="0" i="0" baseline="0">
              <a:solidFill>
                <a:schemeClr val="dk1"/>
              </a:solidFill>
              <a:effectLst/>
              <a:latin typeface="+mn-lt"/>
              <a:ea typeface="+mn-ea"/>
              <a:cs typeface="+mn-cs"/>
            </a:rPr>
            <a:t>団体中</a:t>
          </a:r>
          <a:r>
            <a:rPr lang="en-US" altLang="ja-JP" sz="1100" b="0" i="0" baseline="0">
              <a:solidFill>
                <a:schemeClr val="dk1"/>
              </a:solidFill>
              <a:effectLst/>
              <a:latin typeface="+mn-lt"/>
              <a:ea typeface="+mn-ea"/>
              <a:cs typeface="+mn-cs"/>
            </a:rPr>
            <a:t>91</a:t>
          </a:r>
          <a:r>
            <a:rPr lang="ja-JP" altLang="ja-JP" sz="1100" b="0" i="0" baseline="0">
              <a:solidFill>
                <a:schemeClr val="dk1"/>
              </a:solidFill>
              <a:effectLst/>
              <a:latin typeface="+mn-lt"/>
              <a:ea typeface="+mn-ea"/>
              <a:cs typeface="+mn-cs"/>
            </a:rPr>
            <a:t>位と高い比率となっている。経常経費では、そのほかに今後大きく変化する費用はないことから、今後は、この水準でしばらく推移する予定。</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171087</xdr:rowOff>
    </xdr:from>
    <xdr:to>
      <xdr:col>82</xdr:col>
      <xdr:colOff>107950</xdr:colOff>
      <xdr:row>78</xdr:row>
      <xdr:rowOff>35561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37273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77</xdr:row>
      <xdr:rowOff>171087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36293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30662</xdr:rowOff>
    </xdr:from>
    <xdr:to>
      <xdr:col>73</xdr:col>
      <xdr:colOff>180975</xdr:colOff>
      <xdr:row>77</xdr:row>
      <xdr:rowOff>161289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232312"/>
          <a:ext cx="889000" cy="13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30662</xdr:rowOff>
    </xdr:from>
    <xdr:to>
      <xdr:col>69</xdr:col>
      <xdr:colOff>92075</xdr:colOff>
      <xdr:row>77</xdr:row>
      <xdr:rowOff>122101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232312"/>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120287</xdr:rowOff>
    </xdr:from>
    <xdr:to>
      <xdr:col>78</xdr:col>
      <xdr:colOff>120650</xdr:colOff>
      <xdr:row>78</xdr:row>
      <xdr:rowOff>50437</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3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35214</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408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151312</xdr:rowOff>
    </xdr:from>
    <xdr:to>
      <xdr:col>69</xdr:col>
      <xdr:colOff>142875</xdr:colOff>
      <xdr:row>77</xdr:row>
      <xdr:rowOff>81462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66239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26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71301</xdr:rowOff>
    </xdr:from>
    <xdr:to>
      <xdr:col>65</xdr:col>
      <xdr:colOff>53975</xdr:colOff>
      <xdr:row>78</xdr:row>
      <xdr:rowOff>1451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157678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33624</xdr:rowOff>
    </xdr:from>
    <xdr:to>
      <xdr:col>29</xdr:col>
      <xdr:colOff>127000</xdr:colOff>
      <xdr:row>18</xdr:row>
      <xdr:rowOff>102508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003800" y="3167349"/>
          <a:ext cx="647700" cy="68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33624</xdr:rowOff>
    </xdr:from>
    <xdr:to>
      <xdr:col>26</xdr:col>
      <xdr:colOff>50800</xdr:colOff>
      <xdr:row>18</xdr:row>
      <xdr:rowOff>107805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167349"/>
          <a:ext cx="698500" cy="74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107805</xdr:rowOff>
    </xdr:from>
    <xdr:to>
      <xdr:col>22</xdr:col>
      <xdr:colOff>114300</xdr:colOff>
      <xdr:row>18</xdr:row>
      <xdr:rowOff>119544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241530"/>
          <a:ext cx="698500" cy="11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115949</xdr:rowOff>
    </xdr:from>
    <xdr:to>
      <xdr:col>18</xdr:col>
      <xdr:colOff>177800</xdr:colOff>
      <xdr:row>18</xdr:row>
      <xdr:rowOff>119544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3249674"/>
          <a:ext cx="698500" cy="3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52425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51708</xdr:rowOff>
    </xdr:from>
    <xdr:to>
      <xdr:col>29</xdr:col>
      <xdr:colOff>177800</xdr:colOff>
      <xdr:row>18</xdr:row>
      <xdr:rowOff>153308</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185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23785</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157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154274</xdr:rowOff>
    </xdr:from>
    <xdr:to>
      <xdr:col>26</xdr:col>
      <xdr:colOff>101600</xdr:colOff>
      <xdr:row>18</xdr:row>
      <xdr:rowOff>84424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116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69202</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20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57005</xdr:rowOff>
    </xdr:from>
    <xdr:to>
      <xdr:col>22</xdr:col>
      <xdr:colOff>165100</xdr:colOff>
      <xdr:row>18</xdr:row>
      <xdr:rowOff>158605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190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143382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27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68744</xdr:rowOff>
    </xdr:from>
    <xdr:to>
      <xdr:col>19</xdr:col>
      <xdr:colOff>38100</xdr:colOff>
      <xdr:row>18</xdr:row>
      <xdr:rowOff>170344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202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155121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2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65149</xdr:rowOff>
    </xdr:from>
    <xdr:to>
      <xdr:col>15</xdr:col>
      <xdr:colOff>101600</xdr:colOff>
      <xdr:row>18</xdr:row>
      <xdr:rowOff>166749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198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151526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28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108973</xdr:rowOff>
    </xdr:from>
    <xdr:to>
      <xdr:col>29</xdr:col>
      <xdr:colOff>127000</xdr:colOff>
      <xdr:row>35</xdr:row>
      <xdr:rowOff>130810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19323"/>
          <a:ext cx="647700" cy="21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130810</xdr:rowOff>
    </xdr:from>
    <xdr:to>
      <xdr:col>26</xdr:col>
      <xdr:colOff>50800</xdr:colOff>
      <xdr:row>35</xdr:row>
      <xdr:rowOff>163630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41160"/>
          <a:ext cx="698500" cy="32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163630</xdr:rowOff>
    </xdr:from>
    <xdr:to>
      <xdr:col>22</xdr:col>
      <xdr:colOff>114300</xdr:colOff>
      <xdr:row>35</xdr:row>
      <xdr:rowOff>175257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73980"/>
          <a:ext cx="698500" cy="11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115570</xdr:rowOff>
    </xdr:from>
    <xdr:to>
      <xdr:col>18</xdr:col>
      <xdr:colOff>177800</xdr:colOff>
      <xdr:row>35</xdr:row>
      <xdr:rowOff>175257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25920"/>
          <a:ext cx="698500" cy="59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58173</xdr:rowOff>
    </xdr:from>
    <xdr:to>
      <xdr:col>29</xdr:col>
      <xdr:colOff>177800</xdr:colOff>
      <xdr:row>35</xdr:row>
      <xdr:rowOff>159773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68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30250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4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80010</xdr:rowOff>
    </xdr:from>
    <xdr:to>
      <xdr:col>26</xdr:col>
      <xdr:colOff>101600</xdr:colOff>
      <xdr:row>35</xdr:row>
      <xdr:rowOff>181610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90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166387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112830</xdr:rowOff>
    </xdr:from>
    <xdr:to>
      <xdr:col>22</xdr:col>
      <xdr:colOff>165100</xdr:colOff>
      <xdr:row>35</xdr:row>
      <xdr:rowOff>214430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23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199207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0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124457</xdr:rowOff>
    </xdr:from>
    <xdr:to>
      <xdr:col>19</xdr:col>
      <xdr:colOff>38100</xdr:colOff>
      <xdr:row>35</xdr:row>
      <xdr:rowOff>226057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3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210834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2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64770</xdr:rowOff>
    </xdr:from>
    <xdr:to>
      <xdr:col>15</xdr:col>
      <xdr:colOff>101600</xdr:colOff>
      <xdr:row>35</xdr:row>
      <xdr:rowOff>166370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75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151147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7,360
6,997
64.14
4,377,231
3,980,547
382,377
2,937,705
2,682,895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154833</xdr:rowOff>
    </xdr:from>
    <xdr:to>
      <xdr:col>24</xdr:col>
      <xdr:colOff>63500</xdr:colOff>
      <xdr:row>37</xdr:row>
      <xdr:rowOff>8613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27033"/>
          <a:ext cx="838200" cy="2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8613</xdr:rowOff>
    </xdr:from>
    <xdr:to>
      <xdr:col>19</xdr:col>
      <xdr:colOff>177800</xdr:colOff>
      <xdr:row>37</xdr:row>
      <xdr:rowOff>42294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52263"/>
          <a:ext cx="889000" cy="3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37021</xdr:rowOff>
    </xdr:from>
    <xdr:to>
      <xdr:col>15</xdr:col>
      <xdr:colOff>50800</xdr:colOff>
      <xdr:row>37</xdr:row>
      <xdr:rowOff>42294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80671"/>
          <a:ext cx="889000" cy="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37021</xdr:rowOff>
    </xdr:from>
    <xdr:to>
      <xdr:col>10</xdr:col>
      <xdr:colOff>114300</xdr:colOff>
      <xdr:row>37</xdr:row>
      <xdr:rowOff>60475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80671"/>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104033</xdr:rowOff>
    </xdr:from>
    <xdr:to>
      <xdr:col>24</xdr:col>
      <xdr:colOff>114300</xdr:colOff>
      <xdr:row>37</xdr:row>
      <xdr:rowOff>34183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7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82460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5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129263</xdr:rowOff>
    </xdr:from>
    <xdr:to>
      <xdr:col>20</xdr:col>
      <xdr:colOff>38100</xdr:colOff>
      <xdr:row>37</xdr:row>
      <xdr:rowOff>59413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0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50540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9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162944</xdr:rowOff>
    </xdr:from>
    <xdr:to>
      <xdr:col>15</xdr:col>
      <xdr:colOff>101600</xdr:colOff>
      <xdr:row>37</xdr:row>
      <xdr:rowOff>93094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3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84221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2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157671</xdr:rowOff>
    </xdr:from>
    <xdr:to>
      <xdr:col>10</xdr:col>
      <xdr:colOff>165100</xdr:colOff>
      <xdr:row>37</xdr:row>
      <xdr:rowOff>87821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78948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2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9675</xdr:rowOff>
    </xdr:from>
    <xdr:to>
      <xdr:col>6</xdr:col>
      <xdr:colOff>38100</xdr:colOff>
      <xdr:row>37</xdr:row>
      <xdr:rowOff>111275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102402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4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98209</xdr:rowOff>
    </xdr:from>
    <xdr:to>
      <xdr:col>24</xdr:col>
      <xdr:colOff>63500</xdr:colOff>
      <xdr:row>56</xdr:row>
      <xdr:rowOff>102854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99409"/>
          <a:ext cx="838200" cy="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66717</xdr:rowOff>
    </xdr:from>
    <xdr:to>
      <xdr:col>19</xdr:col>
      <xdr:colOff>177800</xdr:colOff>
      <xdr:row>56</xdr:row>
      <xdr:rowOff>102854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667917"/>
          <a:ext cx="889000" cy="3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66717</xdr:rowOff>
    </xdr:from>
    <xdr:to>
      <xdr:col>15</xdr:col>
      <xdr:colOff>50800</xdr:colOff>
      <xdr:row>56</xdr:row>
      <xdr:rowOff>97030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67917"/>
          <a:ext cx="889000" cy="3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90332</xdr:rowOff>
    </xdr:from>
    <xdr:to>
      <xdr:col>10</xdr:col>
      <xdr:colOff>114300</xdr:colOff>
      <xdr:row>56</xdr:row>
      <xdr:rowOff>97030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691532"/>
          <a:ext cx="8890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47409</xdr:rowOff>
    </xdr:from>
    <xdr:to>
      <xdr:col>24</xdr:col>
      <xdr:colOff>114300</xdr:colOff>
      <xdr:row>56</xdr:row>
      <xdr:rowOff>149009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4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133786</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6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52054</xdr:rowOff>
    </xdr:from>
    <xdr:to>
      <xdr:col>20</xdr:col>
      <xdr:colOff>38100</xdr:colOff>
      <xdr:row>56</xdr:row>
      <xdr:rowOff>153654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5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144781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4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15917</xdr:rowOff>
    </xdr:from>
    <xdr:to>
      <xdr:col>15</xdr:col>
      <xdr:colOff>101600</xdr:colOff>
      <xdr:row>56</xdr:row>
      <xdr:rowOff>117517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1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108644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0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46230</xdr:rowOff>
    </xdr:from>
    <xdr:to>
      <xdr:col>10</xdr:col>
      <xdr:colOff>165100</xdr:colOff>
      <xdr:row>56</xdr:row>
      <xdr:rowOff>147830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4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138957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39532</xdr:rowOff>
    </xdr:from>
    <xdr:to>
      <xdr:col>6</xdr:col>
      <xdr:colOff>38100</xdr:colOff>
      <xdr:row>56</xdr:row>
      <xdr:rowOff>141132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132259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3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133528</xdr:rowOff>
    </xdr:from>
    <xdr:to>
      <xdr:col>24</xdr:col>
      <xdr:colOff>63500</xdr:colOff>
      <xdr:row>76</xdr:row>
      <xdr:rowOff>150788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163728"/>
          <a:ext cx="8382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66639</xdr:rowOff>
    </xdr:from>
    <xdr:to>
      <xdr:col>19</xdr:col>
      <xdr:colOff>177800</xdr:colOff>
      <xdr:row>76</xdr:row>
      <xdr:rowOff>150788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096839"/>
          <a:ext cx="889000" cy="8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66639</xdr:rowOff>
    </xdr:from>
    <xdr:to>
      <xdr:col>15</xdr:col>
      <xdr:colOff>50800</xdr:colOff>
      <xdr:row>77</xdr:row>
      <xdr:rowOff>33584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096839"/>
          <a:ext cx="889000" cy="13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33584</xdr:rowOff>
    </xdr:from>
    <xdr:to>
      <xdr:col>10</xdr:col>
      <xdr:colOff>114300</xdr:colOff>
      <xdr:row>77</xdr:row>
      <xdr:rowOff>54318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235234"/>
          <a:ext cx="889000" cy="2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82728</xdr:rowOff>
    </xdr:from>
    <xdr:to>
      <xdr:col>24</xdr:col>
      <xdr:colOff>114300</xdr:colOff>
      <xdr:row>77</xdr:row>
      <xdr:rowOff>12878</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11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61155</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09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99988</xdr:rowOff>
    </xdr:from>
    <xdr:to>
      <xdr:col>20</xdr:col>
      <xdr:colOff>38100</xdr:colOff>
      <xdr:row>77</xdr:row>
      <xdr:rowOff>30138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1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21265</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322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15839</xdr:rowOff>
    </xdr:from>
    <xdr:to>
      <xdr:col>15</xdr:col>
      <xdr:colOff>101600</xdr:colOff>
      <xdr:row>76</xdr:row>
      <xdr:rowOff>117439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04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133966</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82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154234</xdr:rowOff>
    </xdr:from>
    <xdr:to>
      <xdr:col>10</xdr:col>
      <xdr:colOff>165100</xdr:colOff>
      <xdr:row>77</xdr:row>
      <xdr:rowOff>84384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18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75511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327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3518</xdr:rowOff>
    </xdr:from>
    <xdr:to>
      <xdr:col>6</xdr:col>
      <xdr:colOff>38100</xdr:colOff>
      <xdr:row>77</xdr:row>
      <xdr:rowOff>105118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2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96245</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329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61926</xdr:rowOff>
    </xdr:from>
    <xdr:to>
      <xdr:col>24</xdr:col>
      <xdr:colOff>63500</xdr:colOff>
      <xdr:row>97</xdr:row>
      <xdr:rowOff>69013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692576"/>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61926</xdr:rowOff>
    </xdr:from>
    <xdr:to>
      <xdr:col>19</xdr:col>
      <xdr:colOff>177800</xdr:colOff>
      <xdr:row>97</xdr:row>
      <xdr:rowOff>78696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92576"/>
          <a:ext cx="889000" cy="1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78696</xdr:rowOff>
    </xdr:from>
    <xdr:to>
      <xdr:col>15</xdr:col>
      <xdr:colOff>50800</xdr:colOff>
      <xdr:row>97</xdr:row>
      <xdr:rowOff>94405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709346"/>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94405</xdr:rowOff>
    </xdr:from>
    <xdr:to>
      <xdr:col>10</xdr:col>
      <xdr:colOff>114300</xdr:colOff>
      <xdr:row>97</xdr:row>
      <xdr:rowOff>168080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725055"/>
          <a:ext cx="889000" cy="7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128960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18213</xdr:rowOff>
    </xdr:from>
    <xdr:to>
      <xdr:col>24</xdr:col>
      <xdr:colOff>114300</xdr:colOff>
      <xdr:row>97</xdr:row>
      <xdr:rowOff>119813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4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168090</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11126</xdr:rowOff>
    </xdr:from>
    <xdr:to>
      <xdr:col>20</xdr:col>
      <xdr:colOff>38100</xdr:colOff>
      <xdr:row>97</xdr:row>
      <xdr:rowOff>112726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103853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3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27896</xdr:rowOff>
    </xdr:from>
    <xdr:to>
      <xdr:col>15</xdr:col>
      <xdr:colOff>101600</xdr:colOff>
      <xdr:row>97</xdr:row>
      <xdr:rowOff>129496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5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120623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43605</xdr:rowOff>
    </xdr:from>
    <xdr:to>
      <xdr:col>10</xdr:col>
      <xdr:colOff>165100</xdr:colOff>
      <xdr:row>97</xdr:row>
      <xdr:rowOff>145205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7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136332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117280</xdr:rowOff>
    </xdr:from>
    <xdr:to>
      <xdr:col>6</xdr:col>
      <xdr:colOff>38100</xdr:colOff>
      <xdr:row>98</xdr:row>
      <xdr:rowOff>47430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4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38557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100518</xdr:rowOff>
    </xdr:from>
    <xdr:to>
      <xdr:col>55</xdr:col>
      <xdr:colOff>0</xdr:colOff>
      <xdr:row>36</xdr:row>
      <xdr:rowOff>115491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272718"/>
          <a:ext cx="8382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92503</xdr:rowOff>
    </xdr:from>
    <xdr:to>
      <xdr:col>50</xdr:col>
      <xdr:colOff>114300</xdr:colOff>
      <xdr:row>36</xdr:row>
      <xdr:rowOff>100518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64703"/>
          <a:ext cx="8890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92503</xdr:rowOff>
    </xdr:from>
    <xdr:to>
      <xdr:col>45</xdr:col>
      <xdr:colOff>177800</xdr:colOff>
      <xdr:row>36</xdr:row>
      <xdr:rowOff>160553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64703"/>
          <a:ext cx="889000" cy="6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147363</xdr:rowOff>
    </xdr:from>
    <xdr:to>
      <xdr:col>41</xdr:col>
      <xdr:colOff>50800</xdr:colOff>
      <xdr:row>36</xdr:row>
      <xdr:rowOff>160553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148113"/>
          <a:ext cx="889000" cy="18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64691</xdr:rowOff>
    </xdr:from>
    <xdr:to>
      <xdr:col>55</xdr:col>
      <xdr:colOff>50800</xdr:colOff>
      <xdr:row>36</xdr:row>
      <xdr:rowOff>166291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3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151068</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1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49718</xdr:rowOff>
    </xdr:from>
    <xdr:to>
      <xdr:col>50</xdr:col>
      <xdr:colOff>165100</xdr:colOff>
      <xdr:row>36</xdr:row>
      <xdr:rowOff>151318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2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142445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31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41703</xdr:rowOff>
    </xdr:from>
    <xdr:to>
      <xdr:col>46</xdr:col>
      <xdr:colOff>38100</xdr:colOff>
      <xdr:row>36</xdr:row>
      <xdr:rowOff>143303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1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134430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30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109753</xdr:rowOff>
    </xdr:from>
    <xdr:to>
      <xdr:col>41</xdr:col>
      <xdr:colOff>101600</xdr:colOff>
      <xdr:row>37</xdr:row>
      <xdr:rowOff>39903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8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31030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3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96563</xdr:rowOff>
    </xdr:from>
    <xdr:to>
      <xdr:col>36</xdr:col>
      <xdr:colOff>165100</xdr:colOff>
      <xdr:row>36</xdr:row>
      <xdr:rowOff>26713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09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17840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19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5238</xdr:rowOff>
    </xdr:from>
    <xdr:to>
      <xdr:col>55</xdr:col>
      <xdr:colOff>0</xdr:colOff>
      <xdr:row>57</xdr:row>
      <xdr:rowOff>156136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777888"/>
          <a:ext cx="838200" cy="15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5238</xdr:rowOff>
    </xdr:from>
    <xdr:to>
      <xdr:col>50</xdr:col>
      <xdr:colOff>114300</xdr:colOff>
      <xdr:row>57</xdr:row>
      <xdr:rowOff>169829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777888"/>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144142</xdr:rowOff>
    </xdr:from>
    <xdr:to>
      <xdr:col>45</xdr:col>
      <xdr:colOff>177800</xdr:colOff>
      <xdr:row>57</xdr:row>
      <xdr:rowOff>169829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573892"/>
          <a:ext cx="889000" cy="36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144142</xdr:rowOff>
    </xdr:from>
    <xdr:to>
      <xdr:col>41</xdr:col>
      <xdr:colOff>50800</xdr:colOff>
      <xdr:row>57</xdr:row>
      <xdr:rowOff>37451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573892"/>
          <a:ext cx="889000" cy="23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105336</xdr:rowOff>
    </xdr:from>
    <xdr:to>
      <xdr:col>55</xdr:col>
      <xdr:colOff>50800</xdr:colOff>
      <xdr:row>58</xdr:row>
      <xdr:rowOff>35486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20263</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9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125888</xdr:rowOff>
    </xdr:from>
    <xdr:to>
      <xdr:col>50</xdr:col>
      <xdr:colOff>165100</xdr:colOff>
      <xdr:row>57</xdr:row>
      <xdr:rowOff>56038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2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47165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8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119029</xdr:rowOff>
    </xdr:from>
    <xdr:to>
      <xdr:col>46</xdr:col>
      <xdr:colOff>38100</xdr:colOff>
      <xdr:row>58</xdr:row>
      <xdr:rowOff>49179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9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40306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98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93342</xdr:rowOff>
    </xdr:from>
    <xdr:to>
      <xdr:col>41</xdr:col>
      <xdr:colOff>101600</xdr:colOff>
      <xdr:row>56</xdr:row>
      <xdr:rowOff>23492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52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14619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1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75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79378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81260</xdr:rowOff>
    </xdr:from>
    <xdr:to>
      <xdr:col>55</xdr:col>
      <xdr:colOff>0</xdr:colOff>
      <xdr:row>78</xdr:row>
      <xdr:rowOff>70458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282910"/>
          <a:ext cx="838200" cy="16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81260</xdr:rowOff>
    </xdr:from>
    <xdr:to>
      <xdr:col>50</xdr:col>
      <xdr:colOff>114300</xdr:colOff>
      <xdr:row>78</xdr:row>
      <xdr:rowOff>35719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282910"/>
          <a:ext cx="889000" cy="1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159035</xdr:rowOff>
    </xdr:from>
    <xdr:to>
      <xdr:col>45</xdr:col>
      <xdr:colOff>177800</xdr:colOff>
      <xdr:row>78</xdr:row>
      <xdr:rowOff>35719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017785"/>
          <a:ext cx="889000" cy="39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159035</xdr:rowOff>
    </xdr:from>
    <xdr:to>
      <xdr:col>41</xdr:col>
      <xdr:colOff>50800</xdr:colOff>
      <xdr:row>78</xdr:row>
      <xdr:rowOff>53893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017785"/>
          <a:ext cx="889000" cy="40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30312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19658</xdr:rowOff>
    </xdr:from>
    <xdr:to>
      <xdr:col>55</xdr:col>
      <xdr:colOff>50800</xdr:colOff>
      <xdr:row>78</xdr:row>
      <xdr:rowOff>121258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9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106035</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30460</xdr:rowOff>
    </xdr:from>
    <xdr:to>
      <xdr:col>50</xdr:col>
      <xdr:colOff>165100</xdr:colOff>
      <xdr:row>77</xdr:row>
      <xdr:rowOff>132060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2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123187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32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156369</xdr:rowOff>
    </xdr:from>
    <xdr:to>
      <xdr:col>46</xdr:col>
      <xdr:colOff>38100</xdr:colOff>
      <xdr:row>78</xdr:row>
      <xdr:rowOff>86519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77646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4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108235</xdr:rowOff>
    </xdr:from>
    <xdr:to>
      <xdr:col>41</xdr:col>
      <xdr:colOff>101600</xdr:colOff>
      <xdr:row>76</xdr:row>
      <xdr:rowOff>38385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296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54912</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61795" y="1274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3093</xdr:rowOff>
    </xdr:from>
    <xdr:to>
      <xdr:col>36</xdr:col>
      <xdr:colOff>165100</xdr:colOff>
      <xdr:row>78</xdr:row>
      <xdr:rowOff>104693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7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95820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46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32437</xdr:rowOff>
    </xdr:from>
    <xdr:to>
      <xdr:col>55</xdr:col>
      <xdr:colOff>0</xdr:colOff>
      <xdr:row>98</xdr:row>
      <xdr:rowOff>57765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34537"/>
          <a:ext cx="838200" cy="2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32437</xdr:rowOff>
    </xdr:from>
    <xdr:to>
      <xdr:col>50</xdr:col>
      <xdr:colOff>114300</xdr:colOff>
      <xdr:row>98</xdr:row>
      <xdr:rowOff>92577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34537"/>
          <a:ext cx="889000" cy="6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53243</xdr:rowOff>
    </xdr:from>
    <xdr:to>
      <xdr:col>45</xdr:col>
      <xdr:colOff>177800</xdr:colOff>
      <xdr:row>98</xdr:row>
      <xdr:rowOff>92577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55343"/>
          <a:ext cx="889000" cy="3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122788</xdr:rowOff>
    </xdr:from>
    <xdr:to>
      <xdr:col>41</xdr:col>
      <xdr:colOff>50800</xdr:colOff>
      <xdr:row>98</xdr:row>
      <xdr:rowOff>53243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753438"/>
          <a:ext cx="889000" cy="10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6965</xdr:rowOff>
    </xdr:from>
    <xdr:to>
      <xdr:col>55</xdr:col>
      <xdr:colOff>50800</xdr:colOff>
      <xdr:row>98</xdr:row>
      <xdr:rowOff>108565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0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93342</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2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153087</xdr:rowOff>
    </xdr:from>
    <xdr:to>
      <xdr:col>50</xdr:col>
      <xdr:colOff>165100</xdr:colOff>
      <xdr:row>98</xdr:row>
      <xdr:rowOff>83237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8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74364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87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41777</xdr:rowOff>
    </xdr:from>
    <xdr:to>
      <xdr:col>46</xdr:col>
      <xdr:colOff>38100</xdr:colOff>
      <xdr:row>98</xdr:row>
      <xdr:rowOff>143377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4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134504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3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2443</xdr:rowOff>
    </xdr:from>
    <xdr:to>
      <xdr:col>41</xdr:col>
      <xdr:colOff>101600</xdr:colOff>
      <xdr:row>98</xdr:row>
      <xdr:rowOff>104043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95170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89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71988</xdr:rowOff>
    </xdr:from>
    <xdr:to>
      <xdr:col>36</xdr:col>
      <xdr:colOff>165100</xdr:colOff>
      <xdr:row>98</xdr:row>
      <xdr:rowOff>2138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0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164715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79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137704</xdr:rowOff>
    </xdr:from>
    <xdr:to>
      <xdr:col>85</xdr:col>
      <xdr:colOff>127000</xdr:colOff>
      <xdr:row>38</xdr:row>
      <xdr:rowOff>139695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2804"/>
          <a:ext cx="838200" cy="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122496</xdr:rowOff>
    </xdr:from>
    <xdr:to>
      <xdr:col>81</xdr:col>
      <xdr:colOff>50800</xdr:colOff>
      <xdr:row>38</xdr:row>
      <xdr:rowOff>137704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37596"/>
          <a:ext cx="889000" cy="1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122496</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37596"/>
          <a:ext cx="889000" cy="1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88895</xdr:rowOff>
    </xdr:from>
    <xdr:to>
      <xdr:col>85</xdr:col>
      <xdr:colOff>177800</xdr:colOff>
      <xdr:row>39</xdr:row>
      <xdr:rowOff>19045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46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86904</xdr:rowOff>
    </xdr:from>
    <xdr:to>
      <xdr:col>81</xdr:col>
      <xdr:colOff>101600</xdr:colOff>
      <xdr:row>39</xdr:row>
      <xdr:rowOff>17054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8181</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694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71696</xdr:rowOff>
    </xdr:from>
    <xdr:to>
      <xdr:col>76</xdr:col>
      <xdr:colOff>165100</xdr:colOff>
      <xdr:row>39</xdr:row>
      <xdr:rowOff>1846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8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164423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137509</xdr:rowOff>
    </xdr:from>
    <xdr:to>
      <xdr:col>85</xdr:col>
      <xdr:colOff>127000</xdr:colOff>
      <xdr:row>77</xdr:row>
      <xdr:rowOff>144218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39159"/>
          <a:ext cx="8382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144218</xdr:rowOff>
    </xdr:from>
    <xdr:to>
      <xdr:col>81</xdr:col>
      <xdr:colOff>50800</xdr:colOff>
      <xdr:row>77</xdr:row>
      <xdr:rowOff>154403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45868"/>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154403</xdr:rowOff>
    </xdr:from>
    <xdr:to>
      <xdr:col>76</xdr:col>
      <xdr:colOff>114300</xdr:colOff>
      <xdr:row>77</xdr:row>
      <xdr:rowOff>162052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56053"/>
          <a:ext cx="8890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147189</xdr:rowOff>
    </xdr:from>
    <xdr:to>
      <xdr:col>71</xdr:col>
      <xdr:colOff>177800</xdr:colOff>
      <xdr:row>77</xdr:row>
      <xdr:rowOff>162052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48839"/>
          <a:ext cx="889000" cy="1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86709</xdr:rowOff>
    </xdr:from>
    <xdr:to>
      <xdr:col>85</xdr:col>
      <xdr:colOff>177800</xdr:colOff>
      <xdr:row>78</xdr:row>
      <xdr:rowOff>16859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8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65136</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6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93418</xdr:rowOff>
    </xdr:from>
    <xdr:to>
      <xdr:col>81</xdr:col>
      <xdr:colOff>101600</xdr:colOff>
      <xdr:row>78</xdr:row>
      <xdr:rowOff>23568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9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14695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8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103603</xdr:rowOff>
    </xdr:from>
    <xdr:to>
      <xdr:col>76</xdr:col>
      <xdr:colOff>165100</xdr:colOff>
      <xdr:row>78</xdr:row>
      <xdr:rowOff>33753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0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24880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9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111252</xdr:rowOff>
    </xdr:from>
    <xdr:to>
      <xdr:col>72</xdr:col>
      <xdr:colOff>38100</xdr:colOff>
      <xdr:row>78</xdr:row>
      <xdr:rowOff>41402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32529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0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96389</xdr:rowOff>
    </xdr:from>
    <xdr:to>
      <xdr:col>67</xdr:col>
      <xdr:colOff>101600</xdr:colOff>
      <xdr:row>78</xdr:row>
      <xdr:rowOff>26539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17666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9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55671</xdr:rowOff>
    </xdr:from>
    <xdr:to>
      <xdr:col>85</xdr:col>
      <xdr:colOff>127000</xdr:colOff>
      <xdr:row>98</xdr:row>
      <xdr:rowOff>59581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5486171"/>
          <a:ext cx="838200" cy="137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55671</xdr:rowOff>
    </xdr:from>
    <xdr:to>
      <xdr:col>81</xdr:col>
      <xdr:colOff>50800</xdr:colOff>
      <xdr:row>97</xdr:row>
      <xdr:rowOff>147115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5486171"/>
          <a:ext cx="889000" cy="129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129452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7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147115</xdr:rowOff>
    </xdr:from>
    <xdr:to>
      <xdr:col>76</xdr:col>
      <xdr:colOff>114300</xdr:colOff>
      <xdr:row>98</xdr:row>
      <xdr:rowOff>85513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777765"/>
          <a:ext cx="889000" cy="10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85513</xdr:rowOff>
    </xdr:from>
    <xdr:to>
      <xdr:col>71</xdr:col>
      <xdr:colOff>177800</xdr:colOff>
      <xdr:row>98</xdr:row>
      <xdr:rowOff>138694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87613"/>
          <a:ext cx="889000" cy="5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8781</xdr:rowOff>
    </xdr:from>
    <xdr:to>
      <xdr:col>85</xdr:col>
      <xdr:colOff>177800</xdr:colOff>
      <xdr:row>98</xdr:row>
      <xdr:rowOff>110381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1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95158</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4871</xdr:rowOff>
    </xdr:from>
    <xdr:to>
      <xdr:col>81</xdr:col>
      <xdr:colOff>101600</xdr:colOff>
      <xdr:row>90</xdr:row>
      <xdr:rowOff>106471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543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122998</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521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96315</xdr:rowOff>
    </xdr:from>
    <xdr:to>
      <xdr:col>76</xdr:col>
      <xdr:colOff>165100</xdr:colOff>
      <xdr:row>98</xdr:row>
      <xdr:rowOff>26465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17592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1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34713</xdr:rowOff>
    </xdr:from>
    <xdr:to>
      <xdr:col>72</xdr:col>
      <xdr:colOff>38100</xdr:colOff>
      <xdr:row>98</xdr:row>
      <xdr:rowOff>136313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3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127440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2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87894</xdr:rowOff>
    </xdr:from>
    <xdr:to>
      <xdr:col>67</xdr:col>
      <xdr:colOff>101600</xdr:colOff>
      <xdr:row>99</xdr:row>
      <xdr:rowOff>18044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9171</xdr:rowOff>
    </xdr:from>
    <xdr:ext cx="378565"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5017" y="16982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170332</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85432"/>
          <a:ext cx="8890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170332</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685432"/>
          <a:ext cx="8890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119532</xdr:rowOff>
    </xdr:from>
    <xdr:to>
      <xdr:col>107</xdr:col>
      <xdr:colOff>101600</xdr:colOff>
      <xdr:row>39</xdr:row>
      <xdr:rowOff>49682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3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40809</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72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71482</xdr:rowOff>
    </xdr:from>
    <xdr:to>
      <xdr:col>116</xdr:col>
      <xdr:colOff>63500</xdr:colOff>
      <xdr:row>75</xdr:row>
      <xdr:rowOff>74378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30232"/>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74378</xdr:rowOff>
    </xdr:from>
    <xdr:to>
      <xdr:col>111</xdr:col>
      <xdr:colOff>177800</xdr:colOff>
      <xdr:row>75</xdr:row>
      <xdr:rowOff>85284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33128"/>
          <a:ext cx="889000" cy="1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63033</xdr:rowOff>
    </xdr:from>
    <xdr:to>
      <xdr:col>107</xdr:col>
      <xdr:colOff>50800</xdr:colOff>
      <xdr:row>75</xdr:row>
      <xdr:rowOff>85284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921783"/>
          <a:ext cx="8890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63033</xdr:rowOff>
    </xdr:from>
    <xdr:to>
      <xdr:col>102</xdr:col>
      <xdr:colOff>114300</xdr:colOff>
      <xdr:row>75</xdr:row>
      <xdr:rowOff>87217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21783"/>
          <a:ext cx="889000" cy="2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20682</xdr:rowOff>
    </xdr:from>
    <xdr:to>
      <xdr:col>116</xdr:col>
      <xdr:colOff>114300</xdr:colOff>
      <xdr:row>75</xdr:row>
      <xdr:rowOff>122282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7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170559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23578</xdr:rowOff>
    </xdr:from>
    <xdr:to>
      <xdr:col>112</xdr:col>
      <xdr:colOff>38100</xdr:colOff>
      <xdr:row>75</xdr:row>
      <xdr:rowOff>125178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116304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97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34484</xdr:rowOff>
    </xdr:from>
    <xdr:to>
      <xdr:col>107</xdr:col>
      <xdr:colOff>101600</xdr:colOff>
      <xdr:row>75</xdr:row>
      <xdr:rowOff>136084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9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127210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98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12233</xdr:rowOff>
    </xdr:from>
    <xdr:to>
      <xdr:col>102</xdr:col>
      <xdr:colOff>165100</xdr:colOff>
      <xdr:row>75</xdr:row>
      <xdr:rowOff>113833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7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104960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96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36417</xdr:rowOff>
    </xdr:from>
    <xdr:to>
      <xdr:col>98</xdr:col>
      <xdr:colOff>38100</xdr:colOff>
      <xdr:row>75</xdr:row>
      <xdr:rowOff>138017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9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129145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98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・歳出決算総額は、住民一人当たりに換算すると、</a:t>
          </a:r>
          <a:r>
            <a:rPr lang="en-US" altLang="ja-JP" sz="1100" b="0" i="0" baseline="0">
              <a:solidFill>
                <a:schemeClr val="dk1"/>
              </a:solidFill>
              <a:effectLst/>
              <a:latin typeface="+mn-lt"/>
              <a:ea typeface="+mn-ea"/>
              <a:cs typeface="+mn-cs"/>
            </a:rPr>
            <a:t>540,835</a:t>
          </a:r>
          <a:r>
            <a:rPr lang="ja-JP" altLang="ja-JP" sz="1100" b="0" i="0" baseline="0">
              <a:solidFill>
                <a:schemeClr val="dk1"/>
              </a:solidFill>
              <a:effectLst/>
              <a:latin typeface="+mn-lt"/>
              <a:ea typeface="+mn-ea"/>
              <a:cs typeface="+mn-cs"/>
            </a:rPr>
            <a:t>円となっており、前年度と比較すると一人当たり</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338,189</a:t>
          </a:r>
          <a:r>
            <a:rPr lang="ja-JP" altLang="ja-JP" sz="1100" b="0" i="0" baseline="0">
              <a:solidFill>
                <a:schemeClr val="dk1"/>
              </a:solidFill>
              <a:effectLst/>
              <a:latin typeface="+mn-lt"/>
              <a:ea typeface="+mn-ea"/>
              <a:cs typeface="+mn-cs"/>
            </a:rPr>
            <a:t>円と大幅な</a:t>
          </a:r>
          <a:r>
            <a:rPr lang="ja-JP" altLang="en-US" sz="1100" b="0" i="0" baseline="0">
              <a:solidFill>
                <a:schemeClr val="dk1"/>
              </a:solidFill>
              <a:effectLst/>
              <a:latin typeface="+mn-lt"/>
              <a:ea typeface="+mn-ea"/>
              <a:cs typeface="+mn-cs"/>
            </a:rPr>
            <a:t>減額</a:t>
          </a:r>
          <a:r>
            <a:rPr lang="ja-JP" altLang="ja-JP" sz="1100" b="0" i="0" baseline="0">
              <a:solidFill>
                <a:schemeClr val="dk1"/>
              </a:solidFill>
              <a:effectLst/>
              <a:latin typeface="+mn-lt"/>
              <a:ea typeface="+mn-ea"/>
              <a:cs typeface="+mn-cs"/>
            </a:rPr>
            <a:t>となっているが、</a:t>
          </a:r>
          <a:r>
            <a:rPr lang="en-US" altLang="ja-JP" sz="1100" b="0" i="0" baseline="0">
              <a:solidFill>
                <a:schemeClr val="dk1"/>
              </a:solidFill>
              <a:effectLst/>
              <a:latin typeface="+mn-lt"/>
              <a:ea typeface="+mn-ea"/>
              <a:cs typeface="+mn-cs"/>
            </a:rPr>
            <a:t>H29</a:t>
          </a:r>
          <a:r>
            <a:rPr lang="ja-JP" altLang="en-US" sz="1100" b="0" i="0" baseline="0">
              <a:solidFill>
                <a:schemeClr val="dk1"/>
              </a:solidFill>
              <a:effectLst/>
              <a:latin typeface="+mn-lt"/>
              <a:ea typeface="+mn-ea"/>
              <a:cs typeface="+mn-cs"/>
            </a:rPr>
            <a:t>年度に</a:t>
          </a:r>
          <a:r>
            <a:rPr lang="ja-JP" altLang="ja-JP" sz="1100" b="0" i="0" baseline="0">
              <a:solidFill>
                <a:schemeClr val="dk1"/>
              </a:solidFill>
              <a:effectLst/>
              <a:latin typeface="+mn-lt"/>
              <a:ea typeface="+mn-ea"/>
              <a:cs typeface="+mn-cs"/>
            </a:rPr>
            <a:t>財政調整基金を取り崩し、特定目的基金へ財源を振り分け・積立てたこと</a:t>
          </a:r>
          <a:r>
            <a:rPr lang="ja-JP" altLang="en-US" sz="1100" b="0" i="0" baseline="0">
              <a:solidFill>
                <a:schemeClr val="dk1"/>
              </a:solidFill>
              <a:effectLst/>
              <a:latin typeface="+mn-lt"/>
              <a:ea typeface="+mn-ea"/>
              <a:cs typeface="+mn-cs"/>
            </a:rPr>
            <a:t>が影響し</a:t>
          </a:r>
          <a:r>
            <a:rPr lang="ja-JP" altLang="ja-JP" sz="1100" b="0" i="0" baseline="0">
              <a:solidFill>
                <a:schemeClr val="dk1"/>
              </a:solidFill>
              <a:effectLst/>
              <a:latin typeface="+mn-lt"/>
              <a:ea typeface="+mn-ea"/>
              <a:cs typeface="+mn-cs"/>
            </a:rPr>
            <a:t>、決算額が</a:t>
          </a:r>
          <a:r>
            <a:rPr lang="ja-JP" altLang="en-US" sz="1100" b="0" i="0" baseline="0">
              <a:solidFill>
                <a:schemeClr val="dk1"/>
              </a:solidFill>
              <a:effectLst/>
              <a:latin typeface="+mn-lt"/>
              <a:ea typeface="+mn-ea"/>
              <a:cs typeface="+mn-cs"/>
            </a:rPr>
            <a:t>減少した</a:t>
          </a:r>
          <a:r>
            <a:rPr lang="ja-JP" altLang="ja-JP" sz="1100" b="0" i="0" baseline="0">
              <a:solidFill>
                <a:schemeClr val="dk1"/>
              </a:solidFill>
              <a:effectLst/>
              <a:latin typeface="+mn-lt"/>
              <a:ea typeface="+mn-ea"/>
              <a:cs typeface="+mn-cs"/>
            </a:rPr>
            <a:t>ものである。</a:t>
          </a:r>
          <a:endParaRPr lang="ja-JP" altLang="ja-JP" sz="1400">
            <a:effectLst/>
          </a:endParaRPr>
        </a:p>
        <a:p>
          <a:r>
            <a:rPr lang="ja-JP" altLang="ja-JP" sz="1100" b="0" i="0" baseline="0">
              <a:solidFill>
                <a:schemeClr val="dk1"/>
              </a:solidFill>
              <a:effectLst/>
              <a:latin typeface="+mn-lt"/>
              <a:ea typeface="+mn-ea"/>
              <a:cs typeface="+mn-cs"/>
            </a:rPr>
            <a:t>・主な構成項目である人件費は、住民一人当たり</a:t>
          </a:r>
          <a:r>
            <a:rPr lang="en-US" altLang="ja-JP" sz="1100" b="0" i="0" baseline="0">
              <a:solidFill>
                <a:schemeClr val="dk1"/>
              </a:solidFill>
              <a:effectLst/>
              <a:latin typeface="+mn-lt"/>
              <a:ea typeface="+mn-ea"/>
              <a:cs typeface="+mn-cs"/>
            </a:rPr>
            <a:t>103,014</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となった。数値は類似団体を下回っているが、</a:t>
          </a:r>
          <a:r>
            <a:rPr lang="ja-JP" altLang="ja-JP" sz="1100" b="0" i="0" baseline="0">
              <a:solidFill>
                <a:schemeClr val="dk1"/>
              </a:solidFill>
              <a:effectLst/>
              <a:latin typeface="+mn-lt"/>
              <a:ea typeface="+mn-ea"/>
              <a:cs typeface="+mn-cs"/>
            </a:rPr>
            <a:t>これは退職者数に対し、新規採用者数を抑制してきた結果である。今後も多様化する行政ニーズと</a:t>
          </a:r>
          <a:r>
            <a:rPr lang="ja-JP" altLang="en-US" sz="1100" b="0" i="0" baseline="0">
              <a:solidFill>
                <a:schemeClr val="dk1"/>
              </a:solidFill>
              <a:effectLst/>
              <a:latin typeface="+mn-lt"/>
              <a:ea typeface="+mn-ea"/>
              <a:cs typeface="+mn-cs"/>
            </a:rPr>
            <a:t>増加する業務量</a:t>
          </a:r>
          <a:r>
            <a:rPr lang="ja-JP" altLang="ja-JP" sz="1100" b="0" i="0" baseline="0">
              <a:solidFill>
                <a:schemeClr val="dk1"/>
              </a:solidFill>
              <a:effectLst/>
              <a:latin typeface="+mn-lt"/>
              <a:ea typeface="+mn-ea"/>
              <a:cs typeface="+mn-cs"/>
            </a:rPr>
            <a:t>に対応するべく</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人員の適正管理を行い採用していく予定。</a:t>
          </a:r>
          <a:endParaRPr lang="ja-JP" altLang="ja-JP" sz="1400">
            <a:effectLst/>
          </a:endParaRPr>
        </a:p>
        <a:p>
          <a:r>
            <a:rPr lang="ja-JP" altLang="ja-JP" sz="1100" b="0" i="0" baseline="0">
              <a:solidFill>
                <a:schemeClr val="dk1"/>
              </a:solidFill>
              <a:effectLst/>
              <a:latin typeface="+mn-lt"/>
              <a:ea typeface="+mn-ea"/>
              <a:cs typeface="+mn-cs"/>
            </a:rPr>
            <a:t>・物件費は住民一人当たり</a:t>
          </a:r>
          <a:r>
            <a:rPr lang="en-US" altLang="ja-JP" sz="1100" b="0" i="0" baseline="0">
              <a:solidFill>
                <a:schemeClr val="dk1"/>
              </a:solidFill>
              <a:effectLst/>
              <a:latin typeface="+mn-lt"/>
              <a:ea typeface="+mn-ea"/>
              <a:cs typeface="+mn-cs"/>
            </a:rPr>
            <a:t>84,075</a:t>
          </a:r>
          <a:r>
            <a:rPr lang="ja-JP" altLang="ja-JP" sz="1100" b="0" i="0" baseline="0">
              <a:solidFill>
                <a:schemeClr val="dk1"/>
              </a:solidFill>
              <a:effectLst/>
              <a:latin typeface="+mn-lt"/>
              <a:ea typeface="+mn-ea"/>
              <a:cs typeface="+mn-cs"/>
            </a:rPr>
            <a:t>円となっている。ここ</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年間は</a:t>
          </a:r>
          <a:r>
            <a:rPr lang="en-US" altLang="ja-JP" sz="1100" b="0" i="0" baseline="0">
              <a:solidFill>
                <a:schemeClr val="dk1"/>
              </a:solidFill>
              <a:effectLst/>
              <a:latin typeface="+mn-lt"/>
              <a:ea typeface="+mn-ea"/>
              <a:cs typeface="+mn-cs"/>
            </a:rPr>
            <a:t>80,000</a:t>
          </a:r>
          <a:r>
            <a:rPr lang="ja-JP" altLang="ja-JP"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90,000</a:t>
          </a:r>
          <a:r>
            <a:rPr lang="ja-JP" altLang="ja-JP" sz="1100" b="0" i="0" baseline="0">
              <a:solidFill>
                <a:schemeClr val="dk1"/>
              </a:solidFill>
              <a:effectLst/>
              <a:latin typeface="+mn-lt"/>
              <a:ea typeface="+mn-ea"/>
              <a:cs typeface="+mn-cs"/>
            </a:rPr>
            <a:t>円台を推移し、類似団体と比較しても低くなっている。</a:t>
          </a:r>
          <a:endParaRPr lang="ja-JP" altLang="ja-JP" sz="1400">
            <a:effectLst/>
          </a:endParaRPr>
        </a:p>
        <a:p>
          <a:r>
            <a:rPr lang="ja-JP" altLang="ja-JP" sz="1100" b="0" i="0" baseline="0">
              <a:solidFill>
                <a:schemeClr val="dk1"/>
              </a:solidFill>
              <a:effectLst/>
              <a:latin typeface="+mn-lt"/>
              <a:ea typeface="+mn-ea"/>
              <a:cs typeface="+mn-cs"/>
            </a:rPr>
            <a:t>・普通建設事業費（うち新規整備）は住民一人当たり</a:t>
          </a:r>
          <a:r>
            <a:rPr lang="en-US" altLang="ja-JP" sz="1100" b="0" i="0" baseline="0">
              <a:solidFill>
                <a:schemeClr val="dk1"/>
              </a:solidFill>
              <a:effectLst/>
              <a:latin typeface="+mn-lt"/>
              <a:ea typeface="+mn-ea"/>
              <a:cs typeface="+mn-cs"/>
            </a:rPr>
            <a:t>15,145</a:t>
          </a:r>
          <a:r>
            <a:rPr lang="ja-JP" altLang="ja-JP" sz="1100" b="0" i="0" baseline="0">
              <a:solidFill>
                <a:schemeClr val="dk1"/>
              </a:solidFill>
              <a:effectLst/>
              <a:latin typeface="+mn-lt"/>
              <a:ea typeface="+mn-ea"/>
              <a:cs typeface="+mn-cs"/>
            </a:rPr>
            <a:t>円となっており、前年度</a:t>
          </a:r>
          <a:r>
            <a:rPr lang="ja-JP" altLang="en-US" sz="1100" b="0" i="0" baseline="0">
              <a:solidFill>
                <a:schemeClr val="dk1"/>
              </a:solidFill>
              <a:effectLst/>
              <a:latin typeface="+mn-lt"/>
              <a:ea typeface="+mn-ea"/>
              <a:cs typeface="+mn-cs"/>
            </a:rPr>
            <a:t>比△</a:t>
          </a:r>
          <a:r>
            <a:rPr lang="en-US" altLang="ja-JP" sz="1100" b="0" i="0" baseline="0">
              <a:solidFill>
                <a:schemeClr val="dk1"/>
              </a:solidFill>
              <a:effectLst/>
              <a:latin typeface="+mn-lt"/>
              <a:ea typeface="+mn-ea"/>
              <a:cs typeface="+mn-cs"/>
            </a:rPr>
            <a:t>35,137</a:t>
          </a:r>
          <a:r>
            <a:rPr lang="ja-JP" altLang="en-US" sz="1100" b="0" i="0" baseline="0">
              <a:solidFill>
                <a:schemeClr val="dk1"/>
              </a:solidFill>
              <a:effectLst/>
              <a:latin typeface="+mn-lt"/>
              <a:ea typeface="+mn-ea"/>
              <a:cs typeface="+mn-cs"/>
            </a:rPr>
            <a:t>円と大幅に減少している。これは、</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に強い農業づくり交付金事業や農地耕作条件改善事業などの大規模な補助事業が終了したことが影響している。</a:t>
          </a:r>
          <a:r>
            <a:rPr lang="ja-JP" altLang="ja-JP" sz="1100" b="0" i="0" baseline="0">
              <a:solidFill>
                <a:schemeClr val="dk1"/>
              </a:solidFill>
              <a:effectLst/>
              <a:latin typeface="+mn-lt"/>
              <a:ea typeface="+mn-ea"/>
              <a:cs typeface="+mn-cs"/>
            </a:rPr>
            <a:t>今後も必要な事業を見極めながら、</a:t>
          </a:r>
          <a:r>
            <a:rPr lang="ja-JP" altLang="en-US" sz="1100" b="0" i="0" baseline="0">
              <a:solidFill>
                <a:schemeClr val="dk1"/>
              </a:solidFill>
              <a:effectLst/>
              <a:latin typeface="+mn-lt"/>
              <a:ea typeface="+mn-ea"/>
              <a:cs typeface="+mn-cs"/>
            </a:rPr>
            <a:t>支出の</a:t>
          </a:r>
          <a:r>
            <a:rPr lang="ja-JP" altLang="ja-JP" sz="1100" b="0" i="0" baseline="0">
              <a:solidFill>
                <a:schemeClr val="dk1"/>
              </a:solidFill>
              <a:effectLst/>
              <a:latin typeface="+mn-lt"/>
              <a:ea typeface="+mn-ea"/>
              <a:cs typeface="+mn-cs"/>
            </a:rPr>
            <a:t>抑制に努めたい。</a:t>
          </a:r>
          <a:endParaRPr lang="ja-JP" altLang="ja-JP" sz="1400">
            <a:effectLst/>
          </a:endParaRPr>
        </a:p>
        <a:p>
          <a:r>
            <a:rPr lang="ja-JP" altLang="ja-JP" sz="1100" b="0" i="0" baseline="0">
              <a:solidFill>
                <a:schemeClr val="dk1"/>
              </a:solidFill>
              <a:effectLst/>
              <a:latin typeface="+mn-lt"/>
              <a:ea typeface="+mn-ea"/>
              <a:cs typeface="+mn-cs"/>
            </a:rPr>
            <a:t>・積立金が急</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となっているが、これは</a:t>
          </a:r>
          <a:r>
            <a:rPr lang="ja-JP" altLang="en-US" sz="1100" b="0" i="0" baseline="0">
              <a:solidFill>
                <a:schemeClr val="dk1"/>
              </a:solidFill>
              <a:effectLst/>
              <a:latin typeface="+mn-lt"/>
              <a:ea typeface="+mn-ea"/>
              <a:cs typeface="+mn-cs"/>
            </a:rPr>
            <a:t>前年度に</a:t>
          </a:r>
          <a:r>
            <a:rPr lang="ja-JP" altLang="ja-JP" sz="1100" b="0" i="0" baseline="0">
              <a:solidFill>
                <a:schemeClr val="dk1"/>
              </a:solidFill>
              <a:effectLst/>
              <a:latin typeface="+mn-lt"/>
              <a:ea typeface="+mn-ea"/>
              <a:cs typeface="+mn-cs"/>
            </a:rPr>
            <a:t>財政調整基金（</a:t>
          </a:r>
          <a:r>
            <a:rPr lang="en-US" altLang="ja-JP" sz="1100" b="0" i="0" baseline="0">
              <a:solidFill>
                <a:schemeClr val="dk1"/>
              </a:solidFill>
              <a:effectLst/>
              <a:latin typeface="+mn-lt"/>
              <a:ea typeface="+mn-ea"/>
              <a:cs typeface="+mn-cs"/>
            </a:rPr>
            <a:t>2,288</a:t>
          </a:r>
          <a:r>
            <a:rPr lang="ja-JP" altLang="ja-JP" sz="1100" b="0" i="0" baseline="0">
              <a:solidFill>
                <a:schemeClr val="dk1"/>
              </a:solidFill>
              <a:effectLst/>
              <a:latin typeface="+mn-lt"/>
              <a:ea typeface="+mn-ea"/>
              <a:cs typeface="+mn-cs"/>
            </a:rPr>
            <a:t>百万円）を取り崩し、特定目的基金への財源振替</a:t>
          </a:r>
          <a:r>
            <a:rPr lang="ja-JP" altLang="en-US" sz="1100" b="0" i="0" baseline="0">
              <a:solidFill>
                <a:schemeClr val="dk1"/>
              </a:solidFill>
              <a:effectLst/>
              <a:latin typeface="+mn-lt"/>
              <a:ea typeface="+mn-ea"/>
              <a:cs typeface="+mn-cs"/>
            </a:rPr>
            <a:t>したことが影響したもので、</a:t>
          </a:r>
          <a:r>
            <a:rPr lang="en-US" altLang="ja-JP" sz="1100" b="0" i="0" baseline="0">
              <a:solidFill>
                <a:schemeClr val="dk1"/>
              </a:solidFill>
              <a:effectLst/>
              <a:latin typeface="+mn-lt"/>
              <a:ea typeface="+mn-ea"/>
              <a:cs typeface="+mn-cs"/>
            </a:rPr>
            <a:t>H30</a:t>
          </a:r>
          <a:r>
            <a:rPr lang="ja-JP" altLang="en-US" sz="1100" b="0" i="0" baseline="0">
              <a:solidFill>
                <a:schemeClr val="dk1"/>
              </a:solidFill>
              <a:effectLst/>
              <a:latin typeface="+mn-lt"/>
              <a:ea typeface="+mn-ea"/>
              <a:cs typeface="+mn-cs"/>
            </a:rPr>
            <a:t>年度は通常規模に戻ったものである。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7,360
6,997
64.14
4,377,231
3,980,547
382,377
2,937,705
2,682,895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133223</xdr:rowOff>
    </xdr:from>
    <xdr:to>
      <xdr:col>24</xdr:col>
      <xdr:colOff>63500</xdr:colOff>
      <xdr:row>37</xdr:row>
      <xdr:rowOff>1270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05423"/>
          <a:ext cx="8382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1270</xdr:rowOff>
    </xdr:from>
    <xdr:to>
      <xdr:col>19</xdr:col>
      <xdr:colOff>177800</xdr:colOff>
      <xdr:row>37</xdr:row>
      <xdr:rowOff>17272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4492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16637</xdr:rowOff>
    </xdr:from>
    <xdr:to>
      <xdr:col>15</xdr:col>
      <xdr:colOff>50800</xdr:colOff>
      <xdr:row>37</xdr:row>
      <xdr:rowOff>17272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88837"/>
          <a:ext cx="889000" cy="17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16637</xdr:rowOff>
    </xdr:from>
    <xdr:to>
      <xdr:col>10</xdr:col>
      <xdr:colOff>114300</xdr:colOff>
      <xdr:row>37</xdr:row>
      <xdr:rowOff>12573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88837"/>
          <a:ext cx="889000" cy="16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162450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82423</xdr:rowOff>
    </xdr:from>
    <xdr:to>
      <xdr:col>24</xdr:col>
      <xdr:colOff>114300</xdr:colOff>
      <xdr:row>37</xdr:row>
      <xdr:rowOff>12573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5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60850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121920</xdr:rowOff>
    </xdr:from>
    <xdr:to>
      <xdr:col>20</xdr:col>
      <xdr:colOff>38100</xdr:colOff>
      <xdr:row>37</xdr:row>
      <xdr:rowOff>52070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43197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8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137922</xdr:rowOff>
    </xdr:from>
    <xdr:to>
      <xdr:col>15</xdr:col>
      <xdr:colOff>101600</xdr:colOff>
      <xdr:row>37</xdr:row>
      <xdr:rowOff>68072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1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59199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0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137287</xdr:rowOff>
    </xdr:from>
    <xdr:to>
      <xdr:col>10</xdr:col>
      <xdr:colOff>165100</xdr:colOff>
      <xdr:row>36</xdr:row>
      <xdr:rowOff>67437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3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58564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623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133223</xdr:rowOff>
    </xdr:from>
    <xdr:to>
      <xdr:col>6</xdr:col>
      <xdr:colOff>38100</xdr:colOff>
      <xdr:row>37</xdr:row>
      <xdr:rowOff>63373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0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54500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9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113061</xdr:rowOff>
    </xdr:from>
    <xdr:to>
      <xdr:col>24</xdr:col>
      <xdr:colOff>63500</xdr:colOff>
      <xdr:row>57</xdr:row>
      <xdr:rowOff>110005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028461"/>
          <a:ext cx="838200" cy="85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113061</xdr:rowOff>
    </xdr:from>
    <xdr:to>
      <xdr:col>19</xdr:col>
      <xdr:colOff>177800</xdr:colOff>
      <xdr:row>57</xdr:row>
      <xdr:rowOff>20740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028461"/>
          <a:ext cx="889000" cy="76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74865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20740</xdr:rowOff>
    </xdr:from>
    <xdr:to>
      <xdr:col>15</xdr:col>
      <xdr:colOff>50800</xdr:colOff>
      <xdr:row>57</xdr:row>
      <xdr:rowOff>153288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93390"/>
          <a:ext cx="889000" cy="13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153288</xdr:rowOff>
    </xdr:from>
    <xdr:to>
      <xdr:col>10</xdr:col>
      <xdr:colOff>114300</xdr:colOff>
      <xdr:row>58</xdr:row>
      <xdr:rowOff>24776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25938"/>
          <a:ext cx="889000" cy="4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59205</xdr:rowOff>
    </xdr:from>
    <xdr:to>
      <xdr:col>24</xdr:col>
      <xdr:colOff>114300</xdr:colOff>
      <xdr:row>57</xdr:row>
      <xdr:rowOff>160805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3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145582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4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62261</xdr:rowOff>
    </xdr:from>
    <xdr:to>
      <xdr:col>20</xdr:col>
      <xdr:colOff>38100</xdr:colOff>
      <xdr:row>52</xdr:row>
      <xdr:rowOff>163861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9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8938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75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141390</xdr:rowOff>
    </xdr:from>
    <xdr:to>
      <xdr:col>15</xdr:col>
      <xdr:colOff>101600</xdr:colOff>
      <xdr:row>57</xdr:row>
      <xdr:rowOff>71540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4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62667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83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102488</xdr:rowOff>
    </xdr:from>
    <xdr:to>
      <xdr:col>10</xdr:col>
      <xdr:colOff>165100</xdr:colOff>
      <xdr:row>58</xdr:row>
      <xdr:rowOff>32638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7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23765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145426</xdr:rowOff>
    </xdr:from>
    <xdr:to>
      <xdr:col>6</xdr:col>
      <xdr:colOff>38100</xdr:colOff>
      <xdr:row>58</xdr:row>
      <xdr:rowOff>75576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1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66703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1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79852</xdr:rowOff>
    </xdr:from>
    <xdr:to>
      <xdr:col>24</xdr:col>
      <xdr:colOff>63500</xdr:colOff>
      <xdr:row>76</xdr:row>
      <xdr:rowOff>104039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10052"/>
          <a:ext cx="838200" cy="2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79852</xdr:rowOff>
    </xdr:from>
    <xdr:to>
      <xdr:col>19</xdr:col>
      <xdr:colOff>177800</xdr:colOff>
      <xdr:row>76</xdr:row>
      <xdr:rowOff>100935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10052"/>
          <a:ext cx="889000" cy="2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100935</xdr:rowOff>
    </xdr:from>
    <xdr:to>
      <xdr:col>15</xdr:col>
      <xdr:colOff>50800</xdr:colOff>
      <xdr:row>76</xdr:row>
      <xdr:rowOff>133945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31135"/>
          <a:ext cx="889000" cy="3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133945</xdr:rowOff>
    </xdr:from>
    <xdr:to>
      <xdr:col>10</xdr:col>
      <xdr:colOff>114300</xdr:colOff>
      <xdr:row>76</xdr:row>
      <xdr:rowOff>150964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64145"/>
          <a:ext cx="889000" cy="1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53239</xdr:rowOff>
    </xdr:from>
    <xdr:to>
      <xdr:col>24</xdr:col>
      <xdr:colOff>114300</xdr:colOff>
      <xdr:row>76</xdr:row>
      <xdr:rowOff>154839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8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31666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61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29052</xdr:rowOff>
    </xdr:from>
    <xdr:to>
      <xdr:col>20</xdr:col>
      <xdr:colOff>38100</xdr:colOff>
      <xdr:row>76</xdr:row>
      <xdr:rowOff>130652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5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121779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5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50135</xdr:rowOff>
    </xdr:from>
    <xdr:to>
      <xdr:col>15</xdr:col>
      <xdr:colOff>101600</xdr:colOff>
      <xdr:row>76</xdr:row>
      <xdr:rowOff>151735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8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142862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73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83145</xdr:rowOff>
    </xdr:from>
    <xdr:to>
      <xdr:col>10</xdr:col>
      <xdr:colOff>165100</xdr:colOff>
      <xdr:row>77</xdr:row>
      <xdr:rowOff>13295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1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4422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06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100164</xdr:rowOff>
    </xdr:from>
    <xdr:to>
      <xdr:col>6</xdr:col>
      <xdr:colOff>38100</xdr:colOff>
      <xdr:row>77</xdr:row>
      <xdr:rowOff>30314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3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21441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2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1374</xdr:rowOff>
    </xdr:from>
    <xdr:to>
      <xdr:col>24</xdr:col>
      <xdr:colOff>63500</xdr:colOff>
      <xdr:row>98</xdr:row>
      <xdr:rowOff>15776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803474"/>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6235</xdr:rowOff>
    </xdr:from>
    <xdr:to>
      <xdr:col>19</xdr:col>
      <xdr:colOff>177800</xdr:colOff>
      <xdr:row>98</xdr:row>
      <xdr:rowOff>15776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808335"/>
          <a:ext cx="889000" cy="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6235</xdr:rowOff>
    </xdr:from>
    <xdr:to>
      <xdr:col>15</xdr:col>
      <xdr:colOff>50800</xdr:colOff>
      <xdr:row>98</xdr:row>
      <xdr:rowOff>30581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08335"/>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30581</xdr:rowOff>
    </xdr:from>
    <xdr:to>
      <xdr:col>10</xdr:col>
      <xdr:colOff>114300</xdr:colOff>
      <xdr:row>98</xdr:row>
      <xdr:rowOff>31443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32681"/>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122024</xdr:rowOff>
    </xdr:from>
    <xdr:to>
      <xdr:col>24</xdr:col>
      <xdr:colOff>114300</xdr:colOff>
      <xdr:row>98</xdr:row>
      <xdr:rowOff>52174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5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36951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136426</xdr:rowOff>
    </xdr:from>
    <xdr:to>
      <xdr:col>20</xdr:col>
      <xdr:colOff>38100</xdr:colOff>
      <xdr:row>98</xdr:row>
      <xdr:rowOff>66576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57703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5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126885</xdr:rowOff>
    </xdr:from>
    <xdr:to>
      <xdr:col>15</xdr:col>
      <xdr:colOff>101600</xdr:colOff>
      <xdr:row>98</xdr:row>
      <xdr:rowOff>57035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5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48162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5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151231</xdr:rowOff>
    </xdr:from>
    <xdr:to>
      <xdr:col>10</xdr:col>
      <xdr:colOff>165100</xdr:colOff>
      <xdr:row>98</xdr:row>
      <xdr:rowOff>81381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8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72508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7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152093</xdr:rowOff>
    </xdr:from>
    <xdr:to>
      <xdr:col>6</xdr:col>
      <xdr:colOff>38100</xdr:colOff>
      <xdr:row>98</xdr:row>
      <xdr:rowOff>82243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8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73370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7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124155</xdr:rowOff>
    </xdr:from>
    <xdr:to>
      <xdr:col>55</xdr:col>
      <xdr:colOff>0</xdr:colOff>
      <xdr:row>38</xdr:row>
      <xdr:rowOff>127584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63925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126898</xdr:rowOff>
    </xdr:from>
    <xdr:to>
      <xdr:col>50</xdr:col>
      <xdr:colOff>114300</xdr:colOff>
      <xdr:row>38</xdr:row>
      <xdr:rowOff>127584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4199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121412</xdr:rowOff>
    </xdr:from>
    <xdr:to>
      <xdr:col>45</xdr:col>
      <xdr:colOff>177800</xdr:colOff>
      <xdr:row>38</xdr:row>
      <xdr:rowOff>126898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3651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86437</xdr:rowOff>
    </xdr:from>
    <xdr:to>
      <xdr:col>41</xdr:col>
      <xdr:colOff>50800</xdr:colOff>
      <xdr:row>38</xdr:row>
      <xdr:rowOff>121412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01537"/>
          <a:ext cx="889000" cy="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73355</xdr:rowOff>
    </xdr:from>
    <xdr:to>
      <xdr:col>55</xdr:col>
      <xdr:colOff>50800</xdr:colOff>
      <xdr:row>39</xdr:row>
      <xdr:rowOff>3505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159732</xdr:rowOff>
    </xdr:from>
    <xdr:ext cx="313932"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03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76784</xdr:rowOff>
    </xdr:from>
    <xdr:to>
      <xdr:col>50</xdr:col>
      <xdr:colOff>165100</xdr:colOff>
      <xdr:row>39</xdr:row>
      <xdr:rowOff>6934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169511</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82333" y="66846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76098</xdr:rowOff>
    </xdr:from>
    <xdr:to>
      <xdr:col>46</xdr:col>
      <xdr:colOff>38100</xdr:colOff>
      <xdr:row>39</xdr:row>
      <xdr:rowOff>6248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168825</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93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70612</xdr:rowOff>
    </xdr:from>
    <xdr:to>
      <xdr:col>41</xdr:col>
      <xdr:colOff>101600</xdr:colOff>
      <xdr:row>39</xdr:row>
      <xdr:rowOff>762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163339</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04333" y="66784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35637</xdr:rowOff>
    </xdr:from>
    <xdr:to>
      <xdr:col>36</xdr:col>
      <xdr:colOff>165100</xdr:colOff>
      <xdr:row>38</xdr:row>
      <xdr:rowOff>137237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128364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43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85678</xdr:rowOff>
    </xdr:from>
    <xdr:to>
      <xdr:col>55</xdr:col>
      <xdr:colOff>0</xdr:colOff>
      <xdr:row>57</xdr:row>
      <xdr:rowOff>55007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686878"/>
          <a:ext cx="838200" cy="14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85678</xdr:rowOff>
    </xdr:from>
    <xdr:to>
      <xdr:col>50</xdr:col>
      <xdr:colOff>114300</xdr:colOff>
      <xdr:row>57</xdr:row>
      <xdr:rowOff>29755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686878"/>
          <a:ext cx="889000" cy="11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136765</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73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66617</xdr:rowOff>
    </xdr:from>
    <xdr:to>
      <xdr:col>45</xdr:col>
      <xdr:colOff>177800</xdr:colOff>
      <xdr:row>57</xdr:row>
      <xdr:rowOff>29755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667817"/>
          <a:ext cx="889000" cy="13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66617</xdr:rowOff>
    </xdr:from>
    <xdr:to>
      <xdr:col>41</xdr:col>
      <xdr:colOff>50800</xdr:colOff>
      <xdr:row>56</xdr:row>
      <xdr:rowOff>79204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667817"/>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92222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86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84975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4207</xdr:rowOff>
    </xdr:from>
    <xdr:to>
      <xdr:col>55</xdr:col>
      <xdr:colOff>50800</xdr:colOff>
      <xdr:row>57</xdr:row>
      <xdr:rowOff>105807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77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154084</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75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34878</xdr:rowOff>
    </xdr:from>
    <xdr:to>
      <xdr:col>50</xdr:col>
      <xdr:colOff>165100</xdr:colOff>
      <xdr:row>56</xdr:row>
      <xdr:rowOff>136478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63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153005</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5" y="941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150405</xdr:rowOff>
    </xdr:from>
    <xdr:to>
      <xdr:col>46</xdr:col>
      <xdr:colOff>38100</xdr:colOff>
      <xdr:row>57</xdr:row>
      <xdr:rowOff>80555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7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71682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8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15817</xdr:rowOff>
    </xdr:from>
    <xdr:to>
      <xdr:col>41</xdr:col>
      <xdr:colOff>101600</xdr:colOff>
      <xdr:row>56</xdr:row>
      <xdr:rowOff>117417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61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133944</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5" y="93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28404</xdr:rowOff>
    </xdr:from>
    <xdr:to>
      <xdr:col>36</xdr:col>
      <xdr:colOff>165100</xdr:colOff>
      <xdr:row>56</xdr:row>
      <xdr:rowOff>130004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6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146531</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5" y="940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30201</xdr:rowOff>
    </xdr:from>
    <xdr:to>
      <xdr:col>55</xdr:col>
      <xdr:colOff>0</xdr:colOff>
      <xdr:row>79</xdr:row>
      <xdr:rowOff>30454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574751"/>
          <a:ext cx="8382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29197</xdr:rowOff>
    </xdr:from>
    <xdr:to>
      <xdr:col>50</xdr:col>
      <xdr:colOff>114300</xdr:colOff>
      <xdr:row>79</xdr:row>
      <xdr:rowOff>30454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3573747"/>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8865</xdr:rowOff>
    </xdr:from>
    <xdr:to>
      <xdr:col>45</xdr:col>
      <xdr:colOff>177800</xdr:colOff>
      <xdr:row>79</xdr:row>
      <xdr:rowOff>29197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553415"/>
          <a:ext cx="889000" cy="2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8865</xdr:rowOff>
    </xdr:from>
    <xdr:to>
      <xdr:col>41</xdr:col>
      <xdr:colOff>50800</xdr:colOff>
      <xdr:row>79</xdr:row>
      <xdr:rowOff>29197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553415"/>
          <a:ext cx="889000" cy="2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150851</xdr:rowOff>
    </xdr:from>
    <xdr:to>
      <xdr:col>55</xdr:col>
      <xdr:colOff>50800</xdr:colOff>
      <xdr:row>79</xdr:row>
      <xdr:rowOff>81001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5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65778</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43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151104</xdr:rowOff>
    </xdr:from>
    <xdr:to>
      <xdr:col>50</xdr:col>
      <xdr:colOff>165100</xdr:colOff>
      <xdr:row>79</xdr:row>
      <xdr:rowOff>81254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5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72381</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04428" y="1361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149847</xdr:rowOff>
    </xdr:from>
    <xdr:to>
      <xdr:col>46</xdr:col>
      <xdr:colOff>38100</xdr:colOff>
      <xdr:row>79</xdr:row>
      <xdr:rowOff>79997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52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71124</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61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129515</xdr:rowOff>
    </xdr:from>
    <xdr:to>
      <xdr:col>41</xdr:col>
      <xdr:colOff>101600</xdr:colOff>
      <xdr:row>79</xdr:row>
      <xdr:rowOff>59665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5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50792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5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149847</xdr:rowOff>
    </xdr:from>
    <xdr:to>
      <xdr:col>36</xdr:col>
      <xdr:colOff>165100</xdr:colOff>
      <xdr:row>79</xdr:row>
      <xdr:rowOff>79997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52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71124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61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58804</xdr:rowOff>
    </xdr:from>
    <xdr:to>
      <xdr:col>55</xdr:col>
      <xdr:colOff>0</xdr:colOff>
      <xdr:row>96</xdr:row>
      <xdr:rowOff>65565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518004"/>
          <a:ext cx="838200" cy="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58804</xdr:rowOff>
    </xdr:from>
    <xdr:to>
      <xdr:col>50</xdr:col>
      <xdr:colOff>114300</xdr:colOff>
      <xdr:row>96</xdr:row>
      <xdr:rowOff>90385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518004"/>
          <a:ext cx="889000" cy="3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90385</xdr:rowOff>
    </xdr:from>
    <xdr:to>
      <xdr:col>45</xdr:col>
      <xdr:colOff>177800</xdr:colOff>
      <xdr:row>96</xdr:row>
      <xdr:rowOff>99820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549585"/>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99820</xdr:rowOff>
    </xdr:from>
    <xdr:to>
      <xdr:col>41</xdr:col>
      <xdr:colOff>50800</xdr:colOff>
      <xdr:row>96</xdr:row>
      <xdr:rowOff>119566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559020"/>
          <a:ext cx="889000" cy="1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14765</xdr:rowOff>
    </xdr:from>
    <xdr:to>
      <xdr:col>55</xdr:col>
      <xdr:colOff>50800</xdr:colOff>
      <xdr:row>96</xdr:row>
      <xdr:rowOff>116365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4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164642</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4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8004</xdr:rowOff>
    </xdr:from>
    <xdr:to>
      <xdr:col>50</xdr:col>
      <xdr:colOff>165100</xdr:colOff>
      <xdr:row>96</xdr:row>
      <xdr:rowOff>109604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46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100731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39585</xdr:rowOff>
    </xdr:from>
    <xdr:to>
      <xdr:col>46</xdr:col>
      <xdr:colOff>38100</xdr:colOff>
      <xdr:row>96</xdr:row>
      <xdr:rowOff>141185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49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132312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9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49020</xdr:rowOff>
    </xdr:from>
    <xdr:to>
      <xdr:col>41</xdr:col>
      <xdr:colOff>101600</xdr:colOff>
      <xdr:row>96</xdr:row>
      <xdr:rowOff>150620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50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141747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60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68766</xdr:rowOff>
    </xdr:from>
    <xdr:to>
      <xdr:col>36</xdr:col>
      <xdr:colOff>165100</xdr:colOff>
      <xdr:row>96</xdr:row>
      <xdr:rowOff>170366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52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161493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62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9741</xdr:rowOff>
    </xdr:from>
    <xdr:to>
      <xdr:col>85</xdr:col>
      <xdr:colOff>127000</xdr:colOff>
      <xdr:row>39</xdr:row>
      <xdr:rowOff>15146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696291"/>
          <a:ext cx="8382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9741</xdr:rowOff>
    </xdr:from>
    <xdr:to>
      <xdr:col>81</xdr:col>
      <xdr:colOff>50800</xdr:colOff>
      <xdr:row>39</xdr:row>
      <xdr:rowOff>22444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696291"/>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143504</xdr:rowOff>
    </xdr:from>
    <xdr:to>
      <xdr:col>76</xdr:col>
      <xdr:colOff>114300</xdr:colOff>
      <xdr:row>39</xdr:row>
      <xdr:rowOff>22444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144254"/>
          <a:ext cx="889000" cy="56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143504</xdr:rowOff>
    </xdr:from>
    <xdr:to>
      <xdr:col>71</xdr:col>
      <xdr:colOff>177800</xdr:colOff>
      <xdr:row>39</xdr:row>
      <xdr:rowOff>46350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144254"/>
          <a:ext cx="889000" cy="58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60991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4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135796</xdr:rowOff>
    </xdr:from>
    <xdr:to>
      <xdr:col>85</xdr:col>
      <xdr:colOff>177800</xdr:colOff>
      <xdr:row>39</xdr:row>
      <xdr:rowOff>65946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6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50723</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56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130391</xdr:rowOff>
    </xdr:from>
    <xdr:to>
      <xdr:col>81</xdr:col>
      <xdr:colOff>101600</xdr:colOff>
      <xdr:row>39</xdr:row>
      <xdr:rowOff>60541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6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51668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73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143094</xdr:rowOff>
    </xdr:from>
    <xdr:to>
      <xdr:col>76</xdr:col>
      <xdr:colOff>165100</xdr:colOff>
      <xdr:row>39</xdr:row>
      <xdr:rowOff>73244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65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64371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75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92704</xdr:rowOff>
    </xdr:from>
    <xdr:to>
      <xdr:col>72</xdr:col>
      <xdr:colOff>38100</xdr:colOff>
      <xdr:row>36</xdr:row>
      <xdr:rowOff>22854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09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39381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86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167000</xdr:rowOff>
    </xdr:from>
    <xdr:to>
      <xdr:col>67</xdr:col>
      <xdr:colOff>101600</xdr:colOff>
      <xdr:row>39</xdr:row>
      <xdr:rowOff>97150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6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88277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77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52992</xdr:rowOff>
    </xdr:from>
    <xdr:to>
      <xdr:col>85</xdr:col>
      <xdr:colOff>127000</xdr:colOff>
      <xdr:row>58</xdr:row>
      <xdr:rowOff>21594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25642"/>
          <a:ext cx="838200" cy="14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52992</xdr:rowOff>
    </xdr:from>
    <xdr:to>
      <xdr:col>81</xdr:col>
      <xdr:colOff>50800</xdr:colOff>
      <xdr:row>58</xdr:row>
      <xdr:rowOff>50862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25642"/>
          <a:ext cx="889000" cy="16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129584</xdr:rowOff>
    </xdr:from>
    <xdr:to>
      <xdr:col>76</xdr:col>
      <xdr:colOff>114300</xdr:colOff>
      <xdr:row>58</xdr:row>
      <xdr:rowOff>50862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902234"/>
          <a:ext cx="889000" cy="9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57210</xdr:rowOff>
    </xdr:from>
    <xdr:to>
      <xdr:col>71</xdr:col>
      <xdr:colOff>177800</xdr:colOff>
      <xdr:row>57</xdr:row>
      <xdr:rowOff>129584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29860"/>
          <a:ext cx="889000" cy="7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142244</xdr:rowOff>
    </xdr:from>
    <xdr:to>
      <xdr:col>85</xdr:col>
      <xdr:colOff>177800</xdr:colOff>
      <xdr:row>58</xdr:row>
      <xdr:rowOff>72394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1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57171</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2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2192</xdr:rowOff>
    </xdr:from>
    <xdr:to>
      <xdr:col>81</xdr:col>
      <xdr:colOff>101600</xdr:colOff>
      <xdr:row>57</xdr:row>
      <xdr:rowOff>103792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7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94919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86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62</xdr:rowOff>
    </xdr:from>
    <xdr:to>
      <xdr:col>76</xdr:col>
      <xdr:colOff>165100</xdr:colOff>
      <xdr:row>58</xdr:row>
      <xdr:rowOff>101662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4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92789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3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78784</xdr:rowOff>
    </xdr:from>
    <xdr:to>
      <xdr:col>72</xdr:col>
      <xdr:colOff>38100</xdr:colOff>
      <xdr:row>58</xdr:row>
      <xdr:rowOff>8934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6410</xdr:rowOff>
    </xdr:from>
    <xdr:to>
      <xdr:col>67</xdr:col>
      <xdr:colOff>101600</xdr:colOff>
      <xdr:row>57</xdr:row>
      <xdr:rowOff>108010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7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99137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87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137705</xdr:rowOff>
    </xdr:from>
    <xdr:to>
      <xdr:col>85</xdr:col>
      <xdr:colOff>127000</xdr:colOff>
      <xdr:row>78</xdr:row>
      <xdr:rowOff>139695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0805"/>
          <a:ext cx="838200" cy="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122495</xdr:rowOff>
    </xdr:from>
    <xdr:to>
      <xdr:col>81</xdr:col>
      <xdr:colOff>50800</xdr:colOff>
      <xdr:row>78</xdr:row>
      <xdr:rowOff>137705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495595"/>
          <a:ext cx="889000" cy="1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122495</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95595"/>
          <a:ext cx="889000" cy="1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88895</xdr:rowOff>
    </xdr:from>
    <xdr:to>
      <xdr:col>85</xdr:col>
      <xdr:colOff>177800</xdr:colOff>
      <xdr:row>79</xdr:row>
      <xdr:rowOff>19045</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04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86905</xdr:rowOff>
    </xdr:from>
    <xdr:to>
      <xdr:col>81</xdr:col>
      <xdr:colOff>101600</xdr:colOff>
      <xdr:row>79</xdr:row>
      <xdr:rowOff>17055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8182</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2017" y="13552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71695</xdr:rowOff>
    </xdr:from>
    <xdr:to>
      <xdr:col>76</xdr:col>
      <xdr:colOff>165100</xdr:colOff>
      <xdr:row>79</xdr:row>
      <xdr:rowOff>1845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164422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137509</xdr:rowOff>
    </xdr:from>
    <xdr:to>
      <xdr:col>85</xdr:col>
      <xdr:colOff>127000</xdr:colOff>
      <xdr:row>97</xdr:row>
      <xdr:rowOff>144218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5481300" y="16768159"/>
          <a:ext cx="8382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144218</xdr:rowOff>
    </xdr:from>
    <xdr:to>
      <xdr:col>81</xdr:col>
      <xdr:colOff>50800</xdr:colOff>
      <xdr:row>97</xdr:row>
      <xdr:rowOff>154403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4592300" y="16774868"/>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154403</xdr:rowOff>
    </xdr:from>
    <xdr:to>
      <xdr:col>76</xdr:col>
      <xdr:colOff>114300</xdr:colOff>
      <xdr:row>97</xdr:row>
      <xdr:rowOff>162052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703300" y="16785053"/>
          <a:ext cx="8890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147189</xdr:rowOff>
    </xdr:from>
    <xdr:to>
      <xdr:col>71</xdr:col>
      <xdr:colOff>177800</xdr:colOff>
      <xdr:row>97</xdr:row>
      <xdr:rowOff>162052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777839"/>
          <a:ext cx="889000" cy="1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86709</xdr:rowOff>
    </xdr:from>
    <xdr:to>
      <xdr:col>85</xdr:col>
      <xdr:colOff>177800</xdr:colOff>
      <xdr:row>98</xdr:row>
      <xdr:rowOff>16859</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71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65136</xdr:rowOff>
    </xdr:from>
    <xdr:ext cx="534377"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6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93418</xdr:rowOff>
    </xdr:from>
    <xdr:to>
      <xdr:col>81</xdr:col>
      <xdr:colOff>101600</xdr:colOff>
      <xdr:row>98</xdr:row>
      <xdr:rowOff>23568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7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14695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8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103603</xdr:rowOff>
    </xdr:from>
    <xdr:to>
      <xdr:col>76</xdr:col>
      <xdr:colOff>165100</xdr:colOff>
      <xdr:row>98</xdr:row>
      <xdr:rowOff>33753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73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24880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82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111252</xdr:rowOff>
    </xdr:from>
    <xdr:to>
      <xdr:col>72</xdr:col>
      <xdr:colOff>38100</xdr:colOff>
      <xdr:row>98</xdr:row>
      <xdr:rowOff>41402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74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32529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8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96389</xdr:rowOff>
    </xdr:from>
    <xdr:to>
      <xdr:col>67</xdr:col>
      <xdr:colOff>101600</xdr:colOff>
      <xdr:row>98</xdr:row>
      <xdr:rowOff>26539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72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17666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8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H30</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全項目で</a:t>
          </a:r>
          <a:r>
            <a:rPr lang="ja-JP" altLang="ja-JP" sz="1100" b="0" i="0" baseline="0">
              <a:solidFill>
                <a:schemeClr val="dk1"/>
              </a:solidFill>
              <a:effectLst/>
              <a:latin typeface="+mn-lt"/>
              <a:ea typeface="+mn-ea"/>
              <a:cs typeface="+mn-cs"/>
            </a:rPr>
            <a:t>、類似団体より一人当たりの支出額は低く推移している。これは、</a:t>
          </a:r>
          <a:r>
            <a:rPr lang="ja-JP" altLang="en-US" sz="1100" b="0" i="0" baseline="0">
              <a:solidFill>
                <a:schemeClr val="dk1"/>
              </a:solidFill>
              <a:effectLst/>
              <a:latin typeface="+mn-lt"/>
              <a:ea typeface="+mn-ea"/>
              <a:cs typeface="+mn-cs"/>
            </a:rPr>
            <a:t>最小限</a:t>
          </a:r>
          <a:r>
            <a:rPr lang="ja-JP" altLang="ja-JP" sz="1100" b="0" i="0" baseline="0">
              <a:solidFill>
                <a:schemeClr val="dk1"/>
              </a:solidFill>
              <a:effectLst/>
              <a:latin typeface="+mn-lt"/>
              <a:ea typeface="+mn-ea"/>
              <a:cs typeface="+mn-cs"/>
            </a:rPr>
            <a:t>の支出で最大の効果の上がる事業を選択してきた結果といえる。</a:t>
          </a:r>
          <a:endParaRPr lang="ja-JP" altLang="ja-JP" sz="1400">
            <a:effectLst/>
          </a:endParaRPr>
        </a:p>
        <a:p>
          <a:r>
            <a:rPr lang="ja-JP" altLang="ja-JP" sz="1100" b="0" i="0" baseline="0">
              <a:solidFill>
                <a:schemeClr val="dk1"/>
              </a:solidFill>
              <a:effectLst/>
              <a:latin typeface="+mn-lt"/>
              <a:ea typeface="+mn-ea"/>
              <a:cs typeface="+mn-cs"/>
            </a:rPr>
            <a:t>・総務費は、住民一人当たり</a:t>
          </a:r>
          <a:r>
            <a:rPr lang="en-US" altLang="ja-JP" sz="1100" b="0" i="0" baseline="0">
              <a:solidFill>
                <a:schemeClr val="dk1"/>
              </a:solidFill>
              <a:effectLst/>
              <a:latin typeface="+mn-lt"/>
              <a:ea typeface="+mn-ea"/>
              <a:cs typeface="+mn-cs"/>
            </a:rPr>
            <a:t>101,593</a:t>
          </a:r>
          <a:r>
            <a:rPr lang="ja-JP" altLang="ja-JP" sz="1100" b="0" i="0" baseline="0">
              <a:solidFill>
                <a:schemeClr val="dk1"/>
              </a:solidFill>
              <a:effectLst/>
              <a:latin typeface="+mn-lt"/>
              <a:ea typeface="+mn-ea"/>
              <a:cs typeface="+mn-cs"/>
            </a:rPr>
            <a:t>円となっている。前年度から急</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となっているが、これは</a:t>
          </a:r>
          <a:r>
            <a:rPr lang="ja-JP" altLang="en-US" sz="1100" b="0" i="0" baseline="0">
              <a:solidFill>
                <a:schemeClr val="dk1"/>
              </a:solidFill>
              <a:effectLst/>
              <a:latin typeface="+mn-lt"/>
              <a:ea typeface="+mn-ea"/>
              <a:cs typeface="+mn-cs"/>
            </a:rPr>
            <a:t>前年度に</a:t>
          </a:r>
          <a:r>
            <a:rPr lang="ja-JP" altLang="ja-JP" sz="1100" b="0" i="0" baseline="0">
              <a:solidFill>
                <a:schemeClr val="dk1"/>
              </a:solidFill>
              <a:effectLst/>
              <a:latin typeface="+mn-lt"/>
              <a:ea typeface="+mn-ea"/>
              <a:cs typeface="+mn-cs"/>
            </a:rPr>
            <a:t>財政調整基金からの各基金への積み替え</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2,188</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行ったことが影響している。</a:t>
          </a:r>
          <a:endParaRPr lang="ja-JP" altLang="ja-JP" sz="1400">
            <a:effectLst/>
          </a:endParaRPr>
        </a:p>
        <a:p>
          <a:r>
            <a:rPr lang="ja-JP" altLang="ja-JP" sz="1100" b="0" i="0" baseline="0">
              <a:solidFill>
                <a:schemeClr val="dk1"/>
              </a:solidFill>
              <a:effectLst/>
              <a:latin typeface="+mn-lt"/>
              <a:ea typeface="+mn-ea"/>
              <a:cs typeface="+mn-cs"/>
            </a:rPr>
            <a:t>・農林水産業費は、住民一人当たり</a:t>
          </a:r>
          <a:r>
            <a:rPr lang="en-US" altLang="ja-JP" sz="1100" b="0" i="0" baseline="0">
              <a:solidFill>
                <a:schemeClr val="dk1"/>
              </a:solidFill>
              <a:effectLst/>
              <a:latin typeface="+mn-lt"/>
              <a:ea typeface="+mn-ea"/>
              <a:cs typeface="+mn-cs"/>
            </a:rPr>
            <a:t>87,229</a:t>
          </a:r>
          <a:r>
            <a:rPr lang="ja-JP" altLang="ja-JP" sz="1100" b="0" i="0" baseline="0">
              <a:solidFill>
                <a:schemeClr val="dk1"/>
              </a:solidFill>
              <a:effectLst/>
              <a:latin typeface="+mn-lt"/>
              <a:ea typeface="+mn-ea"/>
              <a:cs typeface="+mn-cs"/>
            </a:rPr>
            <a:t>円となっている。前年度より</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36,950</a:t>
          </a:r>
          <a:r>
            <a:rPr lang="ja-JP" altLang="en-US" sz="1100" b="0" i="0" baseline="0">
              <a:solidFill>
                <a:schemeClr val="dk1"/>
              </a:solidFill>
              <a:effectLst/>
              <a:latin typeface="+mn-lt"/>
              <a:ea typeface="+mn-ea"/>
              <a:cs typeface="+mn-cs"/>
            </a:rPr>
            <a:t>円減額</a:t>
          </a:r>
          <a:r>
            <a:rPr lang="ja-JP" altLang="ja-JP" sz="1100" b="0" i="0" baseline="0">
              <a:solidFill>
                <a:schemeClr val="dk1"/>
              </a:solidFill>
              <a:effectLst/>
              <a:latin typeface="+mn-lt"/>
              <a:ea typeface="+mn-ea"/>
              <a:cs typeface="+mn-cs"/>
            </a:rPr>
            <a:t>となったが、これは</a:t>
          </a:r>
          <a:r>
            <a:rPr lang="ja-JP" altLang="en-US" sz="1100" b="0" i="0" baseline="0">
              <a:solidFill>
                <a:schemeClr val="dk1"/>
              </a:solidFill>
              <a:effectLst/>
              <a:latin typeface="+mn-lt"/>
              <a:ea typeface="+mn-ea"/>
              <a:cs typeface="+mn-cs"/>
            </a:rPr>
            <a:t>大型の補助事業である</a:t>
          </a:r>
          <a:r>
            <a:rPr lang="ja-JP" altLang="ja-JP" sz="1100" b="0" i="0" baseline="0">
              <a:solidFill>
                <a:schemeClr val="dk1"/>
              </a:solidFill>
              <a:effectLst/>
              <a:latin typeface="+mn-lt"/>
              <a:ea typeface="+mn-ea"/>
              <a:cs typeface="+mn-cs"/>
            </a:rPr>
            <a:t>強い農業づくり交付金</a:t>
          </a:r>
          <a:r>
            <a:rPr lang="ja-JP" altLang="en-US" sz="1100" b="0" i="0" baseline="0">
              <a:solidFill>
                <a:schemeClr val="dk1"/>
              </a:solidFill>
              <a:effectLst/>
              <a:latin typeface="+mn-lt"/>
              <a:ea typeface="+mn-ea"/>
              <a:cs typeface="+mn-cs"/>
            </a:rPr>
            <a:t>事業</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終了したことが</a:t>
          </a:r>
          <a:r>
            <a:rPr lang="ja-JP" altLang="ja-JP" sz="1100" b="0" i="0" baseline="0">
              <a:solidFill>
                <a:schemeClr val="dk1"/>
              </a:solidFill>
              <a:effectLst/>
              <a:latin typeface="+mn-lt"/>
              <a:ea typeface="+mn-ea"/>
              <a:cs typeface="+mn-cs"/>
            </a:rPr>
            <a:t>影響している。農業を基幹産業とする当村においては、</a:t>
          </a:r>
          <a:r>
            <a:rPr lang="ja-JP" altLang="en-US" sz="1100" b="0" i="0" baseline="0">
              <a:solidFill>
                <a:schemeClr val="dk1"/>
              </a:solidFill>
              <a:effectLst/>
              <a:latin typeface="+mn-lt"/>
              <a:ea typeface="+mn-ea"/>
              <a:cs typeface="+mn-cs"/>
            </a:rPr>
            <a:t>農林水産業費の予算規模が大きいが、今後も</a:t>
          </a:r>
          <a:r>
            <a:rPr lang="ja-JP" altLang="ja-JP" sz="1100" b="0" i="0" baseline="0">
              <a:solidFill>
                <a:schemeClr val="dk1"/>
              </a:solidFill>
              <a:effectLst/>
              <a:latin typeface="+mn-lt"/>
              <a:ea typeface="+mn-ea"/>
              <a:cs typeface="+mn-cs"/>
            </a:rPr>
            <a:t>農業振興のため農地整備や各種補助事業を展開し、今後も農業振興を積極的に進めていく予定である。</a:t>
          </a:r>
          <a:endParaRPr lang="ja-JP" altLang="ja-JP" sz="1400">
            <a:effectLst/>
          </a:endParaRPr>
        </a:p>
        <a:p>
          <a:r>
            <a:rPr lang="ja-JP" altLang="ja-JP" sz="1100" b="0" i="0" baseline="0">
              <a:solidFill>
                <a:schemeClr val="dk1"/>
              </a:solidFill>
              <a:effectLst/>
              <a:latin typeface="+mn-lt"/>
              <a:ea typeface="+mn-ea"/>
              <a:cs typeface="+mn-cs"/>
            </a:rPr>
            <a:t>・消防費は住民一人当たり</a:t>
          </a:r>
          <a:r>
            <a:rPr lang="en-US" altLang="ja-JP" sz="1100" b="0" i="0" baseline="0">
              <a:solidFill>
                <a:schemeClr val="dk1"/>
              </a:solidFill>
              <a:effectLst/>
              <a:latin typeface="+mn-lt"/>
              <a:ea typeface="+mn-ea"/>
              <a:cs typeface="+mn-cs"/>
            </a:rPr>
            <a:t>25,128</a:t>
          </a:r>
          <a:r>
            <a:rPr lang="ja-JP" altLang="ja-JP" sz="1100" b="0" i="0" baseline="0">
              <a:solidFill>
                <a:schemeClr val="dk1"/>
              </a:solidFill>
              <a:effectLst/>
              <a:latin typeface="+mn-lt"/>
              <a:ea typeface="+mn-ea"/>
              <a:cs typeface="+mn-cs"/>
            </a:rPr>
            <a:t>円となっており、</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年度より</a:t>
          </a:r>
          <a:r>
            <a:rPr lang="ja-JP" altLang="en-US" sz="1100" b="0" i="0" baseline="0">
              <a:solidFill>
                <a:schemeClr val="dk1"/>
              </a:solidFill>
              <a:effectLst/>
              <a:latin typeface="+mn-lt"/>
              <a:ea typeface="+mn-ea"/>
              <a:cs typeface="+mn-cs"/>
            </a:rPr>
            <a:t>減額</a:t>
          </a:r>
          <a:r>
            <a:rPr lang="ja-JP" altLang="ja-JP" sz="1100" b="0" i="0" baseline="0">
              <a:solidFill>
                <a:schemeClr val="dk1"/>
              </a:solidFill>
              <a:effectLst/>
              <a:latin typeface="+mn-lt"/>
              <a:ea typeface="+mn-ea"/>
              <a:cs typeface="+mn-cs"/>
            </a:rPr>
            <a:t>となっている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これは、</a:t>
          </a:r>
          <a:r>
            <a:rPr lang="ja-JP" altLang="en-US" sz="1100" b="0" i="0" baseline="0">
              <a:solidFill>
                <a:schemeClr val="dk1"/>
              </a:solidFill>
              <a:effectLst/>
              <a:latin typeface="+mn-lt"/>
              <a:ea typeface="+mn-ea"/>
              <a:cs typeface="+mn-cs"/>
            </a:rPr>
            <a:t>消防施設の工事費が減少したためである</a:t>
          </a:r>
          <a:r>
            <a:rPr lang="ja-JP" altLang="ja-JP" sz="1100" b="0" i="0" baseline="0">
              <a:solidFill>
                <a:schemeClr val="dk1"/>
              </a:solidFill>
              <a:effectLst/>
              <a:latin typeface="+mn-lt"/>
              <a:ea typeface="+mn-ea"/>
              <a:cs typeface="+mn-cs"/>
            </a:rPr>
            <a:t>。</a:t>
          </a:r>
          <a:endParaRPr lang="ja-JP" altLang="ja-JP" sz="1400">
            <a:effectLst/>
          </a:endParaRPr>
        </a:p>
        <a:p>
          <a:r>
            <a:rPr lang="ja-JP" altLang="ja-JP" sz="1100" b="0" i="0" baseline="0">
              <a:solidFill>
                <a:schemeClr val="dk1"/>
              </a:solidFill>
              <a:effectLst/>
              <a:latin typeface="+mn-lt"/>
              <a:ea typeface="+mn-ea"/>
              <a:cs typeface="+mn-cs"/>
            </a:rPr>
            <a:t>・教育費は住民一人あたりにすると、前年度比で</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36,759</a:t>
          </a:r>
          <a:r>
            <a:rPr lang="ja-JP" altLang="en-US" sz="1100" b="0" i="0" baseline="0">
              <a:solidFill>
                <a:schemeClr val="dk1"/>
              </a:solidFill>
              <a:effectLst/>
              <a:latin typeface="+mn-lt"/>
              <a:ea typeface="+mn-ea"/>
              <a:cs typeface="+mn-cs"/>
            </a:rPr>
            <a:t>となってい</a:t>
          </a:r>
          <a:r>
            <a:rPr lang="ja-JP" altLang="ja-JP" sz="1100" b="0" i="0" baseline="0">
              <a:solidFill>
                <a:schemeClr val="dk1"/>
              </a:solidFill>
              <a:effectLst/>
              <a:latin typeface="+mn-lt"/>
              <a:ea typeface="+mn-ea"/>
              <a:cs typeface="+mn-cs"/>
            </a:rPr>
            <a:t>るが、これは</a:t>
          </a:r>
          <a:r>
            <a:rPr lang="en-US" altLang="ja-JP" sz="1100" b="0" i="0" baseline="0">
              <a:solidFill>
                <a:schemeClr val="dk1"/>
              </a:solidFill>
              <a:effectLst/>
              <a:latin typeface="+mn-lt"/>
              <a:ea typeface="+mn-ea"/>
              <a:cs typeface="+mn-cs"/>
            </a:rPr>
            <a:t>H29</a:t>
          </a:r>
          <a:r>
            <a:rPr lang="ja-JP" altLang="en-US" sz="1100" b="0" i="0" baseline="0">
              <a:solidFill>
                <a:schemeClr val="dk1"/>
              </a:solidFill>
              <a:effectLst/>
              <a:latin typeface="+mn-lt"/>
              <a:ea typeface="+mn-ea"/>
              <a:cs typeface="+mn-cs"/>
            </a:rPr>
            <a:t>年度に財政調整基金から学校建築基金へ積み替えを行ったことが影響したためである。</a:t>
          </a:r>
          <a:r>
            <a:rPr lang="ja-JP" altLang="ja-JP" sz="1100" b="0" i="0" baseline="0">
              <a:solidFill>
                <a:schemeClr val="dk1"/>
              </a:solidFill>
              <a:effectLst/>
              <a:latin typeface="+mn-lt"/>
              <a:ea typeface="+mn-ea"/>
              <a:cs typeface="+mn-cs"/>
            </a:rPr>
            <a:t>今後も長期的な視点に立って計画的な施設管理に努めたい。</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H30</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実質単年度収支が大きく</a:t>
          </a:r>
          <a:r>
            <a:rPr lang="ja-JP" altLang="en-US" sz="1100">
              <a:solidFill>
                <a:schemeClr val="dk1"/>
              </a:solidFill>
              <a:effectLst/>
              <a:latin typeface="+mn-lt"/>
              <a:ea typeface="+mn-ea"/>
              <a:cs typeface="+mn-cs"/>
            </a:rPr>
            <a:t>増えて</a:t>
          </a:r>
          <a:r>
            <a:rPr lang="ja-JP" altLang="ja-JP" sz="1100">
              <a:solidFill>
                <a:schemeClr val="dk1"/>
              </a:solidFill>
              <a:effectLst/>
              <a:latin typeface="+mn-lt"/>
              <a:ea typeface="+mn-ea"/>
              <a:cs typeface="+mn-cs"/>
            </a:rPr>
            <a:t>いるが、これは</a:t>
          </a:r>
          <a:r>
            <a:rPr lang="en-US" altLang="ja-JP" sz="1100">
              <a:solidFill>
                <a:schemeClr val="dk1"/>
              </a:solidFill>
              <a:effectLst/>
              <a:latin typeface="+mn-lt"/>
              <a:ea typeface="+mn-ea"/>
              <a:cs typeface="+mn-cs"/>
            </a:rPr>
            <a:t>H29</a:t>
          </a:r>
          <a:r>
            <a:rPr lang="ja-JP" altLang="en-US" sz="1100">
              <a:solidFill>
                <a:schemeClr val="dk1"/>
              </a:solidFill>
              <a:effectLst/>
              <a:latin typeface="+mn-lt"/>
              <a:ea typeface="+mn-ea"/>
              <a:cs typeface="+mn-cs"/>
            </a:rPr>
            <a:t>年度に</a:t>
          </a:r>
          <a:r>
            <a:rPr lang="ja-JP" altLang="ja-JP" sz="1100">
              <a:solidFill>
                <a:schemeClr val="dk1"/>
              </a:solidFill>
              <a:effectLst/>
              <a:latin typeface="+mn-lt"/>
              <a:ea typeface="+mn-ea"/>
              <a:cs typeface="+mn-cs"/>
            </a:rPr>
            <a:t>財政調整基金としての財源を、</a:t>
          </a:r>
          <a:r>
            <a:rPr lang="ja-JP" altLang="en-US" sz="1100">
              <a:solidFill>
                <a:schemeClr val="dk1"/>
              </a:solidFill>
              <a:effectLst/>
              <a:latin typeface="+mn-lt"/>
              <a:ea typeface="+mn-ea"/>
              <a:cs typeface="+mn-cs"/>
            </a:rPr>
            <a:t>減債</a:t>
          </a:r>
          <a:r>
            <a:rPr lang="ja-JP" altLang="ja-JP" sz="1100">
              <a:solidFill>
                <a:schemeClr val="dk1"/>
              </a:solidFill>
              <a:effectLst/>
              <a:latin typeface="+mn-lt"/>
              <a:ea typeface="+mn-ea"/>
              <a:cs typeface="+mn-cs"/>
            </a:rPr>
            <a:t>基金や各特目基金へ振り分け・積立を行ったもので、その際の取り崩し額が数値に影響したものである。</a:t>
          </a:r>
          <a:r>
            <a:rPr lang="en-US" altLang="ja-JP" sz="1100">
              <a:solidFill>
                <a:schemeClr val="dk1"/>
              </a:solidFill>
              <a:effectLst/>
              <a:latin typeface="+mn-lt"/>
              <a:ea typeface="+mn-ea"/>
              <a:cs typeface="+mn-cs"/>
            </a:rPr>
            <a:t>H30</a:t>
          </a:r>
          <a:r>
            <a:rPr lang="ja-JP" altLang="en-US" sz="1100">
              <a:solidFill>
                <a:schemeClr val="dk1"/>
              </a:solidFill>
              <a:effectLst/>
              <a:latin typeface="+mn-lt"/>
              <a:ea typeface="+mn-ea"/>
              <a:cs typeface="+mn-cs"/>
            </a:rPr>
            <a:t>年度は本来の水準に戻ったといえる。</a:t>
          </a:r>
          <a:r>
            <a:rPr lang="ja-JP" altLang="ja-JP" sz="1100">
              <a:solidFill>
                <a:schemeClr val="dk1"/>
              </a:solidFill>
              <a:effectLst/>
              <a:latin typeface="+mn-lt"/>
              <a:ea typeface="+mn-ea"/>
              <a:cs typeface="+mn-cs"/>
            </a:rPr>
            <a:t>老朽化が進む公共施設の更新や社会保障の増加、災害への対応など、突然の支出に備え財源が必要となってくることから、今後はより計画的な財政運営に努めていきたい。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一般会計・特別会計のいずれの会計も黒字であり、特に一般会計においての黒字額は多額となっている。特別会計は、一般会計からの繰入金に依存しており、今後も必要最小限の支出に努め、健全な財政運営が図れるよう努めていき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somu07/Desktop/&#26410;&#20966;&#29702;/20200818&#12304;9.18&#12294;&#30476;&#24066;&#30010;&#26449;&#12305;&#24179;&#25104;30&#24180;&#24230;&#36001;&#25919;&#29366;&#27841;&#36039;&#26009;&#38598;&#12398;&#20316;&#25104;&#12395;&#12388;&#12356;&#12390;&#65288;2&#22238;&#30446;&#65289;/&#12304;&#36001;&#25919;&#29366;&#27841;&#36039;&#26009;&#38598;&#12305;_104485_&#26157;&#21644;&#26449;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38</v>
          </cell>
          <cell r="CF53">
            <v>27.9</v>
          </cell>
          <cell r="CN53">
            <v>40.299999999999997</v>
          </cell>
          <cell r="CV53">
            <v>42.3</v>
          </cell>
        </row>
        <row r="55">
          <cell r="AN55" t="str">
            <v>類似団体内平均値</v>
          </cell>
          <cell r="BX55">
            <v>0</v>
          </cell>
          <cell r="CF55">
            <v>0</v>
          </cell>
          <cell r="CN55">
            <v>0</v>
          </cell>
          <cell r="CV55">
            <v>0</v>
          </cell>
        </row>
        <row r="57">
          <cell r="BX57">
            <v>55.3</v>
          </cell>
          <cell r="CF57">
            <v>56.3</v>
          </cell>
          <cell r="CN57">
            <v>58.3</v>
          </cell>
          <cell r="CV57">
            <v>59</v>
          </cell>
        </row>
        <row r="72">
          <cell r="BP72" t="str">
            <v>H26</v>
          </cell>
          <cell r="BX72" t="str">
            <v>H27</v>
          </cell>
          <cell r="CF72" t="str">
            <v>H28</v>
          </cell>
          <cell r="CN72" t="str">
            <v>H29</v>
          </cell>
          <cell r="CV72" t="str">
            <v>H30</v>
          </cell>
        </row>
        <row r="73">
          <cell r="AN73" t="str">
            <v>当該団体値</v>
          </cell>
        </row>
        <row r="75">
          <cell r="BP75">
            <v>8</v>
          </cell>
          <cell r="BX75">
            <v>6.1</v>
          </cell>
          <cell r="CF75">
            <v>5.2</v>
          </cell>
          <cell r="CN75">
            <v>5</v>
          </cell>
          <cell r="CV75">
            <v>5.6</v>
          </cell>
        </row>
        <row r="77">
          <cell r="AN77" t="str">
            <v>類似団体内平均値</v>
          </cell>
          <cell r="BP77">
            <v>0</v>
          </cell>
          <cell r="BX77">
            <v>0</v>
          </cell>
          <cell r="CF77">
            <v>0</v>
          </cell>
          <cell r="CN77">
            <v>0</v>
          </cell>
          <cell r="CV77">
            <v>0</v>
          </cell>
        </row>
        <row r="79">
          <cell r="BP79">
            <v>9.1</v>
          </cell>
          <cell r="BX79">
            <v>8.6</v>
          </cell>
          <cell r="CF79">
            <v>8.5</v>
          </cell>
          <cell r="CN79">
            <v>8.5</v>
          </cell>
          <cell r="CV79">
            <v>8.6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view="pageBreakPreview" zoomScale="75" zoomScaleNormal="75" zoomScaleSheetLayoutView="75" workbookViewId="0">
      <selection activeCell="W37" sqref="W37:AK37"/>
    </sheetView>
  </sheetViews>
  <sheetFormatPr defaultColWidth="0" defaultRowHeight="11" zeroHeight="1"/>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c r="A1" s="185"/>
      <c r="B1" s="438" t="s">
        <v>78</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80</v>
      </c>
      <c r="C3" s="440"/>
      <c r="D3" s="440"/>
      <c r="E3" s="441"/>
      <c r="F3" s="441"/>
      <c r="G3" s="441"/>
      <c r="H3" s="441"/>
      <c r="I3" s="441"/>
      <c r="J3" s="441"/>
      <c r="K3" s="441"/>
      <c r="L3" s="441" t="s">
        <v>81</v>
      </c>
      <c r="M3" s="441"/>
      <c r="N3" s="441"/>
      <c r="O3" s="441"/>
      <c r="P3" s="441"/>
      <c r="Q3" s="441"/>
      <c r="R3" s="448"/>
      <c r="S3" s="448"/>
      <c r="T3" s="448"/>
      <c r="U3" s="448"/>
      <c r="V3" s="449"/>
      <c r="W3" s="423" t="s">
        <v>82</v>
      </c>
      <c r="X3" s="424"/>
      <c r="Y3" s="424"/>
      <c r="Z3" s="424"/>
      <c r="AA3" s="424"/>
      <c r="AB3" s="440"/>
      <c r="AC3" s="448" t="s">
        <v>83</v>
      </c>
      <c r="AD3" s="424"/>
      <c r="AE3" s="424"/>
      <c r="AF3" s="424"/>
      <c r="AG3" s="424"/>
      <c r="AH3" s="424"/>
      <c r="AI3" s="424"/>
      <c r="AJ3" s="424"/>
      <c r="AK3" s="424"/>
      <c r="AL3" s="425"/>
      <c r="AM3" s="423" t="s">
        <v>84</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85</v>
      </c>
      <c r="BO3" s="424"/>
      <c r="BP3" s="424"/>
      <c r="BQ3" s="424"/>
      <c r="BR3" s="424"/>
      <c r="BS3" s="424"/>
      <c r="BT3" s="424"/>
      <c r="BU3" s="425"/>
      <c r="BV3" s="423" t="s">
        <v>86</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87</v>
      </c>
      <c r="CU3" s="424"/>
      <c r="CV3" s="424"/>
      <c r="CW3" s="424"/>
      <c r="CX3" s="424"/>
      <c r="CY3" s="424"/>
      <c r="CZ3" s="424"/>
      <c r="DA3" s="425"/>
      <c r="DB3" s="423" t="s">
        <v>88</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89</v>
      </c>
      <c r="AZ4" s="427"/>
      <c r="BA4" s="427"/>
      <c r="BB4" s="427"/>
      <c r="BC4" s="427"/>
      <c r="BD4" s="427"/>
      <c r="BE4" s="427"/>
      <c r="BF4" s="427"/>
      <c r="BG4" s="427"/>
      <c r="BH4" s="427"/>
      <c r="BI4" s="427"/>
      <c r="BJ4" s="427"/>
      <c r="BK4" s="427"/>
      <c r="BL4" s="427"/>
      <c r="BM4" s="428"/>
      <c r="BN4" s="429">
        <v>4377231</v>
      </c>
      <c r="BO4" s="430"/>
      <c r="BP4" s="430"/>
      <c r="BQ4" s="430"/>
      <c r="BR4" s="430"/>
      <c r="BS4" s="430"/>
      <c r="BT4" s="430"/>
      <c r="BU4" s="431"/>
      <c r="BV4" s="429">
        <v>6910145</v>
      </c>
      <c r="BW4" s="430"/>
      <c r="BX4" s="430"/>
      <c r="BY4" s="430"/>
      <c r="BZ4" s="430"/>
      <c r="CA4" s="430"/>
      <c r="CB4" s="430"/>
      <c r="CC4" s="431"/>
      <c r="CD4" s="432" t="s">
        <v>90</v>
      </c>
      <c r="CE4" s="433"/>
      <c r="CF4" s="433"/>
      <c r="CG4" s="433"/>
      <c r="CH4" s="433"/>
      <c r="CI4" s="433"/>
      <c r="CJ4" s="433"/>
      <c r="CK4" s="433"/>
      <c r="CL4" s="433"/>
      <c r="CM4" s="433"/>
      <c r="CN4" s="433"/>
      <c r="CO4" s="433"/>
      <c r="CP4" s="433"/>
      <c r="CQ4" s="433"/>
      <c r="CR4" s="433"/>
      <c r="CS4" s="434"/>
      <c r="CT4" s="435">
        <v>13</v>
      </c>
      <c r="CU4" s="436"/>
      <c r="CV4" s="436"/>
      <c r="CW4" s="436"/>
      <c r="CX4" s="436"/>
      <c r="CY4" s="436"/>
      <c r="CZ4" s="436"/>
      <c r="DA4" s="437"/>
      <c r="DB4" s="435">
        <v>12.3</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91</v>
      </c>
      <c r="AN5" s="496"/>
      <c r="AO5" s="496"/>
      <c r="AP5" s="496"/>
      <c r="AQ5" s="496"/>
      <c r="AR5" s="496"/>
      <c r="AS5" s="496"/>
      <c r="AT5" s="497"/>
      <c r="AU5" s="498" t="s">
        <v>92</v>
      </c>
      <c r="AV5" s="499"/>
      <c r="AW5" s="499"/>
      <c r="AX5" s="499"/>
      <c r="AY5" s="500" t="s">
        <v>93</v>
      </c>
      <c r="AZ5" s="501"/>
      <c r="BA5" s="501"/>
      <c r="BB5" s="501"/>
      <c r="BC5" s="501"/>
      <c r="BD5" s="501"/>
      <c r="BE5" s="501"/>
      <c r="BF5" s="501"/>
      <c r="BG5" s="501"/>
      <c r="BH5" s="501"/>
      <c r="BI5" s="501"/>
      <c r="BJ5" s="501"/>
      <c r="BK5" s="501"/>
      <c r="BL5" s="501"/>
      <c r="BM5" s="502"/>
      <c r="BN5" s="466">
        <v>3980547</v>
      </c>
      <c r="BO5" s="467"/>
      <c r="BP5" s="467"/>
      <c r="BQ5" s="467"/>
      <c r="BR5" s="467"/>
      <c r="BS5" s="467"/>
      <c r="BT5" s="467"/>
      <c r="BU5" s="468"/>
      <c r="BV5" s="466">
        <v>6548729</v>
      </c>
      <c r="BW5" s="467"/>
      <c r="BX5" s="467"/>
      <c r="BY5" s="467"/>
      <c r="BZ5" s="467"/>
      <c r="CA5" s="467"/>
      <c r="CB5" s="467"/>
      <c r="CC5" s="468"/>
      <c r="CD5" s="469" t="s">
        <v>94</v>
      </c>
      <c r="CE5" s="470"/>
      <c r="CF5" s="470"/>
      <c r="CG5" s="470"/>
      <c r="CH5" s="470"/>
      <c r="CI5" s="470"/>
      <c r="CJ5" s="470"/>
      <c r="CK5" s="470"/>
      <c r="CL5" s="470"/>
      <c r="CM5" s="470"/>
      <c r="CN5" s="470"/>
      <c r="CO5" s="470"/>
      <c r="CP5" s="470"/>
      <c r="CQ5" s="470"/>
      <c r="CR5" s="470"/>
      <c r="CS5" s="471"/>
      <c r="CT5" s="463">
        <v>88.6</v>
      </c>
      <c r="CU5" s="464"/>
      <c r="CV5" s="464"/>
      <c r="CW5" s="464"/>
      <c r="CX5" s="464"/>
      <c r="CY5" s="464"/>
      <c r="CZ5" s="464"/>
      <c r="DA5" s="465"/>
      <c r="DB5" s="463">
        <v>87.3</v>
      </c>
      <c r="DC5" s="464"/>
      <c r="DD5" s="464"/>
      <c r="DE5" s="464"/>
      <c r="DF5" s="464"/>
      <c r="DG5" s="464"/>
      <c r="DH5" s="464"/>
      <c r="DI5" s="465"/>
      <c r="DJ5" s="185"/>
      <c r="DK5" s="185"/>
      <c r="DL5" s="185"/>
      <c r="DM5" s="185"/>
      <c r="DN5" s="185"/>
      <c r="DO5" s="185"/>
    </row>
    <row r="6" spans="1:119" ht="18.75" customHeight="1">
      <c r="A6" s="186"/>
      <c r="B6" s="472" t="s">
        <v>95</v>
      </c>
      <c r="C6" s="473"/>
      <c r="D6" s="473"/>
      <c r="E6" s="474"/>
      <c r="F6" s="474"/>
      <c r="G6" s="474"/>
      <c r="H6" s="474"/>
      <c r="I6" s="474"/>
      <c r="J6" s="474"/>
      <c r="K6" s="474"/>
      <c r="L6" s="474" t="s">
        <v>96</v>
      </c>
      <c r="M6" s="474"/>
      <c r="N6" s="474"/>
      <c r="O6" s="474"/>
      <c r="P6" s="474"/>
      <c r="Q6" s="474"/>
      <c r="R6" s="478"/>
      <c r="S6" s="478"/>
      <c r="T6" s="478"/>
      <c r="U6" s="478"/>
      <c r="V6" s="479"/>
      <c r="W6" s="482" t="s">
        <v>97</v>
      </c>
      <c r="X6" s="483"/>
      <c r="Y6" s="483"/>
      <c r="Z6" s="483"/>
      <c r="AA6" s="483"/>
      <c r="AB6" s="473"/>
      <c r="AC6" s="486" t="s">
        <v>98</v>
      </c>
      <c r="AD6" s="487"/>
      <c r="AE6" s="487"/>
      <c r="AF6" s="487"/>
      <c r="AG6" s="487"/>
      <c r="AH6" s="487"/>
      <c r="AI6" s="487"/>
      <c r="AJ6" s="487"/>
      <c r="AK6" s="487"/>
      <c r="AL6" s="488"/>
      <c r="AM6" s="495" t="s">
        <v>99</v>
      </c>
      <c r="AN6" s="496"/>
      <c r="AO6" s="496"/>
      <c r="AP6" s="496"/>
      <c r="AQ6" s="496"/>
      <c r="AR6" s="496"/>
      <c r="AS6" s="496"/>
      <c r="AT6" s="497"/>
      <c r="AU6" s="498" t="s">
        <v>100</v>
      </c>
      <c r="AV6" s="499"/>
      <c r="AW6" s="499"/>
      <c r="AX6" s="499"/>
      <c r="AY6" s="500" t="s">
        <v>101</v>
      </c>
      <c r="AZ6" s="501"/>
      <c r="BA6" s="501"/>
      <c r="BB6" s="501"/>
      <c r="BC6" s="501"/>
      <c r="BD6" s="501"/>
      <c r="BE6" s="501"/>
      <c r="BF6" s="501"/>
      <c r="BG6" s="501"/>
      <c r="BH6" s="501"/>
      <c r="BI6" s="501"/>
      <c r="BJ6" s="501"/>
      <c r="BK6" s="501"/>
      <c r="BL6" s="501"/>
      <c r="BM6" s="502"/>
      <c r="BN6" s="466">
        <v>396684</v>
      </c>
      <c r="BO6" s="467"/>
      <c r="BP6" s="467"/>
      <c r="BQ6" s="467"/>
      <c r="BR6" s="467"/>
      <c r="BS6" s="467"/>
      <c r="BT6" s="467"/>
      <c r="BU6" s="468"/>
      <c r="BV6" s="466">
        <v>361416</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92.8</v>
      </c>
      <c r="CU6" s="504"/>
      <c r="CV6" s="504"/>
      <c r="CW6" s="504"/>
      <c r="CX6" s="504"/>
      <c r="CY6" s="504"/>
      <c r="CZ6" s="504"/>
      <c r="DA6" s="505"/>
      <c r="DB6" s="503">
        <v>92</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14307</v>
      </c>
      <c r="BO7" s="467"/>
      <c r="BP7" s="467"/>
      <c r="BQ7" s="467"/>
      <c r="BR7" s="467"/>
      <c r="BS7" s="467"/>
      <c r="BT7" s="467"/>
      <c r="BU7" s="468"/>
      <c r="BV7" s="466">
        <v>0</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2937705</v>
      </c>
      <c r="CU7" s="467"/>
      <c r="CV7" s="467"/>
      <c r="CW7" s="467"/>
      <c r="CX7" s="467"/>
      <c r="CY7" s="467"/>
      <c r="CZ7" s="467"/>
      <c r="DA7" s="468"/>
      <c r="DB7" s="466">
        <v>2927760</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100</v>
      </c>
      <c r="AV8" s="499"/>
      <c r="AW8" s="499"/>
      <c r="AX8" s="499"/>
      <c r="AY8" s="500" t="s">
        <v>108</v>
      </c>
      <c r="AZ8" s="501"/>
      <c r="BA8" s="501"/>
      <c r="BB8" s="501"/>
      <c r="BC8" s="501"/>
      <c r="BD8" s="501"/>
      <c r="BE8" s="501"/>
      <c r="BF8" s="501"/>
      <c r="BG8" s="501"/>
      <c r="BH8" s="501"/>
      <c r="BI8" s="501"/>
      <c r="BJ8" s="501"/>
      <c r="BK8" s="501"/>
      <c r="BL8" s="501"/>
      <c r="BM8" s="502"/>
      <c r="BN8" s="466">
        <v>382377</v>
      </c>
      <c r="BO8" s="467"/>
      <c r="BP8" s="467"/>
      <c r="BQ8" s="467"/>
      <c r="BR8" s="467"/>
      <c r="BS8" s="467"/>
      <c r="BT8" s="467"/>
      <c r="BU8" s="468"/>
      <c r="BV8" s="466">
        <v>361416</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0.44</v>
      </c>
      <c r="CU8" s="507"/>
      <c r="CV8" s="507"/>
      <c r="CW8" s="507"/>
      <c r="CX8" s="507"/>
      <c r="CY8" s="507"/>
      <c r="CZ8" s="507"/>
      <c r="DA8" s="508"/>
      <c r="DB8" s="506">
        <v>0.42</v>
      </c>
      <c r="DC8" s="507"/>
      <c r="DD8" s="507"/>
      <c r="DE8" s="507"/>
      <c r="DF8" s="507"/>
      <c r="DG8" s="507"/>
      <c r="DH8" s="507"/>
      <c r="DI8" s="508"/>
      <c r="DJ8" s="185"/>
      <c r="DK8" s="185"/>
      <c r="DL8" s="185"/>
      <c r="DM8" s="185"/>
      <c r="DN8" s="185"/>
      <c r="DO8" s="185"/>
    </row>
    <row r="9" spans="1:119" ht="18.75" customHeight="1" thickBot="1">
      <c r="A9" s="186"/>
      <c r="B9" s="460" t="s">
        <v>110</v>
      </c>
      <c r="C9" s="461"/>
      <c r="D9" s="461"/>
      <c r="E9" s="461"/>
      <c r="F9" s="461"/>
      <c r="G9" s="461"/>
      <c r="H9" s="461"/>
      <c r="I9" s="461"/>
      <c r="J9" s="461"/>
      <c r="K9" s="509"/>
      <c r="L9" s="510" t="s">
        <v>111</v>
      </c>
      <c r="M9" s="511"/>
      <c r="N9" s="511"/>
      <c r="O9" s="511"/>
      <c r="P9" s="511"/>
      <c r="Q9" s="512"/>
      <c r="R9" s="513">
        <v>7347</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92</v>
      </c>
      <c r="AV9" s="499"/>
      <c r="AW9" s="499"/>
      <c r="AX9" s="499"/>
      <c r="AY9" s="500" t="s">
        <v>114</v>
      </c>
      <c r="AZ9" s="501"/>
      <c r="BA9" s="501"/>
      <c r="BB9" s="501"/>
      <c r="BC9" s="501"/>
      <c r="BD9" s="501"/>
      <c r="BE9" s="501"/>
      <c r="BF9" s="501"/>
      <c r="BG9" s="501"/>
      <c r="BH9" s="501"/>
      <c r="BI9" s="501"/>
      <c r="BJ9" s="501"/>
      <c r="BK9" s="501"/>
      <c r="BL9" s="501"/>
      <c r="BM9" s="502"/>
      <c r="BN9" s="466">
        <v>20961</v>
      </c>
      <c r="BO9" s="467"/>
      <c r="BP9" s="467"/>
      <c r="BQ9" s="467"/>
      <c r="BR9" s="467"/>
      <c r="BS9" s="467"/>
      <c r="BT9" s="467"/>
      <c r="BU9" s="468"/>
      <c r="BV9" s="466">
        <v>-10867</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8.1</v>
      </c>
      <c r="CU9" s="464"/>
      <c r="CV9" s="464"/>
      <c r="CW9" s="464"/>
      <c r="CX9" s="464"/>
      <c r="CY9" s="464"/>
      <c r="CZ9" s="464"/>
      <c r="DA9" s="465"/>
      <c r="DB9" s="463">
        <v>4.8</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116</v>
      </c>
      <c r="M10" s="496"/>
      <c r="N10" s="496"/>
      <c r="O10" s="496"/>
      <c r="P10" s="496"/>
      <c r="Q10" s="497"/>
      <c r="R10" s="517">
        <v>7620</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100</v>
      </c>
      <c r="AV10" s="499"/>
      <c r="AW10" s="499"/>
      <c r="AX10" s="499"/>
      <c r="AY10" s="500" t="s">
        <v>118</v>
      </c>
      <c r="AZ10" s="501"/>
      <c r="BA10" s="501"/>
      <c r="BB10" s="501"/>
      <c r="BC10" s="501"/>
      <c r="BD10" s="501"/>
      <c r="BE10" s="501"/>
      <c r="BF10" s="501"/>
      <c r="BG10" s="501"/>
      <c r="BH10" s="501"/>
      <c r="BI10" s="501"/>
      <c r="BJ10" s="501"/>
      <c r="BK10" s="501"/>
      <c r="BL10" s="501"/>
      <c r="BM10" s="502"/>
      <c r="BN10" s="466">
        <v>428</v>
      </c>
      <c r="BO10" s="467"/>
      <c r="BP10" s="467"/>
      <c r="BQ10" s="467"/>
      <c r="BR10" s="467"/>
      <c r="BS10" s="467"/>
      <c r="BT10" s="467"/>
      <c r="BU10" s="468"/>
      <c r="BV10" s="466">
        <v>1397</v>
      </c>
      <c r="BW10" s="467"/>
      <c r="BX10" s="467"/>
      <c r="BY10" s="467"/>
      <c r="BZ10" s="467"/>
      <c r="CA10" s="467"/>
      <c r="CB10" s="467"/>
      <c r="CC10" s="468"/>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120</v>
      </c>
      <c r="M11" s="521"/>
      <c r="N11" s="521"/>
      <c r="O11" s="521"/>
      <c r="P11" s="521"/>
      <c r="Q11" s="522"/>
      <c r="R11" s="523" t="s">
        <v>121</v>
      </c>
      <c r="S11" s="524"/>
      <c r="T11" s="524"/>
      <c r="U11" s="524"/>
      <c r="V11" s="525"/>
      <c r="W11" s="454"/>
      <c r="X11" s="455"/>
      <c r="Y11" s="455"/>
      <c r="Z11" s="455"/>
      <c r="AA11" s="455"/>
      <c r="AB11" s="455"/>
      <c r="AC11" s="455"/>
      <c r="AD11" s="455"/>
      <c r="AE11" s="455"/>
      <c r="AF11" s="455"/>
      <c r="AG11" s="455"/>
      <c r="AH11" s="455"/>
      <c r="AI11" s="455"/>
      <c r="AJ11" s="455"/>
      <c r="AK11" s="455"/>
      <c r="AL11" s="458"/>
      <c r="AM11" s="495" t="s">
        <v>122</v>
      </c>
      <c r="AN11" s="496"/>
      <c r="AO11" s="496"/>
      <c r="AP11" s="496"/>
      <c r="AQ11" s="496"/>
      <c r="AR11" s="496"/>
      <c r="AS11" s="496"/>
      <c r="AT11" s="497"/>
      <c r="AU11" s="498" t="s">
        <v>100</v>
      </c>
      <c r="AV11" s="499"/>
      <c r="AW11" s="499"/>
      <c r="AX11" s="499"/>
      <c r="AY11" s="500" t="s">
        <v>123</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124</v>
      </c>
      <c r="CE11" s="470"/>
      <c r="CF11" s="470"/>
      <c r="CG11" s="470"/>
      <c r="CH11" s="470"/>
      <c r="CI11" s="470"/>
      <c r="CJ11" s="470"/>
      <c r="CK11" s="470"/>
      <c r="CL11" s="470"/>
      <c r="CM11" s="470"/>
      <c r="CN11" s="470"/>
      <c r="CO11" s="470"/>
      <c r="CP11" s="470"/>
      <c r="CQ11" s="470"/>
      <c r="CR11" s="470"/>
      <c r="CS11" s="471"/>
      <c r="CT11" s="506" t="s">
        <v>125</v>
      </c>
      <c r="CU11" s="507"/>
      <c r="CV11" s="507"/>
      <c r="CW11" s="507"/>
      <c r="CX11" s="507"/>
      <c r="CY11" s="507"/>
      <c r="CZ11" s="507"/>
      <c r="DA11" s="508"/>
      <c r="DB11" s="506" t="s">
        <v>125</v>
      </c>
      <c r="DC11" s="507"/>
      <c r="DD11" s="507"/>
      <c r="DE11" s="507"/>
      <c r="DF11" s="507"/>
      <c r="DG11" s="507"/>
      <c r="DH11" s="507"/>
      <c r="DI11" s="508"/>
      <c r="DJ11" s="185"/>
      <c r="DK11" s="185"/>
      <c r="DL11" s="185"/>
      <c r="DM11" s="185"/>
      <c r="DN11" s="185"/>
      <c r="DO11" s="185"/>
    </row>
    <row r="12" spans="1:119" ht="18.75" customHeight="1">
      <c r="A12" s="186"/>
      <c r="B12" s="526" t="s">
        <v>126</v>
      </c>
      <c r="C12" s="527"/>
      <c r="D12" s="527"/>
      <c r="E12" s="527"/>
      <c r="F12" s="527"/>
      <c r="G12" s="527"/>
      <c r="H12" s="527"/>
      <c r="I12" s="527"/>
      <c r="J12" s="527"/>
      <c r="K12" s="528"/>
      <c r="L12" s="535" t="s">
        <v>127</v>
      </c>
      <c r="M12" s="536"/>
      <c r="N12" s="536"/>
      <c r="O12" s="536"/>
      <c r="P12" s="536"/>
      <c r="Q12" s="537"/>
      <c r="R12" s="538">
        <v>7360</v>
      </c>
      <c r="S12" s="539"/>
      <c r="T12" s="539"/>
      <c r="U12" s="539"/>
      <c r="V12" s="540"/>
      <c r="W12" s="541" t="s">
        <v>1</v>
      </c>
      <c r="X12" s="499"/>
      <c r="Y12" s="499"/>
      <c r="Z12" s="499"/>
      <c r="AA12" s="499"/>
      <c r="AB12" s="542"/>
      <c r="AC12" s="498" t="s">
        <v>128</v>
      </c>
      <c r="AD12" s="499"/>
      <c r="AE12" s="499"/>
      <c r="AF12" s="499"/>
      <c r="AG12" s="542"/>
      <c r="AH12" s="498" t="s">
        <v>129</v>
      </c>
      <c r="AI12" s="499"/>
      <c r="AJ12" s="499"/>
      <c r="AK12" s="499"/>
      <c r="AL12" s="543"/>
      <c r="AM12" s="495" t="s">
        <v>130</v>
      </c>
      <c r="AN12" s="496"/>
      <c r="AO12" s="496"/>
      <c r="AP12" s="496"/>
      <c r="AQ12" s="496"/>
      <c r="AR12" s="496"/>
      <c r="AS12" s="496"/>
      <c r="AT12" s="497"/>
      <c r="AU12" s="498" t="s">
        <v>131</v>
      </c>
      <c r="AV12" s="499"/>
      <c r="AW12" s="499"/>
      <c r="AX12" s="499"/>
      <c r="AY12" s="500" t="s">
        <v>132</v>
      </c>
      <c r="AZ12" s="501"/>
      <c r="BA12" s="501"/>
      <c r="BB12" s="501"/>
      <c r="BC12" s="501"/>
      <c r="BD12" s="501"/>
      <c r="BE12" s="501"/>
      <c r="BF12" s="501"/>
      <c r="BG12" s="501"/>
      <c r="BH12" s="501"/>
      <c r="BI12" s="501"/>
      <c r="BJ12" s="501"/>
      <c r="BK12" s="501"/>
      <c r="BL12" s="501"/>
      <c r="BM12" s="502"/>
      <c r="BN12" s="466">
        <v>180000</v>
      </c>
      <c r="BO12" s="467"/>
      <c r="BP12" s="467"/>
      <c r="BQ12" s="467"/>
      <c r="BR12" s="467"/>
      <c r="BS12" s="467"/>
      <c r="BT12" s="467"/>
      <c r="BU12" s="468"/>
      <c r="BV12" s="466">
        <v>2288000</v>
      </c>
      <c r="BW12" s="467"/>
      <c r="BX12" s="467"/>
      <c r="BY12" s="467"/>
      <c r="BZ12" s="467"/>
      <c r="CA12" s="467"/>
      <c r="CB12" s="467"/>
      <c r="CC12" s="468"/>
      <c r="CD12" s="469" t="s">
        <v>133</v>
      </c>
      <c r="CE12" s="470"/>
      <c r="CF12" s="470"/>
      <c r="CG12" s="470"/>
      <c r="CH12" s="470"/>
      <c r="CI12" s="470"/>
      <c r="CJ12" s="470"/>
      <c r="CK12" s="470"/>
      <c r="CL12" s="470"/>
      <c r="CM12" s="470"/>
      <c r="CN12" s="470"/>
      <c r="CO12" s="470"/>
      <c r="CP12" s="470"/>
      <c r="CQ12" s="470"/>
      <c r="CR12" s="470"/>
      <c r="CS12" s="471"/>
      <c r="CT12" s="506" t="s">
        <v>134</v>
      </c>
      <c r="CU12" s="507"/>
      <c r="CV12" s="507"/>
      <c r="CW12" s="507"/>
      <c r="CX12" s="507"/>
      <c r="CY12" s="507"/>
      <c r="CZ12" s="507"/>
      <c r="DA12" s="508"/>
      <c r="DB12" s="506" t="s">
        <v>125</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135</v>
      </c>
      <c r="N13" s="555"/>
      <c r="O13" s="555"/>
      <c r="P13" s="555"/>
      <c r="Q13" s="556"/>
      <c r="R13" s="547">
        <v>6997</v>
      </c>
      <c r="S13" s="548"/>
      <c r="T13" s="548"/>
      <c r="U13" s="548"/>
      <c r="V13" s="549"/>
      <c r="W13" s="482" t="s">
        <v>136</v>
      </c>
      <c r="X13" s="483"/>
      <c r="Y13" s="483"/>
      <c r="Z13" s="483"/>
      <c r="AA13" s="483"/>
      <c r="AB13" s="473"/>
      <c r="AC13" s="517">
        <v>1936</v>
      </c>
      <c r="AD13" s="518"/>
      <c r="AE13" s="518"/>
      <c r="AF13" s="518"/>
      <c r="AG13" s="557"/>
      <c r="AH13" s="517">
        <v>1760</v>
      </c>
      <c r="AI13" s="518"/>
      <c r="AJ13" s="518"/>
      <c r="AK13" s="518"/>
      <c r="AL13" s="519"/>
      <c r="AM13" s="495" t="s">
        <v>137</v>
      </c>
      <c r="AN13" s="496"/>
      <c r="AO13" s="496"/>
      <c r="AP13" s="496"/>
      <c r="AQ13" s="496"/>
      <c r="AR13" s="496"/>
      <c r="AS13" s="496"/>
      <c r="AT13" s="497"/>
      <c r="AU13" s="498" t="s">
        <v>92</v>
      </c>
      <c r="AV13" s="499"/>
      <c r="AW13" s="499"/>
      <c r="AX13" s="499"/>
      <c r="AY13" s="500" t="s">
        <v>138</v>
      </c>
      <c r="AZ13" s="501"/>
      <c r="BA13" s="501"/>
      <c r="BB13" s="501"/>
      <c r="BC13" s="501"/>
      <c r="BD13" s="501"/>
      <c r="BE13" s="501"/>
      <c r="BF13" s="501"/>
      <c r="BG13" s="501"/>
      <c r="BH13" s="501"/>
      <c r="BI13" s="501"/>
      <c r="BJ13" s="501"/>
      <c r="BK13" s="501"/>
      <c r="BL13" s="501"/>
      <c r="BM13" s="502"/>
      <c r="BN13" s="466">
        <v>-158611</v>
      </c>
      <c r="BO13" s="467"/>
      <c r="BP13" s="467"/>
      <c r="BQ13" s="467"/>
      <c r="BR13" s="467"/>
      <c r="BS13" s="467"/>
      <c r="BT13" s="467"/>
      <c r="BU13" s="468"/>
      <c r="BV13" s="466">
        <v>-2297470</v>
      </c>
      <c r="BW13" s="467"/>
      <c r="BX13" s="467"/>
      <c r="BY13" s="467"/>
      <c r="BZ13" s="467"/>
      <c r="CA13" s="467"/>
      <c r="CB13" s="467"/>
      <c r="CC13" s="468"/>
      <c r="CD13" s="469" t="s">
        <v>139</v>
      </c>
      <c r="CE13" s="470"/>
      <c r="CF13" s="470"/>
      <c r="CG13" s="470"/>
      <c r="CH13" s="470"/>
      <c r="CI13" s="470"/>
      <c r="CJ13" s="470"/>
      <c r="CK13" s="470"/>
      <c r="CL13" s="470"/>
      <c r="CM13" s="470"/>
      <c r="CN13" s="470"/>
      <c r="CO13" s="470"/>
      <c r="CP13" s="470"/>
      <c r="CQ13" s="470"/>
      <c r="CR13" s="470"/>
      <c r="CS13" s="471"/>
      <c r="CT13" s="463">
        <v>5.6</v>
      </c>
      <c r="CU13" s="464"/>
      <c r="CV13" s="464"/>
      <c r="CW13" s="464"/>
      <c r="CX13" s="464"/>
      <c r="CY13" s="464"/>
      <c r="CZ13" s="464"/>
      <c r="DA13" s="465"/>
      <c r="DB13" s="463">
        <v>5</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140</v>
      </c>
      <c r="M14" s="545"/>
      <c r="N14" s="545"/>
      <c r="O14" s="545"/>
      <c r="P14" s="545"/>
      <c r="Q14" s="546"/>
      <c r="R14" s="547">
        <v>7450</v>
      </c>
      <c r="S14" s="548"/>
      <c r="T14" s="548"/>
      <c r="U14" s="548"/>
      <c r="V14" s="549"/>
      <c r="W14" s="456"/>
      <c r="X14" s="457"/>
      <c r="Y14" s="457"/>
      <c r="Z14" s="457"/>
      <c r="AA14" s="457"/>
      <c r="AB14" s="446"/>
      <c r="AC14" s="550">
        <v>45.6</v>
      </c>
      <c r="AD14" s="551"/>
      <c r="AE14" s="551"/>
      <c r="AF14" s="551"/>
      <c r="AG14" s="552"/>
      <c r="AH14" s="550">
        <v>44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141</v>
      </c>
      <c r="CE14" s="559"/>
      <c r="CF14" s="559"/>
      <c r="CG14" s="559"/>
      <c r="CH14" s="559"/>
      <c r="CI14" s="559"/>
      <c r="CJ14" s="559"/>
      <c r="CK14" s="559"/>
      <c r="CL14" s="559"/>
      <c r="CM14" s="559"/>
      <c r="CN14" s="559"/>
      <c r="CO14" s="559"/>
      <c r="CP14" s="559"/>
      <c r="CQ14" s="559"/>
      <c r="CR14" s="559"/>
      <c r="CS14" s="560"/>
      <c r="CT14" s="561" t="s">
        <v>142</v>
      </c>
      <c r="CU14" s="562"/>
      <c r="CV14" s="562"/>
      <c r="CW14" s="562"/>
      <c r="CX14" s="562"/>
      <c r="CY14" s="562"/>
      <c r="CZ14" s="562"/>
      <c r="DA14" s="563"/>
      <c r="DB14" s="561" t="s">
        <v>125</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143</v>
      </c>
      <c r="N15" s="555"/>
      <c r="O15" s="555"/>
      <c r="P15" s="555"/>
      <c r="Q15" s="556"/>
      <c r="R15" s="547">
        <v>7104</v>
      </c>
      <c r="S15" s="548"/>
      <c r="T15" s="548"/>
      <c r="U15" s="548"/>
      <c r="V15" s="549"/>
      <c r="W15" s="482" t="s">
        <v>144</v>
      </c>
      <c r="X15" s="483"/>
      <c r="Y15" s="483"/>
      <c r="Z15" s="483"/>
      <c r="AA15" s="483"/>
      <c r="AB15" s="473"/>
      <c r="AC15" s="517">
        <v>685</v>
      </c>
      <c r="AD15" s="518"/>
      <c r="AE15" s="518"/>
      <c r="AF15" s="518"/>
      <c r="AG15" s="557"/>
      <c r="AH15" s="517">
        <v>686</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1201109</v>
      </c>
      <c r="BO15" s="430"/>
      <c r="BP15" s="430"/>
      <c r="BQ15" s="430"/>
      <c r="BR15" s="430"/>
      <c r="BS15" s="430"/>
      <c r="BT15" s="430"/>
      <c r="BU15" s="431"/>
      <c r="BV15" s="429">
        <v>1075683</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16.2</v>
      </c>
      <c r="AD16" s="551"/>
      <c r="AE16" s="551"/>
      <c r="AF16" s="551"/>
      <c r="AG16" s="552"/>
      <c r="AH16" s="550">
        <v>17.2</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2483413</v>
      </c>
      <c r="BO16" s="467"/>
      <c r="BP16" s="467"/>
      <c r="BQ16" s="467"/>
      <c r="BR16" s="467"/>
      <c r="BS16" s="467"/>
      <c r="BT16" s="467"/>
      <c r="BU16" s="468"/>
      <c r="BV16" s="466">
        <v>2475597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1620</v>
      </c>
      <c r="AD17" s="518"/>
      <c r="AE17" s="518"/>
      <c r="AF17" s="518"/>
      <c r="AG17" s="557"/>
      <c r="AH17" s="517">
        <v>1551</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1519626</v>
      </c>
      <c r="BO17" s="467"/>
      <c r="BP17" s="467"/>
      <c r="BQ17" s="467"/>
      <c r="BR17" s="467"/>
      <c r="BS17" s="467"/>
      <c r="BT17" s="467"/>
      <c r="BU17" s="468"/>
      <c r="BV17" s="466">
        <v>1376190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154</v>
      </c>
      <c r="C18" s="509"/>
      <c r="D18" s="509"/>
      <c r="E18" s="578"/>
      <c r="F18" s="578"/>
      <c r="G18" s="578"/>
      <c r="H18" s="578"/>
      <c r="I18" s="578"/>
      <c r="J18" s="578"/>
      <c r="K18" s="578"/>
      <c r="L18" s="579">
        <v>64.14</v>
      </c>
      <c r="M18" s="579"/>
      <c r="N18" s="579"/>
      <c r="O18" s="579"/>
      <c r="P18" s="579"/>
      <c r="Q18" s="579"/>
      <c r="R18" s="580"/>
      <c r="S18" s="580"/>
      <c r="T18" s="580"/>
      <c r="U18" s="580"/>
      <c r="V18" s="581"/>
      <c r="W18" s="484"/>
      <c r="X18" s="485"/>
      <c r="Y18" s="485"/>
      <c r="Z18" s="485"/>
      <c r="AA18" s="485"/>
      <c r="AB18" s="476"/>
      <c r="AC18" s="582">
        <v>38.200000000000003</v>
      </c>
      <c r="AD18" s="583"/>
      <c r="AE18" s="583"/>
      <c r="AF18" s="583"/>
      <c r="AG18" s="584"/>
      <c r="AH18" s="582">
        <v>38.799999999999997</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2633352</v>
      </c>
      <c r="BO18" s="467"/>
      <c r="BP18" s="467"/>
      <c r="BQ18" s="467"/>
      <c r="BR18" s="467"/>
      <c r="BS18" s="467"/>
      <c r="BT18" s="467"/>
      <c r="BU18" s="468"/>
      <c r="BV18" s="466">
        <v>2592762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156</v>
      </c>
      <c r="C19" s="509"/>
      <c r="D19" s="509"/>
      <c r="E19" s="578"/>
      <c r="F19" s="578"/>
      <c r="G19" s="578"/>
      <c r="H19" s="578"/>
      <c r="I19" s="578"/>
      <c r="J19" s="578"/>
      <c r="K19" s="578"/>
      <c r="L19" s="586">
        <v>115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3456997</v>
      </c>
      <c r="BO19" s="467"/>
      <c r="BP19" s="467"/>
      <c r="BQ19" s="467"/>
      <c r="BR19" s="467"/>
      <c r="BS19" s="467"/>
      <c r="BT19" s="467"/>
      <c r="BU19" s="468"/>
      <c r="BV19" s="466">
        <v>5610955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158</v>
      </c>
      <c r="C20" s="509"/>
      <c r="D20" s="509"/>
      <c r="E20" s="578"/>
      <c r="F20" s="578"/>
      <c r="G20" s="578"/>
      <c r="H20" s="578"/>
      <c r="I20" s="578"/>
      <c r="J20" s="578"/>
      <c r="K20" s="578"/>
      <c r="L20" s="586">
        <v>2476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2682895</v>
      </c>
      <c r="BO23" s="467"/>
      <c r="BP23" s="467"/>
      <c r="BQ23" s="467"/>
      <c r="BR23" s="467"/>
      <c r="BS23" s="467"/>
      <c r="BT23" s="467"/>
      <c r="BU23" s="468"/>
      <c r="BV23" s="466">
        <v>2796373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167</v>
      </c>
      <c r="F24" s="496"/>
      <c r="G24" s="496"/>
      <c r="H24" s="496"/>
      <c r="I24" s="496"/>
      <c r="J24" s="496"/>
      <c r="K24" s="497"/>
      <c r="L24" s="517">
        <v>1</v>
      </c>
      <c r="M24" s="518"/>
      <c r="N24" s="518"/>
      <c r="O24" s="518"/>
      <c r="P24" s="557"/>
      <c r="Q24" s="517">
        <v>5900</v>
      </c>
      <c r="R24" s="518"/>
      <c r="S24" s="518"/>
      <c r="T24" s="518"/>
      <c r="U24" s="518"/>
      <c r="V24" s="557"/>
      <c r="W24" s="616"/>
      <c r="X24" s="604"/>
      <c r="Y24" s="605"/>
      <c r="Z24" s="516" t="s">
        <v>168</v>
      </c>
      <c r="AA24" s="496"/>
      <c r="AB24" s="496"/>
      <c r="AC24" s="496"/>
      <c r="AD24" s="496"/>
      <c r="AE24" s="496"/>
      <c r="AF24" s="496"/>
      <c r="AG24" s="497"/>
      <c r="AH24" s="517">
        <v>82</v>
      </c>
      <c r="AI24" s="518"/>
      <c r="AJ24" s="518"/>
      <c r="AK24" s="518"/>
      <c r="AL24" s="557"/>
      <c r="AM24" s="517">
        <v>246246</v>
      </c>
      <c r="AN24" s="518"/>
      <c r="AO24" s="518"/>
      <c r="AP24" s="518"/>
      <c r="AQ24" s="518"/>
      <c r="AR24" s="557"/>
      <c r="AS24" s="517">
        <v>3003</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2028807</v>
      </c>
      <c r="BO24" s="467"/>
      <c r="BP24" s="467"/>
      <c r="BQ24" s="467"/>
      <c r="BR24" s="467"/>
      <c r="BS24" s="467"/>
      <c r="BT24" s="467"/>
      <c r="BU24" s="468"/>
      <c r="BV24" s="466">
        <v>2063067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170</v>
      </c>
      <c r="F25" s="496"/>
      <c r="G25" s="496"/>
      <c r="H25" s="496"/>
      <c r="I25" s="496"/>
      <c r="J25" s="496"/>
      <c r="K25" s="497"/>
      <c r="L25" s="517">
        <v>1</v>
      </c>
      <c r="M25" s="518"/>
      <c r="N25" s="518"/>
      <c r="O25" s="518"/>
      <c r="P25" s="557"/>
      <c r="Q25" s="517">
        <v>4710</v>
      </c>
      <c r="R25" s="518"/>
      <c r="S25" s="518"/>
      <c r="T25" s="518"/>
      <c r="U25" s="518"/>
      <c r="V25" s="557"/>
      <c r="W25" s="616"/>
      <c r="X25" s="604"/>
      <c r="Y25" s="605"/>
      <c r="Z25" s="516" t="s">
        <v>171</v>
      </c>
      <c r="AA25" s="496"/>
      <c r="AB25" s="496"/>
      <c r="AC25" s="496"/>
      <c r="AD25" s="496"/>
      <c r="AE25" s="496"/>
      <c r="AF25" s="496"/>
      <c r="AG25" s="497"/>
      <c r="AH25" s="517" t="s">
        <v>142</v>
      </c>
      <c r="AI25" s="518"/>
      <c r="AJ25" s="518"/>
      <c r="AK25" s="518"/>
      <c r="AL25" s="557"/>
      <c r="AM25" s="517" t="s">
        <v>134</v>
      </c>
      <c r="AN25" s="518"/>
      <c r="AO25" s="518"/>
      <c r="AP25" s="518"/>
      <c r="AQ25" s="518"/>
      <c r="AR25" s="557"/>
      <c r="AS25" s="517" t="s">
        <v>172</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6350</v>
      </c>
      <c r="BO25" s="430"/>
      <c r="BP25" s="430"/>
      <c r="BQ25" s="430"/>
      <c r="BR25" s="430"/>
      <c r="BS25" s="430"/>
      <c r="BT25" s="430"/>
      <c r="BU25" s="431"/>
      <c r="BV25" s="429">
        <v>51313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174</v>
      </c>
      <c r="F26" s="496"/>
      <c r="G26" s="496"/>
      <c r="H26" s="496"/>
      <c r="I26" s="496"/>
      <c r="J26" s="496"/>
      <c r="K26" s="497"/>
      <c r="L26" s="517">
        <v>1</v>
      </c>
      <c r="M26" s="518"/>
      <c r="N26" s="518"/>
      <c r="O26" s="518"/>
      <c r="P26" s="557"/>
      <c r="Q26" s="517">
        <v>4310</v>
      </c>
      <c r="R26" s="518"/>
      <c r="S26" s="518"/>
      <c r="T26" s="518"/>
      <c r="U26" s="518"/>
      <c r="V26" s="557"/>
      <c r="W26" s="616"/>
      <c r="X26" s="604"/>
      <c r="Y26" s="605"/>
      <c r="Z26" s="516" t="s">
        <v>175</v>
      </c>
      <c r="AA26" s="626"/>
      <c r="AB26" s="626"/>
      <c r="AC26" s="626"/>
      <c r="AD26" s="626"/>
      <c r="AE26" s="626"/>
      <c r="AF26" s="626"/>
      <c r="AG26" s="627"/>
      <c r="AH26" s="517">
        <v>7</v>
      </c>
      <c r="AI26" s="518"/>
      <c r="AJ26" s="518"/>
      <c r="AK26" s="518"/>
      <c r="AL26" s="557"/>
      <c r="AM26" s="517">
        <v>20482</v>
      </c>
      <c r="AN26" s="518"/>
      <c r="AO26" s="518"/>
      <c r="AP26" s="518"/>
      <c r="AQ26" s="518"/>
      <c r="AR26" s="557"/>
      <c r="AS26" s="517">
        <v>2926</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125</v>
      </c>
      <c r="BO26" s="467"/>
      <c r="BP26" s="467"/>
      <c r="BQ26" s="467"/>
      <c r="BR26" s="467"/>
      <c r="BS26" s="467"/>
      <c r="BT26" s="467"/>
      <c r="BU26" s="468"/>
      <c r="BV26" s="466" t="s">
        <v>125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177</v>
      </c>
      <c r="F27" s="496"/>
      <c r="G27" s="496"/>
      <c r="H27" s="496"/>
      <c r="I27" s="496"/>
      <c r="J27" s="496"/>
      <c r="K27" s="497"/>
      <c r="L27" s="517">
        <v>1</v>
      </c>
      <c r="M27" s="518"/>
      <c r="N27" s="518"/>
      <c r="O27" s="518"/>
      <c r="P27" s="557"/>
      <c r="Q27" s="517">
        <v>2480</v>
      </c>
      <c r="R27" s="518"/>
      <c r="S27" s="518"/>
      <c r="T27" s="518"/>
      <c r="U27" s="518"/>
      <c r="V27" s="557"/>
      <c r="W27" s="616"/>
      <c r="X27" s="604"/>
      <c r="Y27" s="605"/>
      <c r="Z27" s="516" t="s">
        <v>178</v>
      </c>
      <c r="AA27" s="496"/>
      <c r="AB27" s="496"/>
      <c r="AC27" s="496"/>
      <c r="AD27" s="496"/>
      <c r="AE27" s="496"/>
      <c r="AF27" s="496"/>
      <c r="AG27" s="497"/>
      <c r="AH27" s="517">
        <v>1</v>
      </c>
      <c r="AI27" s="518"/>
      <c r="AJ27" s="518"/>
      <c r="AK27" s="518"/>
      <c r="AL27" s="557"/>
      <c r="AM27" s="517" t="s">
        <v>179</v>
      </c>
      <c r="AN27" s="518"/>
      <c r="AO27" s="518"/>
      <c r="AP27" s="518"/>
      <c r="AQ27" s="518"/>
      <c r="AR27" s="557"/>
      <c r="AS27" s="517" t="s">
        <v>180</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103182</v>
      </c>
      <c r="BO27" s="640"/>
      <c r="BP27" s="640"/>
      <c r="BQ27" s="640"/>
      <c r="BR27" s="640"/>
      <c r="BS27" s="640"/>
      <c r="BT27" s="640"/>
      <c r="BU27" s="641"/>
      <c r="BV27" s="639">
        <v>103182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182</v>
      </c>
      <c r="F28" s="496"/>
      <c r="G28" s="496"/>
      <c r="H28" s="496"/>
      <c r="I28" s="496"/>
      <c r="J28" s="496"/>
      <c r="K28" s="497"/>
      <c r="L28" s="517">
        <v>1</v>
      </c>
      <c r="M28" s="518"/>
      <c r="N28" s="518"/>
      <c r="O28" s="518"/>
      <c r="P28" s="557"/>
      <c r="Q28" s="517">
        <v>1990</v>
      </c>
      <c r="R28" s="518"/>
      <c r="S28" s="518"/>
      <c r="T28" s="518"/>
      <c r="U28" s="518"/>
      <c r="V28" s="557"/>
      <c r="W28" s="616"/>
      <c r="X28" s="604"/>
      <c r="Y28" s="605"/>
      <c r="Z28" s="516" t="s">
        <v>183</v>
      </c>
      <c r="AA28" s="496"/>
      <c r="AB28" s="496"/>
      <c r="AC28" s="496"/>
      <c r="AD28" s="496"/>
      <c r="AE28" s="496"/>
      <c r="AF28" s="496"/>
      <c r="AG28" s="497"/>
      <c r="AH28" s="517" t="s">
        <v>172</v>
      </c>
      <c r="AI28" s="518"/>
      <c r="AJ28" s="518"/>
      <c r="AK28" s="518"/>
      <c r="AL28" s="557"/>
      <c r="AM28" s="517" t="s">
        <v>172</v>
      </c>
      <c r="AN28" s="518"/>
      <c r="AO28" s="518"/>
      <c r="AP28" s="518"/>
      <c r="AQ28" s="518"/>
      <c r="AR28" s="557"/>
      <c r="AS28" s="517" t="s">
        <v>172</v>
      </c>
      <c r="AT28" s="518"/>
      <c r="AU28" s="518"/>
      <c r="AV28" s="518"/>
      <c r="AW28" s="518"/>
      <c r="AX28" s="519"/>
      <c r="AY28" s="642" t="s">
        <v>184</v>
      </c>
      <c r="AZ28" s="643"/>
      <c r="BA28" s="643"/>
      <c r="BB28" s="644"/>
      <c r="BC28" s="426" t="s">
        <v>47</v>
      </c>
      <c r="BD28" s="427"/>
      <c r="BE28" s="427"/>
      <c r="BF28" s="427"/>
      <c r="BG28" s="427"/>
      <c r="BH28" s="427"/>
      <c r="BI28" s="427"/>
      <c r="BJ28" s="427"/>
      <c r="BK28" s="427"/>
      <c r="BL28" s="427"/>
      <c r="BM28" s="428"/>
      <c r="BN28" s="429">
        <v>1689850</v>
      </c>
      <c r="BO28" s="430"/>
      <c r="BP28" s="430"/>
      <c r="BQ28" s="430"/>
      <c r="BR28" s="430"/>
      <c r="BS28" s="430"/>
      <c r="BT28" s="430"/>
      <c r="BU28" s="431"/>
      <c r="BV28" s="429">
        <v>1688077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185</v>
      </c>
      <c r="F29" s="496"/>
      <c r="G29" s="496"/>
      <c r="H29" s="496"/>
      <c r="I29" s="496"/>
      <c r="J29" s="496"/>
      <c r="K29" s="497"/>
      <c r="L29" s="517">
        <v>10</v>
      </c>
      <c r="M29" s="518"/>
      <c r="N29" s="518"/>
      <c r="O29" s="518"/>
      <c r="P29" s="557"/>
      <c r="Q29" s="517">
        <v>1770</v>
      </c>
      <c r="R29" s="518"/>
      <c r="S29" s="518"/>
      <c r="T29" s="518"/>
      <c r="U29" s="518"/>
      <c r="V29" s="557"/>
      <c r="W29" s="617"/>
      <c r="X29" s="618"/>
      <c r="Y29" s="619"/>
      <c r="Z29" s="516" t="s">
        <v>186</v>
      </c>
      <c r="AA29" s="496"/>
      <c r="AB29" s="496"/>
      <c r="AC29" s="496"/>
      <c r="AD29" s="496"/>
      <c r="AE29" s="496"/>
      <c r="AF29" s="496"/>
      <c r="AG29" s="497"/>
      <c r="AH29" s="517">
        <v>83</v>
      </c>
      <c r="AI29" s="518"/>
      <c r="AJ29" s="518"/>
      <c r="AK29" s="518"/>
      <c r="AL29" s="557"/>
      <c r="AM29" s="517">
        <v>249772</v>
      </c>
      <c r="AN29" s="518"/>
      <c r="AO29" s="518"/>
      <c r="AP29" s="518"/>
      <c r="AQ29" s="518"/>
      <c r="AR29" s="557"/>
      <c r="AS29" s="517">
        <v>3009</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323939</v>
      </c>
      <c r="BO29" s="467"/>
      <c r="BP29" s="467"/>
      <c r="BQ29" s="467"/>
      <c r="BR29" s="467"/>
      <c r="BS29" s="467"/>
      <c r="BT29" s="467"/>
      <c r="BU29" s="468"/>
      <c r="BV29" s="466">
        <v>323886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2726371</v>
      </c>
      <c r="BO30" s="640"/>
      <c r="BP30" s="640"/>
      <c r="BQ30" s="640"/>
      <c r="BR30" s="640"/>
      <c r="BS30" s="640"/>
      <c r="BT30" s="640"/>
      <c r="BU30" s="641"/>
      <c r="BV30" s="639">
        <v>2712807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197</v>
      </c>
      <c r="AN33" s="490"/>
      <c r="AO33" s="455" t="s">
        <v>196</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202</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IF('各会計、関係団体の財政状況及び健全化判断比率'!B31="","",'各会計、関係団体の財政状況及び健全化判断比率'!B31)</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沼田市外二箇村清掃施設組合</v>
      </c>
      <c r="BZ34" s="653"/>
      <c r="CA34" s="653"/>
      <c r="CB34" s="653"/>
      <c r="CC34" s="653"/>
      <c r="CD34" s="653"/>
      <c r="CE34" s="653"/>
      <c r="CF34" s="653"/>
      <c r="CG34" s="653"/>
      <c r="CH34" s="653"/>
      <c r="CI34" s="653"/>
      <c r="CJ34" s="653"/>
      <c r="CK34" s="653"/>
      <c r="CL34" s="653"/>
      <c r="CM34" s="653"/>
      <c r="CN34" s="213"/>
      <c r="CO34" s="652">
        <f>IF(CQ34="","",MAX(C34:D43,U34:V43,AM34:AN43,BE34:BF43,BW34:BX43)+1)</f>
        <v>14</v>
      </c>
      <c r="CP34" s="652"/>
      <c r="CQ34" s="653" t="str">
        <f>IF('各会計、関係団体の財政状況及び健全化判断比率'!BS7="","",'各会計、関係団体の財政状況及び健全化判断比率'!BS7)</f>
        <v>昭和村土地開発公社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6</v>
      </c>
      <c r="BF35" s="652"/>
      <c r="BG35" s="653" t="str">
        <f>IF('各会計、関係団体の財政状況及び健全化判断比率'!B32="","",'各会計、関係団体の財政状況及び健全化判断比率'!B32)</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利根沼田広域市町村圏振興整備組合</v>
      </c>
      <c r="BZ35" s="653"/>
      <c r="CA35" s="653"/>
      <c r="CB35" s="653"/>
      <c r="CC35" s="653"/>
      <c r="CD35" s="653"/>
      <c r="CE35" s="653"/>
      <c r="CF35" s="653"/>
      <c r="CG35" s="653"/>
      <c r="CH35" s="653"/>
      <c r="CI35" s="653"/>
      <c r="CJ35" s="653"/>
      <c r="CK35" s="653"/>
      <c r="CL35" s="653"/>
      <c r="CM35" s="653"/>
      <c r="CN35" s="213"/>
      <c r="CO35" s="652">
        <f t="shared" ref="CO35:CO43" si="3">IF(CQ35="","",CO34+1)</f>
        <v>15</v>
      </c>
      <c r="CP35" s="652"/>
      <c r="CQ35" s="653" t="str">
        <f>IF('各会計、関係団体の財政状況及び健全化判断比率'!BS8="","",'各会計、関係団体の財政状況及び健全化判断比率'!BS8)</f>
        <v>あぐりーむ昭和</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利根沼田学校組合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群馬県市町村会館管理組合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群馬県市町村総合事務組合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群馬県後期高齢者医療広域連合（一般会計）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群馬県後期高齢者医療広域連合（事業会計）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itrmsDUXy/m7h7wpGNObn5PH/LeXngVANKhJoAlbPPbtm4El1qog8RtueteEtC6sr4Y5knBbODcfBVdBgDAHw==" saltValue="DaaqFp1z7IptOM2UpBk4T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7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view="pageBreakPreview" zoomScale="50" zoomScaleNormal="75" zoomScaleSheetLayoutView="50" workbookViewId="0">
      <selection activeCell="AS25" sqref="AS25:AX25"/>
    </sheetView>
  </sheetViews>
  <sheetFormatPr defaultColWidth="0" defaultRowHeight="13"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44" t="s">
        <v>558</v>
      </c>
      <c r="D34" s="1244"/>
      <c r="E34" s="1245"/>
      <c r="F34" s="32">
        <v>12.32</v>
      </c>
      <c r="G34" s="33">
        <v>13.72</v>
      </c>
      <c r="H34" s="33">
        <v>12.56</v>
      </c>
      <c r="I34" s="33">
        <v>12.34</v>
      </c>
      <c r="J34" s="34">
        <v>13.01</v>
      </c>
      <c r="K34" s="22"/>
      <c r="L34" s="22"/>
      <c r="M34" s="22"/>
      <c r="N34" s="22"/>
      <c r="O34" s="22"/>
      <c r="P34" s="22"/>
    </row>
    <row r="35" spans="1:16" ht="39" customHeight="1">
      <c r="A35" s="22"/>
      <c r="B35" s="35"/>
      <c r="C35" s="1238" t="s">
        <v>559</v>
      </c>
      <c r="D35" s="1239"/>
      <c r="E35" s="1240"/>
      <c r="F35" s="36">
        <v>1.9</v>
      </c>
      <c r="G35" s="37">
        <v>3.3</v>
      </c>
      <c r="H35" s="37">
        <v>1.6</v>
      </c>
      <c r="I35" s="37">
        <v>2.7</v>
      </c>
      <c r="J35" s="38">
        <v>1.31</v>
      </c>
      <c r="K35" s="22"/>
      <c r="L35" s="22"/>
      <c r="M35" s="22"/>
      <c r="N35" s="22"/>
      <c r="O35" s="22"/>
      <c r="P35" s="22"/>
    </row>
    <row r="36" spans="1:16" ht="39" customHeight="1">
      <c r="A36" s="22"/>
      <c r="B36" s="35"/>
      <c r="C36" s="1238" t="s">
        <v>560</v>
      </c>
      <c r="D36" s="1239"/>
      <c r="E36" s="1240"/>
      <c r="F36" s="36">
        <v>0.33</v>
      </c>
      <c r="G36" s="37">
        <v>0.67</v>
      </c>
      <c r="H36" s="37">
        <v>1.03</v>
      </c>
      <c r="I36" s="37">
        <v>0.82</v>
      </c>
      <c r="J36" s="38">
        <v>1.23</v>
      </c>
      <c r="K36" s="22"/>
      <c r="L36" s="22"/>
      <c r="M36" s="22"/>
      <c r="N36" s="22"/>
      <c r="O36" s="22"/>
      <c r="P36" s="22"/>
    </row>
    <row r="37" spans="1:16" ht="39" customHeight="1">
      <c r="A37" s="22"/>
      <c r="B37" s="35"/>
      <c r="C37" s="1238" t="s">
        <v>561</v>
      </c>
      <c r="D37" s="1239"/>
      <c r="E37" s="1240"/>
      <c r="F37" s="36">
        <v>0.27</v>
      </c>
      <c r="G37" s="37">
        <v>0.38</v>
      </c>
      <c r="H37" s="37">
        <v>0.55000000000000004</v>
      </c>
      <c r="I37" s="37">
        <v>0.88</v>
      </c>
      <c r="J37" s="38">
        <v>0.62</v>
      </c>
      <c r="K37" s="22"/>
      <c r="L37" s="22"/>
      <c r="M37" s="22"/>
      <c r="N37" s="22"/>
      <c r="O37" s="22"/>
      <c r="P37" s="22"/>
    </row>
    <row r="38" spans="1:16" ht="39" customHeight="1">
      <c r="A38" s="22"/>
      <c r="B38" s="35"/>
      <c r="C38" s="1238" t="s">
        <v>562</v>
      </c>
      <c r="D38" s="1239"/>
      <c r="E38" s="1240"/>
      <c r="F38" s="36">
        <v>0.57999999999999996</v>
      </c>
      <c r="G38" s="37">
        <v>0.78</v>
      </c>
      <c r="H38" s="37">
        <v>0.99</v>
      </c>
      <c r="I38" s="37">
        <v>0.87</v>
      </c>
      <c r="J38" s="38">
        <v>0.54</v>
      </c>
      <c r="K38" s="22"/>
      <c r="L38" s="22"/>
      <c r="M38" s="22"/>
      <c r="N38" s="22"/>
      <c r="O38" s="22"/>
      <c r="P38" s="22"/>
    </row>
    <row r="39" spans="1:16" ht="39" customHeight="1">
      <c r="A39" s="22"/>
      <c r="B39" s="35"/>
      <c r="C39" s="1238" t="s">
        <v>563</v>
      </c>
      <c r="D39" s="1239"/>
      <c r="E39" s="1240"/>
      <c r="F39" s="36">
        <v>0.04</v>
      </c>
      <c r="G39" s="37">
        <v>0.02</v>
      </c>
      <c r="H39" s="37">
        <v>0.04</v>
      </c>
      <c r="I39" s="37">
        <v>0.05</v>
      </c>
      <c r="J39" s="38">
        <v>0.09</v>
      </c>
      <c r="K39" s="22"/>
      <c r="L39" s="22"/>
      <c r="M39" s="22"/>
      <c r="N39" s="22"/>
      <c r="O39" s="22"/>
      <c r="P39" s="22"/>
    </row>
    <row r="40" spans="1:16" ht="39" customHeight="1">
      <c r="A40" s="22"/>
      <c r="B40" s="35"/>
      <c r="C40" s="1238"/>
      <c r="D40" s="1239"/>
      <c r="E40" s="1240"/>
      <c r="F40" s="36"/>
      <c r="G40" s="37"/>
      <c r="H40" s="37"/>
      <c r="I40" s="37"/>
      <c r="J40" s="38"/>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564</v>
      </c>
      <c r="D42" s="1239"/>
      <c r="E42" s="1240"/>
      <c r="F42" s="36" t="s">
        <v>507</v>
      </c>
      <c r="G42" s="37" t="s">
        <v>507</v>
      </c>
      <c r="H42" s="37" t="s">
        <v>507</v>
      </c>
      <c r="I42" s="37" t="s">
        <v>507</v>
      </c>
      <c r="J42" s="38" t="s">
        <v>507</v>
      </c>
      <c r="K42" s="22"/>
      <c r="L42" s="22"/>
      <c r="M42" s="22"/>
      <c r="N42" s="22"/>
      <c r="O42" s="22"/>
      <c r="P42" s="22"/>
    </row>
    <row r="43" spans="1:16" ht="39" customHeight="1" thickBot="1">
      <c r="A43" s="22"/>
      <c r="B43" s="40"/>
      <c r="C43" s="1241" t="s">
        <v>565</v>
      </c>
      <c r="D43" s="1242"/>
      <c r="E43" s="1243"/>
      <c r="F43" s="41" t="s">
        <v>507</v>
      </c>
      <c r="G43" s="42" t="s">
        <v>507</v>
      </c>
      <c r="H43" s="42" t="s">
        <v>507</v>
      </c>
      <c r="I43" s="42" t="s">
        <v>507</v>
      </c>
      <c r="J43" s="43" t="s">
        <v>507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Dcm/Jk8n7ZXd5epRKQvwhaQ+NtRN1sNJhsMsqyel288idsF+KxNSRuFyK9f6Vs6pp75a5g13QbvepVn4y6brA==" saltValue="QEL4kjhJWTe9kzF4EXrN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8" scale="85" orientation="landscape" verticalDpi="300" r:id="rId1"/>
  <headerFooter alignWithMargins="0">
    <oddFooter>&amp;C&amp;P / &amp;N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view="pageBreakPreview" zoomScale="50" zoomScaleNormal="75" zoomScaleSheetLayoutView="50" workbookViewId="0">
      <selection activeCell="O60" sqref="O60"/>
    </sheetView>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46" t="s">
        <v>10</v>
      </c>
      <c r="C45" s="1247"/>
      <c r="D45" s="58"/>
      <c r="E45" s="1252" t="s">
        <v>11</v>
      </c>
      <c r="F45" s="1252"/>
      <c r="G45" s="1252"/>
      <c r="H45" s="1252"/>
      <c r="I45" s="1252"/>
      <c r="J45" s="1253"/>
      <c r="K45" s="59">
        <v>275</v>
      </c>
      <c r="L45" s="60">
        <v>247</v>
      </c>
      <c r="M45" s="60">
        <v>258</v>
      </c>
      <c r="N45" s="60">
        <v>272</v>
      </c>
      <c r="O45" s="61">
        <v>280</v>
      </c>
      <c r="P45" s="48"/>
      <c r="Q45" s="48"/>
      <c r="R45" s="48"/>
      <c r="S45" s="48"/>
      <c r="T45" s="48"/>
      <c r="U45" s="48"/>
    </row>
    <row r="46" spans="1:21" ht="30.75" customHeight="1">
      <c r="A46" s="48"/>
      <c r="B46" s="1248"/>
      <c r="C46" s="1249"/>
      <c r="D46" s="62"/>
      <c r="E46" s="1254" t="s">
        <v>12</v>
      </c>
      <c r="F46" s="1254"/>
      <c r="G46" s="1254"/>
      <c r="H46" s="1254"/>
      <c r="I46" s="1254"/>
      <c r="J46" s="1255"/>
      <c r="K46" s="63" t="s">
        <v>507</v>
      </c>
      <c r="L46" s="64" t="s">
        <v>507</v>
      </c>
      <c r="M46" s="64" t="s">
        <v>507</v>
      </c>
      <c r="N46" s="64" t="s">
        <v>507</v>
      </c>
      <c r="O46" s="65" t="s">
        <v>507</v>
      </c>
      <c r="P46" s="48"/>
      <c r="Q46" s="48"/>
      <c r="R46" s="48"/>
      <c r="S46" s="48"/>
      <c r="T46" s="48"/>
      <c r="U46" s="48"/>
    </row>
    <row r="47" spans="1:21" ht="30.75" customHeight="1">
      <c r="A47" s="48"/>
      <c r="B47" s="1248"/>
      <c r="C47" s="1249"/>
      <c r="D47" s="62"/>
      <c r="E47" s="1254" t="s">
        <v>13</v>
      </c>
      <c r="F47" s="1254"/>
      <c r="G47" s="1254"/>
      <c r="H47" s="1254"/>
      <c r="I47" s="1254"/>
      <c r="J47" s="1255"/>
      <c r="K47" s="63" t="s">
        <v>507</v>
      </c>
      <c r="L47" s="64" t="s">
        <v>507</v>
      </c>
      <c r="M47" s="64" t="s">
        <v>507</v>
      </c>
      <c r="N47" s="64" t="s">
        <v>507</v>
      </c>
      <c r="O47" s="65" t="s">
        <v>507</v>
      </c>
      <c r="P47" s="48"/>
      <c r="Q47" s="48"/>
      <c r="R47" s="48"/>
      <c r="S47" s="48"/>
      <c r="T47" s="48"/>
      <c r="U47" s="48"/>
    </row>
    <row r="48" spans="1:21" ht="30.75" customHeight="1">
      <c r="A48" s="48"/>
      <c r="B48" s="1248"/>
      <c r="C48" s="1249"/>
      <c r="D48" s="62"/>
      <c r="E48" s="1254" t="s">
        <v>14</v>
      </c>
      <c r="F48" s="1254"/>
      <c r="G48" s="1254"/>
      <c r="H48" s="1254"/>
      <c r="I48" s="1254"/>
      <c r="J48" s="1255"/>
      <c r="K48" s="63">
        <v>197</v>
      </c>
      <c r="L48" s="64">
        <v>214</v>
      </c>
      <c r="M48" s="64">
        <v>202</v>
      </c>
      <c r="N48" s="64">
        <v>207</v>
      </c>
      <c r="O48" s="65">
        <v>213</v>
      </c>
      <c r="P48" s="48"/>
      <c r="Q48" s="48"/>
      <c r="R48" s="48"/>
      <c r="S48" s="48"/>
      <c r="T48" s="48"/>
      <c r="U48" s="48"/>
    </row>
    <row r="49" spans="1:21" ht="30.75" customHeight="1">
      <c r="A49" s="48"/>
      <c r="B49" s="1248"/>
      <c r="C49" s="1249"/>
      <c r="D49" s="62"/>
      <c r="E49" s="1254" t="s">
        <v>15</v>
      </c>
      <c r="F49" s="1254"/>
      <c r="G49" s="1254"/>
      <c r="H49" s="1254"/>
      <c r="I49" s="1254"/>
      <c r="J49" s="1255"/>
      <c r="K49" s="63">
        <v>1</v>
      </c>
      <c r="L49" s="64">
        <v>1</v>
      </c>
      <c r="M49" s="64">
        <v>4</v>
      </c>
      <c r="N49" s="64">
        <v>4</v>
      </c>
      <c r="O49" s="65">
        <v>4</v>
      </c>
      <c r="P49" s="48"/>
      <c r="Q49" s="48"/>
      <c r="R49" s="48"/>
      <c r="S49" s="48"/>
      <c r="T49" s="48"/>
      <c r="U49" s="48"/>
    </row>
    <row r="50" spans="1:21" ht="30.75" customHeight="1">
      <c r="A50" s="48"/>
      <c r="B50" s="1248"/>
      <c r="C50" s="1249"/>
      <c r="D50" s="62"/>
      <c r="E50" s="1254" t="s">
        <v>16</v>
      </c>
      <c r="F50" s="1254"/>
      <c r="G50" s="1254"/>
      <c r="H50" s="1254"/>
      <c r="I50" s="1254"/>
      <c r="J50" s="1255"/>
      <c r="K50" s="63">
        <v>119</v>
      </c>
      <c r="L50" s="64">
        <v>41</v>
      </c>
      <c r="M50" s="64">
        <v>41</v>
      </c>
      <c r="N50" s="64">
        <v>41</v>
      </c>
      <c r="O50" s="65">
        <v>41</v>
      </c>
      <c r="P50" s="48"/>
      <c r="Q50" s="48"/>
      <c r="R50" s="48"/>
      <c r="S50" s="48"/>
      <c r="T50" s="48"/>
      <c r="U50" s="48"/>
    </row>
    <row r="51" spans="1:21" ht="30.75" customHeight="1">
      <c r="A51" s="48"/>
      <c r="B51" s="1250"/>
      <c r="C51" s="1251"/>
      <c r="D51" s="66"/>
      <c r="E51" s="1254" t="s">
        <v>17</v>
      </c>
      <c r="F51" s="1254"/>
      <c r="G51" s="1254"/>
      <c r="H51" s="1254"/>
      <c r="I51" s="1254"/>
      <c r="J51" s="1255"/>
      <c r="K51" s="63" t="s">
        <v>507</v>
      </c>
      <c r="L51" s="64" t="s">
        <v>507</v>
      </c>
      <c r="M51" s="64" t="s">
        <v>507</v>
      </c>
      <c r="N51" s="64" t="s">
        <v>507</v>
      </c>
      <c r="O51" s="65" t="s">
        <v>507</v>
      </c>
      <c r="P51" s="48"/>
      <c r="Q51" s="48"/>
      <c r="R51" s="48"/>
      <c r="S51" s="48"/>
      <c r="T51" s="48"/>
      <c r="U51" s="48"/>
    </row>
    <row r="52" spans="1:21" ht="30.75" customHeight="1">
      <c r="A52" s="48"/>
      <c r="B52" s="1256" t="s">
        <v>18</v>
      </c>
      <c r="C52" s="1257"/>
      <c r="D52" s="66"/>
      <c r="E52" s="1254" t="s">
        <v>19</v>
      </c>
      <c r="F52" s="1254"/>
      <c r="G52" s="1254"/>
      <c r="H52" s="1254"/>
      <c r="I52" s="1254"/>
      <c r="J52" s="1255"/>
      <c r="K52" s="63">
        <v>428</v>
      </c>
      <c r="L52" s="64">
        <v>385</v>
      </c>
      <c r="M52" s="64">
        <v>379</v>
      </c>
      <c r="N52" s="64">
        <v>377</v>
      </c>
      <c r="O52" s="65">
        <v>377</v>
      </c>
      <c r="P52" s="48"/>
      <c r="Q52" s="48"/>
      <c r="R52" s="48"/>
      <c r="S52" s="48"/>
      <c r="T52" s="48"/>
      <c r="U52" s="48"/>
    </row>
    <row r="53" spans="1:21" ht="30.75" customHeight="1" thickBot="1">
      <c r="A53" s="48"/>
      <c r="B53" s="1258" t="s">
        <v>20</v>
      </c>
      <c r="C53" s="1259"/>
      <c r="D53" s="67"/>
      <c r="E53" s="1260" t="s">
        <v>21</v>
      </c>
      <c r="F53" s="1260"/>
      <c r="G53" s="1260"/>
      <c r="H53" s="1260"/>
      <c r="I53" s="1260"/>
      <c r="J53" s="1261"/>
      <c r="K53" s="68">
        <v>164</v>
      </c>
      <c r="L53" s="69">
        <v>118</v>
      </c>
      <c r="M53" s="69">
        <v>126</v>
      </c>
      <c r="N53" s="69">
        <v>147</v>
      </c>
      <c r="O53" s="70">
        <v>161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c r="B57" s="1262" t="s">
        <v>24</v>
      </c>
      <c r="C57" s="1263"/>
      <c r="D57" s="1266" t="s">
        <v>25</v>
      </c>
      <c r="E57" s="1267"/>
      <c r="F57" s="1267"/>
      <c r="G57" s="1267"/>
      <c r="H57" s="1267"/>
      <c r="I57" s="1267"/>
      <c r="J57" s="1268"/>
      <c r="K57" s="82"/>
      <c r="L57" s="83"/>
      <c r="M57" s="83"/>
      <c r="N57" s="83"/>
      <c r="O57" s="84"/>
    </row>
    <row r="58" spans="1:21" ht="31.5" customHeight="1" thickBot="1">
      <c r="B58" s="1264"/>
      <c r="C58" s="1265"/>
      <c r="D58" s="1269" t="s">
        <v>26</v>
      </c>
      <c r="E58" s="1270"/>
      <c r="F58" s="1270"/>
      <c r="G58" s="1270"/>
      <c r="H58" s="1270"/>
      <c r="I58" s="1270"/>
      <c r="J58" s="1271"/>
      <c r="K58" s="85"/>
      <c r="L58" s="86"/>
      <c r="M58" s="86"/>
      <c r="N58" s="86"/>
      <c r="O58" s="87"/>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BIPxpbwoa7K8UPQKTpC/ZkA7a5Bi5fNCNNz2odXytLXhmtayMysNORvoVB9NLejSKr5OMEu3bqUc8Z+BJIONQ==" saltValue="l/yCKEsKG/hrI7jOcAtCw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8" scale="79" orientation="landscape" verticalDpi="300" r:id="rId1"/>
  <headerFooter alignWithMargins="0">
    <oddFooter>&amp;C&amp;P / &amp;N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view="pageBreakPreview" zoomScale="50" zoomScaleNormal="75" zoomScaleSheetLayoutView="50" workbookViewId="0">
      <selection activeCell="AS25" sqref="AS25:AX25"/>
    </sheetView>
  </sheetViews>
  <sheetFormatPr defaultColWidth="0" defaultRowHeight="13.5" customHeight="1" zeroHeight="1"/>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549</v>
      </c>
      <c r="J40" s="99" t="s">
        <v>550</v>
      </c>
      <c r="K40" s="99" t="s">
        <v>551</v>
      </c>
      <c r="L40" s="99" t="s">
        <v>552</v>
      </c>
      <c r="M40" s="100" t="s">
        <v>553</v>
      </c>
    </row>
    <row r="41" spans="2:13" ht="27.75" customHeight="1">
      <c r="B41" s="1272" t="s">
        <v>29</v>
      </c>
      <c r="C41" s="1273"/>
      <c r="D41" s="101"/>
      <c r="E41" s="1278" t="s">
        <v>30</v>
      </c>
      <c r="F41" s="1278"/>
      <c r="G41" s="1278"/>
      <c r="H41" s="1279"/>
      <c r="I41" s="102">
        <v>2534</v>
      </c>
      <c r="J41" s="103">
        <v>2906</v>
      </c>
      <c r="K41" s="103">
        <v>2826</v>
      </c>
      <c r="L41" s="103">
        <v>2796</v>
      </c>
      <c r="M41" s="104">
        <v>2683</v>
      </c>
    </row>
    <row r="42" spans="2:13" ht="27.75" customHeight="1">
      <c r="B42" s="1274"/>
      <c r="C42" s="1275"/>
      <c r="D42" s="105"/>
      <c r="E42" s="1280" t="s">
        <v>31</v>
      </c>
      <c r="F42" s="1280"/>
      <c r="G42" s="1280"/>
      <c r="H42" s="1281"/>
      <c r="I42" s="106">
        <v>155</v>
      </c>
      <c r="J42" s="107">
        <v>117</v>
      </c>
      <c r="K42" s="107">
        <v>79</v>
      </c>
      <c r="L42" s="107">
        <v>40</v>
      </c>
      <c r="M42" s="108" t="s">
        <v>507</v>
      </c>
    </row>
    <row r="43" spans="2:13" ht="27.75" customHeight="1">
      <c r="B43" s="1274"/>
      <c r="C43" s="1275"/>
      <c r="D43" s="105"/>
      <c r="E43" s="1280" t="s">
        <v>32</v>
      </c>
      <c r="F43" s="1280"/>
      <c r="G43" s="1280"/>
      <c r="H43" s="1281"/>
      <c r="I43" s="106">
        <v>2373</v>
      </c>
      <c r="J43" s="107">
        <v>2322</v>
      </c>
      <c r="K43" s="107">
        <v>2140</v>
      </c>
      <c r="L43" s="107">
        <v>2067</v>
      </c>
      <c r="M43" s="108">
        <v>1901</v>
      </c>
    </row>
    <row r="44" spans="2:13" ht="27.75" customHeight="1">
      <c r="B44" s="1274"/>
      <c r="C44" s="1275"/>
      <c r="D44" s="105"/>
      <c r="E44" s="1280" t="s">
        <v>33</v>
      </c>
      <c r="F44" s="1280"/>
      <c r="G44" s="1280"/>
      <c r="H44" s="1281"/>
      <c r="I44" s="106">
        <v>33</v>
      </c>
      <c r="J44" s="107">
        <v>38</v>
      </c>
      <c r="K44" s="107">
        <v>55</v>
      </c>
      <c r="L44" s="107">
        <v>135</v>
      </c>
      <c r="M44" s="108">
        <v>136</v>
      </c>
    </row>
    <row r="45" spans="2:13" ht="27.75" customHeight="1">
      <c r="B45" s="1274"/>
      <c r="C45" s="1275"/>
      <c r="D45" s="105"/>
      <c r="E45" s="1280" t="s">
        <v>34</v>
      </c>
      <c r="F45" s="1280"/>
      <c r="G45" s="1280"/>
      <c r="H45" s="1281"/>
      <c r="I45" s="106">
        <v>796</v>
      </c>
      <c r="J45" s="107">
        <v>744</v>
      </c>
      <c r="K45" s="107">
        <v>734</v>
      </c>
      <c r="L45" s="107">
        <v>719</v>
      </c>
      <c r="M45" s="108">
        <v>764</v>
      </c>
    </row>
    <row r="46" spans="2:13" ht="27.75" customHeight="1">
      <c r="B46" s="1274"/>
      <c r="C46" s="1275"/>
      <c r="D46" s="109"/>
      <c r="E46" s="1280" t="s">
        <v>35</v>
      </c>
      <c r="F46" s="1280"/>
      <c r="G46" s="1280"/>
      <c r="H46" s="1281"/>
      <c r="I46" s="106" t="s">
        <v>507</v>
      </c>
      <c r="J46" s="107" t="s">
        <v>507</v>
      </c>
      <c r="K46" s="107" t="s">
        <v>507</v>
      </c>
      <c r="L46" s="107" t="s">
        <v>507</v>
      </c>
      <c r="M46" s="108" t="s">
        <v>507</v>
      </c>
    </row>
    <row r="47" spans="2:13" ht="27.75" customHeight="1">
      <c r="B47" s="1274"/>
      <c r="C47" s="1275"/>
      <c r="D47" s="110"/>
      <c r="E47" s="1282" t="s">
        <v>36</v>
      </c>
      <c r="F47" s="1283"/>
      <c r="G47" s="1283"/>
      <c r="H47" s="1284"/>
      <c r="I47" s="106" t="s">
        <v>507</v>
      </c>
      <c r="J47" s="107" t="s">
        <v>507</v>
      </c>
      <c r="K47" s="107" t="s">
        <v>507</v>
      </c>
      <c r="L47" s="107" t="s">
        <v>507</v>
      </c>
      <c r="M47" s="108" t="s">
        <v>507</v>
      </c>
    </row>
    <row r="48" spans="2:13" ht="27.75" customHeight="1">
      <c r="B48" s="1274"/>
      <c r="C48" s="1275"/>
      <c r="D48" s="105"/>
      <c r="E48" s="1280" t="s">
        <v>37</v>
      </c>
      <c r="F48" s="1280"/>
      <c r="G48" s="1280"/>
      <c r="H48" s="1281"/>
      <c r="I48" s="106" t="s">
        <v>507</v>
      </c>
      <c r="J48" s="107" t="s">
        <v>507</v>
      </c>
      <c r="K48" s="107" t="s">
        <v>507</v>
      </c>
      <c r="L48" s="107" t="s">
        <v>507</v>
      </c>
      <c r="M48" s="108" t="s">
        <v>507</v>
      </c>
    </row>
    <row r="49" spans="2:13" ht="27.75" customHeight="1">
      <c r="B49" s="1276"/>
      <c r="C49" s="1277"/>
      <c r="D49" s="105"/>
      <c r="E49" s="1280" t="s">
        <v>38</v>
      </c>
      <c r="F49" s="1280"/>
      <c r="G49" s="1280"/>
      <c r="H49" s="1281"/>
      <c r="I49" s="106" t="s">
        <v>507</v>
      </c>
      <c r="J49" s="107" t="s">
        <v>507</v>
      </c>
      <c r="K49" s="107" t="s">
        <v>507</v>
      </c>
      <c r="L49" s="107" t="s">
        <v>507</v>
      </c>
      <c r="M49" s="108" t="s">
        <v>507</v>
      </c>
    </row>
    <row r="50" spans="2:13" ht="27.75" customHeight="1">
      <c r="B50" s="1285" t="s">
        <v>39</v>
      </c>
      <c r="C50" s="1286"/>
      <c r="D50" s="111"/>
      <c r="E50" s="1280" t="s">
        <v>40</v>
      </c>
      <c r="F50" s="1280"/>
      <c r="G50" s="1280"/>
      <c r="H50" s="1281"/>
      <c r="I50" s="106">
        <v>3994</v>
      </c>
      <c r="J50" s="107">
        <v>4376</v>
      </c>
      <c r="K50" s="107">
        <v>4683</v>
      </c>
      <c r="L50" s="107">
        <v>4837</v>
      </c>
      <c r="M50" s="108">
        <v>4870</v>
      </c>
    </row>
    <row r="51" spans="2:13" ht="27.75" customHeight="1">
      <c r="B51" s="1274"/>
      <c r="C51" s="1275"/>
      <c r="D51" s="105"/>
      <c r="E51" s="1280" t="s">
        <v>41</v>
      </c>
      <c r="F51" s="1280"/>
      <c r="G51" s="1280"/>
      <c r="H51" s="1281"/>
      <c r="I51" s="106" t="s">
        <v>507</v>
      </c>
      <c r="J51" s="107" t="s">
        <v>507</v>
      </c>
      <c r="K51" s="107" t="s">
        <v>507</v>
      </c>
      <c r="L51" s="107" t="s">
        <v>507</v>
      </c>
      <c r="M51" s="108" t="s">
        <v>507</v>
      </c>
    </row>
    <row r="52" spans="2:13" ht="27.75" customHeight="1">
      <c r="B52" s="1276"/>
      <c r="C52" s="1277"/>
      <c r="D52" s="105"/>
      <c r="E52" s="1280" t="s">
        <v>42</v>
      </c>
      <c r="F52" s="1280"/>
      <c r="G52" s="1280"/>
      <c r="H52" s="1281"/>
      <c r="I52" s="106">
        <v>4140</v>
      </c>
      <c r="J52" s="107">
        <v>4215</v>
      </c>
      <c r="K52" s="107">
        <v>4056</v>
      </c>
      <c r="L52" s="107">
        <v>3977</v>
      </c>
      <c r="M52" s="108">
        <v>3812</v>
      </c>
    </row>
    <row r="53" spans="2:13" ht="27.75" customHeight="1" thickBot="1">
      <c r="B53" s="1287" t="s">
        <v>43</v>
      </c>
      <c r="C53" s="1288"/>
      <c r="D53" s="112"/>
      <c r="E53" s="1289" t="s">
        <v>44</v>
      </c>
      <c r="F53" s="1289"/>
      <c r="G53" s="1289"/>
      <c r="H53" s="1290"/>
      <c r="I53" s="113">
        <v>-2243</v>
      </c>
      <c r="J53" s="114">
        <v>-2464</v>
      </c>
      <c r="K53" s="114">
        <v>-2905</v>
      </c>
      <c r="L53" s="114">
        <v>-3057</v>
      </c>
      <c r="M53" s="115">
        <v>-3198</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t="13" hidden="1"/>
    <row r="60" spans="2:13" ht="13" hidden="1"/>
    <row r="61" spans="2:13" ht="13" hidden="1"/>
    <row r="62" spans="2:13" ht="13" hidden="1"/>
    <row r="63" spans="2:13" ht="13" hidden="1"/>
    <row r="64" spans="2:13" ht="13" hidden="1"/>
    <row r="65" ht="13"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94FJM6xhdO925rkyudjZfbY3s4/fdClb2KyfLbI0Xh9aEaPbm65XV6+ymyTFTU6F5bTIXCqbv4Sr3yIguCis/Q==" saltValue="nbjGCD1Ynj+8W8bprg1g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 bottom="0" header="0" footer="0"/>
  <pageSetup paperSize="8" scale="85" orientation="landscape" verticalDpi="300" r:id="rId1"/>
  <headerFooter alignWithMargins="0">
    <oddFooter>&amp;C&amp;P / &amp;N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view="pageBreakPreview" topLeftCell="A19" zoomScale="50" zoomScaleNormal="75" zoomScaleSheetLayoutView="50" workbookViewId="0">
      <selection activeCell="F63" sqref="F63"/>
    </sheetView>
  </sheetViews>
  <sheetFormatPr defaultColWidth="0" defaultRowHeight="0"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551</v>
      </c>
      <c r="G54" s="124" t="s">
        <v>552</v>
      </c>
      <c r="H54" s="125" t="s">
        <v>553</v>
      </c>
    </row>
    <row r="55" spans="2:8" ht="52.5" customHeight="1">
      <c r="B55" s="126"/>
      <c r="C55" s="1299" t="s">
        <v>47</v>
      </c>
      <c r="D55" s="1299"/>
      <c r="E55" s="1300"/>
      <c r="F55" s="127">
        <v>3788</v>
      </c>
      <c r="G55" s="127">
        <v>1688</v>
      </c>
      <c r="H55" s="128">
        <v>1690</v>
      </c>
    </row>
    <row r="56" spans="2:8" ht="52.5" customHeight="1">
      <c r="B56" s="129"/>
      <c r="C56" s="1301" t="s">
        <v>48</v>
      </c>
      <c r="D56" s="1301"/>
      <c r="E56" s="1302"/>
      <c r="F56" s="130">
        <v>24</v>
      </c>
      <c r="G56" s="130">
        <v>324</v>
      </c>
      <c r="H56" s="131">
        <v>324</v>
      </c>
    </row>
    <row r="57" spans="2:8" ht="53.25" customHeight="1">
      <c r="B57" s="129"/>
      <c r="C57" s="1303" t="s">
        <v>49</v>
      </c>
      <c r="D57" s="1303"/>
      <c r="E57" s="1304"/>
      <c r="F57" s="132">
        <v>754</v>
      </c>
      <c r="G57" s="132">
        <v>2713</v>
      </c>
      <c r="H57" s="133">
        <v>2726</v>
      </c>
    </row>
    <row r="58" spans="2:8" ht="45.75" customHeight="1">
      <c r="B58" s="134"/>
      <c r="C58" s="1291" t="s">
        <v>584</v>
      </c>
      <c r="D58" s="1292"/>
      <c r="E58" s="1293"/>
      <c r="F58" s="135">
        <v>0</v>
      </c>
      <c r="G58" s="135">
        <v>1180</v>
      </c>
      <c r="H58" s="136">
        <v>1180</v>
      </c>
    </row>
    <row r="59" spans="2:8" ht="45.75" customHeight="1">
      <c r="B59" s="134"/>
      <c r="C59" s="1291" t="s">
        <v>585</v>
      </c>
      <c r="D59" s="1292"/>
      <c r="E59" s="1293"/>
      <c r="F59" s="135">
        <v>277</v>
      </c>
      <c r="G59" s="135">
        <v>554</v>
      </c>
      <c r="H59" s="136">
        <v>572</v>
      </c>
    </row>
    <row r="60" spans="2:8" ht="45.75" customHeight="1">
      <c r="B60" s="134"/>
      <c r="C60" s="1291" t="s">
        <v>586</v>
      </c>
      <c r="D60" s="1292"/>
      <c r="E60" s="1293"/>
      <c r="F60" s="135">
        <v>100</v>
      </c>
      <c r="G60" s="135">
        <v>500</v>
      </c>
      <c r="H60" s="136">
        <v>500</v>
      </c>
    </row>
    <row r="61" spans="2:8" ht="45.75" customHeight="1">
      <c r="B61" s="134"/>
      <c r="C61" s="1291" t="s">
        <v>587</v>
      </c>
      <c r="D61" s="1292"/>
      <c r="E61" s="1293"/>
      <c r="F61" s="135">
        <v>170</v>
      </c>
      <c r="G61" s="135">
        <v>222</v>
      </c>
      <c r="H61" s="136">
        <v>217</v>
      </c>
    </row>
    <row r="62" spans="2:8" ht="45.75" customHeight="1" thickBot="1">
      <c r="B62" s="137"/>
      <c r="C62" s="1294" t="s">
        <v>588</v>
      </c>
      <c r="D62" s="1295"/>
      <c r="E62" s="1296"/>
      <c r="F62" s="138">
        <v>157</v>
      </c>
      <c r="G62" s="138">
        <v>157</v>
      </c>
      <c r="H62" s="139">
        <v>157</v>
      </c>
    </row>
    <row r="63" spans="2:8" ht="52.5" customHeight="1" thickBot="1">
      <c r="B63" s="140"/>
      <c r="C63" s="1297" t="s">
        <v>50</v>
      </c>
      <c r="D63" s="1297"/>
      <c r="E63" s="1298"/>
      <c r="F63" s="141">
        <v>4565</v>
      </c>
      <c r="G63" s="141">
        <v>4725</v>
      </c>
      <c r="H63" s="142">
        <v>4740</v>
      </c>
    </row>
    <row r="64" spans="2:8" ht="15" customHeight="1"/>
    <row r="65" ht="0" hidden="1" customHeight="1"/>
    <row r="66" ht="0" hidden="1" customHeight="1"/>
  </sheetData>
  <sheetProtection algorithmName="SHA-512" hashValue="Texn65swN8z/TQpwltoi/kdJtGRp5eu4gUAVg+hhlIO+xM3BX/GBfz569cy+2FfQlee0d6g+IKJhnElUh0S1FQ==" saltValue="bDmjqQ9xgLPyn9DqfR68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8" scale="60" orientation="landscape" verticalDpi="300" r:id="rId1"/>
  <headerFooter alignWithMargins="0">
    <oddFooter>&amp;C&amp;P / &amp;N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ZM191"/>
  <sheetViews>
    <sheetView tabSelected="1" zoomScale="70" zoomScaleNormal="70" workbookViewId="0">
      <selection activeCell="BE24" sqref="BE24"/>
    </sheetView>
  </sheetViews>
  <sheetFormatPr defaultColWidth="0" defaultRowHeight="13.5" customHeight="1" zeroHeight="1"/>
  <cols>
    <col min="1" max="1" width="6.36328125" style="387" customWidth="1"/>
    <col min="2" max="107" width="2.453125" style="387" customWidth="1"/>
    <col min="108" max="108" width="6.08984375" style="395" customWidth="1"/>
    <col min="109" max="109" width="5.90625" style="394" customWidth="1"/>
    <col min="110" max="110" width="19.08984375" style="387" hidden="1"/>
    <col min="111" max="115" width="12.6328125" style="387" hidden="1"/>
    <col min="116" max="349" width="8.6328125" style="387" hidden="1"/>
    <col min="350" max="355" width="14.90625" style="387" hidden="1"/>
    <col min="356" max="357" width="15.90625" style="387" hidden="1"/>
    <col min="358" max="363" width="16.08984375" style="387" hidden="1"/>
    <col min="364" max="364" width="6.08984375" style="387" hidden="1"/>
    <col min="365" max="365" width="3" style="387" hidden="1"/>
    <col min="366" max="605" width="8.6328125" style="387" hidden="1"/>
    <col min="606" max="611" width="14.90625" style="387" hidden="1"/>
    <col min="612" max="613" width="15.90625" style="387" hidden="1"/>
    <col min="614" max="619" width="16.08984375" style="387" hidden="1"/>
    <col min="620" max="620" width="6.08984375" style="387" hidden="1"/>
    <col min="621" max="621" width="3" style="387" hidden="1"/>
    <col min="622" max="861" width="8.6328125" style="387" hidden="1"/>
    <col min="862" max="867" width="14.90625" style="387" hidden="1"/>
    <col min="868" max="869" width="15.90625" style="387" hidden="1"/>
    <col min="870" max="875" width="16.08984375" style="387" hidden="1"/>
    <col min="876" max="876" width="6.08984375" style="387" hidden="1"/>
    <col min="877" max="877" width="3" style="387" hidden="1"/>
    <col min="878" max="1117" width="8.6328125" style="387" hidden="1"/>
    <col min="1118" max="1123" width="14.90625" style="387" hidden="1"/>
    <col min="1124" max="1125" width="15.90625" style="387" hidden="1"/>
    <col min="1126" max="1131" width="16.08984375" style="387" hidden="1"/>
    <col min="1132" max="1132" width="6.08984375" style="387" hidden="1"/>
    <col min="1133" max="1133" width="3" style="387" hidden="1"/>
    <col min="1134" max="1373" width="8.6328125" style="387" hidden="1"/>
    <col min="1374" max="1379" width="14.90625" style="387" hidden="1"/>
    <col min="1380" max="1381" width="15.90625" style="387" hidden="1"/>
    <col min="1382" max="1387" width="16.08984375" style="387" hidden="1"/>
    <col min="1388" max="1388" width="6.08984375" style="387" hidden="1"/>
    <col min="1389" max="1389" width="3" style="387" hidden="1"/>
    <col min="1390" max="1629" width="8.6328125" style="387" hidden="1"/>
    <col min="1630" max="1635" width="14.90625" style="387" hidden="1"/>
    <col min="1636" max="1637" width="15.90625" style="387" hidden="1"/>
    <col min="1638" max="1643" width="16.08984375" style="387" hidden="1"/>
    <col min="1644" max="1644" width="6.08984375" style="387" hidden="1"/>
    <col min="1645" max="1645" width="3" style="387" hidden="1"/>
    <col min="1646" max="1885" width="8.6328125" style="387" hidden="1"/>
    <col min="1886" max="1891" width="14.90625" style="387" hidden="1"/>
    <col min="1892" max="1893" width="15.90625" style="387" hidden="1"/>
    <col min="1894" max="1899" width="16.08984375" style="387" hidden="1"/>
    <col min="1900" max="1900" width="6.08984375" style="387" hidden="1"/>
    <col min="1901" max="1901" width="3" style="387" hidden="1"/>
    <col min="1902" max="2141" width="8.6328125" style="387" hidden="1"/>
    <col min="2142" max="2147" width="14.90625" style="387" hidden="1"/>
    <col min="2148" max="2149" width="15.90625" style="387" hidden="1"/>
    <col min="2150" max="2155" width="16.08984375" style="387" hidden="1"/>
    <col min="2156" max="2156" width="6.08984375" style="387" hidden="1"/>
    <col min="2157" max="2157" width="3" style="387" hidden="1"/>
    <col min="2158" max="2397" width="8.6328125" style="387" hidden="1"/>
    <col min="2398" max="2403" width="14.90625" style="387" hidden="1"/>
    <col min="2404" max="2405" width="15.90625" style="387" hidden="1"/>
    <col min="2406" max="2411" width="16.08984375" style="387" hidden="1"/>
    <col min="2412" max="2412" width="6.08984375" style="387" hidden="1"/>
    <col min="2413" max="2413" width="3" style="387" hidden="1"/>
    <col min="2414" max="2653" width="8.6328125" style="387" hidden="1"/>
    <col min="2654" max="2659" width="14.90625" style="387" hidden="1"/>
    <col min="2660" max="2661" width="15.90625" style="387" hidden="1"/>
    <col min="2662" max="2667" width="16.08984375" style="387" hidden="1"/>
    <col min="2668" max="2668" width="6.08984375" style="387" hidden="1"/>
    <col min="2669" max="2669" width="3" style="387" hidden="1"/>
    <col min="2670" max="2909" width="8.6328125" style="387" hidden="1"/>
    <col min="2910" max="2915" width="14.90625" style="387" hidden="1"/>
    <col min="2916" max="2917" width="15.90625" style="387" hidden="1"/>
    <col min="2918" max="2923" width="16.08984375" style="387" hidden="1"/>
    <col min="2924" max="2924" width="6.08984375" style="387" hidden="1"/>
    <col min="2925" max="2925" width="3" style="387" hidden="1"/>
    <col min="2926" max="3165" width="8.6328125" style="387" hidden="1"/>
    <col min="3166" max="3171" width="14.90625" style="387" hidden="1"/>
    <col min="3172" max="3173" width="15.90625" style="387" hidden="1"/>
    <col min="3174" max="3179" width="16.08984375" style="387" hidden="1"/>
    <col min="3180" max="3180" width="6.08984375" style="387" hidden="1"/>
    <col min="3181" max="3181" width="3" style="387" hidden="1"/>
    <col min="3182" max="3421" width="8.6328125" style="387" hidden="1"/>
    <col min="3422" max="3427" width="14.90625" style="387" hidden="1"/>
    <col min="3428" max="3429" width="15.90625" style="387" hidden="1"/>
    <col min="3430" max="3435" width="16.08984375" style="387" hidden="1"/>
    <col min="3436" max="3436" width="6.08984375" style="387" hidden="1"/>
    <col min="3437" max="3437" width="3" style="387" hidden="1"/>
    <col min="3438" max="3677" width="8.6328125" style="387" hidden="1"/>
    <col min="3678" max="3683" width="14.90625" style="387" hidden="1"/>
    <col min="3684" max="3685" width="15.90625" style="387" hidden="1"/>
    <col min="3686" max="3691" width="16.08984375" style="387" hidden="1"/>
    <col min="3692" max="3692" width="6.08984375" style="387" hidden="1"/>
    <col min="3693" max="3693" width="3" style="387" hidden="1"/>
    <col min="3694" max="3933" width="8.6328125" style="387" hidden="1"/>
    <col min="3934" max="3939" width="14.90625" style="387" hidden="1"/>
    <col min="3940" max="3941" width="15.90625" style="387" hidden="1"/>
    <col min="3942" max="3947" width="16.08984375" style="387" hidden="1"/>
    <col min="3948" max="3948" width="6.08984375" style="387" hidden="1"/>
    <col min="3949" max="3949" width="3" style="387" hidden="1"/>
    <col min="3950" max="4189" width="8.6328125" style="387" hidden="1"/>
    <col min="4190" max="4195" width="14.90625" style="387" hidden="1"/>
    <col min="4196" max="4197" width="15.90625" style="387" hidden="1"/>
    <col min="4198" max="4203" width="16.08984375" style="387" hidden="1"/>
    <col min="4204" max="4204" width="6.08984375" style="387" hidden="1"/>
    <col min="4205" max="4205" width="3" style="387" hidden="1"/>
    <col min="4206" max="4445" width="8.6328125" style="387" hidden="1"/>
    <col min="4446" max="4451" width="14.90625" style="387" hidden="1"/>
    <col min="4452" max="4453" width="15.90625" style="387" hidden="1"/>
    <col min="4454" max="4459" width="16.08984375" style="387" hidden="1"/>
    <col min="4460" max="4460" width="6.08984375" style="387" hidden="1"/>
    <col min="4461" max="4461" width="3" style="387" hidden="1"/>
    <col min="4462" max="4701" width="8.6328125" style="387" hidden="1"/>
    <col min="4702" max="4707" width="14.90625" style="387" hidden="1"/>
    <col min="4708" max="4709" width="15.90625" style="387" hidden="1"/>
    <col min="4710" max="4715" width="16.08984375" style="387" hidden="1"/>
    <col min="4716" max="4716" width="6.08984375" style="387" hidden="1"/>
    <col min="4717" max="4717" width="3" style="387" hidden="1"/>
    <col min="4718" max="4957" width="8.6328125" style="387" hidden="1"/>
    <col min="4958" max="4963" width="14.90625" style="387" hidden="1"/>
    <col min="4964" max="4965" width="15.90625" style="387" hidden="1"/>
    <col min="4966" max="4971" width="16.08984375" style="387" hidden="1"/>
    <col min="4972" max="4972" width="6.08984375" style="387" hidden="1"/>
    <col min="4973" max="4973" width="3" style="387" hidden="1"/>
    <col min="4974" max="5213" width="8.6328125" style="387" hidden="1"/>
    <col min="5214" max="5219" width="14.90625" style="387" hidden="1"/>
    <col min="5220" max="5221" width="15.90625" style="387" hidden="1"/>
    <col min="5222" max="5227" width="16.08984375" style="387" hidden="1"/>
    <col min="5228" max="5228" width="6.08984375" style="387" hidden="1"/>
    <col min="5229" max="5229" width="3" style="387" hidden="1"/>
    <col min="5230" max="5469" width="8.6328125" style="387" hidden="1"/>
    <col min="5470" max="5475" width="14.90625" style="387" hidden="1"/>
    <col min="5476" max="5477" width="15.90625" style="387" hidden="1"/>
    <col min="5478" max="5483" width="16.08984375" style="387" hidden="1"/>
    <col min="5484" max="5484" width="6.08984375" style="387" hidden="1"/>
    <col min="5485" max="5485" width="3" style="387" hidden="1"/>
    <col min="5486" max="5725" width="8.6328125" style="387" hidden="1"/>
    <col min="5726" max="5731" width="14.90625" style="387" hidden="1"/>
    <col min="5732" max="5733" width="15.90625" style="387" hidden="1"/>
    <col min="5734" max="5739" width="16.08984375" style="387" hidden="1"/>
    <col min="5740" max="5740" width="6.08984375" style="387" hidden="1"/>
    <col min="5741" max="5741" width="3" style="387" hidden="1"/>
    <col min="5742" max="5981" width="8.6328125" style="387" hidden="1"/>
    <col min="5982" max="5987" width="14.90625" style="387" hidden="1"/>
    <col min="5988" max="5989" width="15.90625" style="387" hidden="1"/>
    <col min="5990" max="5995" width="16.08984375" style="387" hidden="1"/>
    <col min="5996" max="5996" width="6.08984375" style="387" hidden="1"/>
    <col min="5997" max="5997" width="3" style="387" hidden="1"/>
    <col min="5998" max="6237" width="8.6328125" style="387" hidden="1"/>
    <col min="6238" max="6243" width="14.90625" style="387" hidden="1"/>
    <col min="6244" max="6245" width="15.90625" style="387" hidden="1"/>
    <col min="6246" max="6251" width="16.08984375" style="387" hidden="1"/>
    <col min="6252" max="6252" width="6.08984375" style="387" hidden="1"/>
    <col min="6253" max="6253" width="3" style="387" hidden="1"/>
    <col min="6254" max="6493" width="8.6328125" style="387" hidden="1"/>
    <col min="6494" max="6499" width="14.90625" style="387" hidden="1"/>
    <col min="6500" max="6501" width="15.90625" style="387" hidden="1"/>
    <col min="6502" max="6507" width="16.08984375" style="387" hidden="1"/>
    <col min="6508" max="6508" width="6.08984375" style="387" hidden="1"/>
    <col min="6509" max="6509" width="3" style="387" hidden="1"/>
    <col min="6510" max="6749" width="8.6328125" style="387" hidden="1"/>
    <col min="6750" max="6755" width="14.90625" style="387" hidden="1"/>
    <col min="6756" max="6757" width="15.90625" style="387" hidden="1"/>
    <col min="6758" max="6763" width="16.08984375" style="387" hidden="1"/>
    <col min="6764" max="6764" width="6.08984375" style="387" hidden="1"/>
    <col min="6765" max="6765" width="3" style="387" hidden="1"/>
    <col min="6766" max="7005" width="8.6328125" style="387" hidden="1"/>
    <col min="7006" max="7011" width="14.90625" style="387" hidden="1"/>
    <col min="7012" max="7013" width="15.90625" style="387" hidden="1"/>
    <col min="7014" max="7019" width="16.08984375" style="387" hidden="1"/>
    <col min="7020" max="7020" width="6.08984375" style="387" hidden="1"/>
    <col min="7021" max="7021" width="3" style="387" hidden="1"/>
    <col min="7022" max="7261" width="8.6328125" style="387" hidden="1"/>
    <col min="7262" max="7267" width="14.90625" style="387" hidden="1"/>
    <col min="7268" max="7269" width="15.90625" style="387" hidden="1"/>
    <col min="7270" max="7275" width="16.08984375" style="387" hidden="1"/>
    <col min="7276" max="7276" width="6.08984375" style="387" hidden="1"/>
    <col min="7277" max="7277" width="3" style="387" hidden="1"/>
    <col min="7278" max="7517" width="8.6328125" style="387" hidden="1"/>
    <col min="7518" max="7523" width="14.90625" style="387" hidden="1"/>
    <col min="7524" max="7525" width="15.90625" style="387" hidden="1"/>
    <col min="7526" max="7531" width="16.08984375" style="387" hidden="1"/>
    <col min="7532" max="7532" width="6.08984375" style="387" hidden="1"/>
    <col min="7533" max="7533" width="3" style="387" hidden="1"/>
    <col min="7534" max="7773" width="8.6328125" style="387" hidden="1"/>
    <col min="7774" max="7779" width="14.90625" style="387" hidden="1"/>
    <col min="7780" max="7781" width="15.90625" style="387" hidden="1"/>
    <col min="7782" max="7787" width="16.08984375" style="387" hidden="1"/>
    <col min="7788" max="7788" width="6.08984375" style="387" hidden="1"/>
    <col min="7789" max="7789" width="3" style="387" hidden="1"/>
    <col min="7790" max="8029" width="8.6328125" style="387" hidden="1"/>
    <col min="8030" max="8035" width="14.90625" style="387" hidden="1"/>
    <col min="8036" max="8037" width="15.90625" style="387" hidden="1"/>
    <col min="8038" max="8043" width="16.08984375" style="387" hidden="1"/>
    <col min="8044" max="8044" width="6.08984375" style="387" hidden="1"/>
    <col min="8045" max="8045" width="3" style="387" hidden="1"/>
    <col min="8046" max="8285" width="8.6328125" style="387" hidden="1"/>
    <col min="8286" max="8291" width="14.90625" style="387" hidden="1"/>
    <col min="8292" max="8293" width="15.90625" style="387" hidden="1"/>
    <col min="8294" max="8299" width="16.08984375" style="387" hidden="1"/>
    <col min="8300" max="8300" width="6.08984375" style="387" hidden="1"/>
    <col min="8301" max="8301" width="3" style="387" hidden="1"/>
    <col min="8302" max="8541" width="8.6328125" style="387" hidden="1"/>
    <col min="8542" max="8547" width="14.90625" style="387" hidden="1"/>
    <col min="8548" max="8549" width="15.90625" style="387" hidden="1"/>
    <col min="8550" max="8555" width="16.08984375" style="387" hidden="1"/>
    <col min="8556" max="8556" width="6.08984375" style="387" hidden="1"/>
    <col min="8557" max="8557" width="3" style="387" hidden="1"/>
    <col min="8558" max="8797" width="8.6328125" style="387" hidden="1"/>
    <col min="8798" max="8803" width="14.90625" style="387" hidden="1"/>
    <col min="8804" max="8805" width="15.90625" style="387" hidden="1"/>
    <col min="8806" max="8811" width="16.08984375" style="387" hidden="1"/>
    <col min="8812" max="8812" width="6.08984375" style="387" hidden="1"/>
    <col min="8813" max="8813" width="3" style="387" hidden="1"/>
    <col min="8814" max="9053" width="8.6328125" style="387" hidden="1"/>
    <col min="9054" max="9059" width="14.90625" style="387" hidden="1"/>
    <col min="9060" max="9061" width="15.90625" style="387" hidden="1"/>
    <col min="9062" max="9067" width="16.08984375" style="387" hidden="1"/>
    <col min="9068" max="9068" width="6.08984375" style="387" hidden="1"/>
    <col min="9069" max="9069" width="3" style="387" hidden="1"/>
    <col min="9070" max="9309" width="8.6328125" style="387" hidden="1"/>
    <col min="9310" max="9315" width="14.90625" style="387" hidden="1"/>
    <col min="9316" max="9317" width="15.90625" style="387" hidden="1"/>
    <col min="9318" max="9323" width="16.08984375" style="387" hidden="1"/>
    <col min="9324" max="9324" width="6.08984375" style="387" hidden="1"/>
    <col min="9325" max="9325" width="3" style="387" hidden="1"/>
    <col min="9326" max="9565" width="8.6328125" style="387" hidden="1"/>
    <col min="9566" max="9571" width="14.90625" style="387" hidden="1"/>
    <col min="9572" max="9573" width="15.90625" style="387" hidden="1"/>
    <col min="9574" max="9579" width="16.08984375" style="387" hidden="1"/>
    <col min="9580" max="9580" width="6.08984375" style="387" hidden="1"/>
    <col min="9581" max="9581" width="3" style="387" hidden="1"/>
    <col min="9582" max="9821" width="8.6328125" style="387" hidden="1"/>
    <col min="9822" max="9827" width="14.90625" style="387" hidden="1"/>
    <col min="9828" max="9829" width="15.90625" style="387" hidden="1"/>
    <col min="9830" max="9835" width="16.08984375" style="387" hidden="1"/>
    <col min="9836" max="9836" width="6.08984375" style="387" hidden="1"/>
    <col min="9837" max="9837" width="3" style="387" hidden="1"/>
    <col min="9838" max="10077" width="8.6328125" style="387" hidden="1"/>
    <col min="10078" max="10083" width="14.90625" style="387" hidden="1"/>
    <col min="10084" max="10085" width="15.90625" style="387" hidden="1"/>
    <col min="10086" max="10091" width="16.08984375" style="387" hidden="1"/>
    <col min="10092" max="10092" width="6.08984375" style="387" hidden="1"/>
    <col min="10093" max="10093" width="3" style="387" hidden="1"/>
    <col min="10094" max="10333" width="8.6328125" style="387" hidden="1"/>
    <col min="10334" max="10339" width="14.90625" style="387" hidden="1"/>
    <col min="10340" max="10341" width="15.90625" style="387" hidden="1"/>
    <col min="10342" max="10347" width="16.08984375" style="387" hidden="1"/>
    <col min="10348" max="10348" width="6.08984375" style="387" hidden="1"/>
    <col min="10349" max="10349" width="3" style="387" hidden="1"/>
    <col min="10350" max="10589" width="8.6328125" style="387" hidden="1"/>
    <col min="10590" max="10595" width="14.90625" style="387" hidden="1"/>
    <col min="10596" max="10597" width="15.90625" style="387" hidden="1"/>
    <col min="10598" max="10603" width="16.08984375" style="387" hidden="1"/>
    <col min="10604" max="10604" width="6.08984375" style="387" hidden="1"/>
    <col min="10605" max="10605" width="3" style="387" hidden="1"/>
    <col min="10606" max="10845" width="8.6328125" style="387" hidden="1"/>
    <col min="10846" max="10851" width="14.90625" style="387" hidden="1"/>
    <col min="10852" max="10853" width="15.90625" style="387" hidden="1"/>
    <col min="10854" max="10859" width="16.08984375" style="387" hidden="1"/>
    <col min="10860" max="10860" width="6.08984375" style="387" hidden="1"/>
    <col min="10861" max="10861" width="3" style="387" hidden="1"/>
    <col min="10862" max="11101" width="8.6328125" style="387" hidden="1"/>
    <col min="11102" max="11107" width="14.90625" style="387" hidden="1"/>
    <col min="11108" max="11109" width="15.90625" style="387" hidden="1"/>
    <col min="11110" max="11115" width="16.08984375" style="387" hidden="1"/>
    <col min="11116" max="11116" width="6.08984375" style="387" hidden="1"/>
    <col min="11117" max="11117" width="3" style="387" hidden="1"/>
    <col min="11118" max="11357" width="8.6328125" style="387" hidden="1"/>
    <col min="11358" max="11363" width="14.90625" style="387" hidden="1"/>
    <col min="11364" max="11365" width="15.90625" style="387" hidden="1"/>
    <col min="11366" max="11371" width="16.08984375" style="387" hidden="1"/>
    <col min="11372" max="11372" width="6.08984375" style="387" hidden="1"/>
    <col min="11373" max="11373" width="3" style="387" hidden="1"/>
    <col min="11374" max="11613" width="8.6328125" style="387" hidden="1"/>
    <col min="11614" max="11619" width="14.90625" style="387" hidden="1"/>
    <col min="11620" max="11621" width="15.90625" style="387" hidden="1"/>
    <col min="11622" max="11627" width="16.08984375" style="387" hidden="1"/>
    <col min="11628" max="11628" width="6.08984375" style="387" hidden="1"/>
    <col min="11629" max="11629" width="3" style="387" hidden="1"/>
    <col min="11630" max="11869" width="8.6328125" style="387" hidden="1"/>
    <col min="11870" max="11875" width="14.90625" style="387" hidden="1"/>
    <col min="11876" max="11877" width="15.90625" style="387" hidden="1"/>
    <col min="11878" max="11883" width="16.08984375" style="387" hidden="1"/>
    <col min="11884" max="11884" width="6.08984375" style="387" hidden="1"/>
    <col min="11885" max="11885" width="3" style="387" hidden="1"/>
    <col min="11886" max="12125" width="8.6328125" style="387" hidden="1"/>
    <col min="12126" max="12131" width="14.90625" style="387" hidden="1"/>
    <col min="12132" max="12133" width="15.90625" style="387" hidden="1"/>
    <col min="12134" max="12139" width="16.08984375" style="387" hidden="1"/>
    <col min="12140" max="12140" width="6.08984375" style="387" hidden="1"/>
    <col min="12141" max="12141" width="3" style="387" hidden="1"/>
    <col min="12142" max="12381" width="8.6328125" style="387" hidden="1"/>
    <col min="12382" max="12387" width="14.90625" style="387" hidden="1"/>
    <col min="12388" max="12389" width="15.90625" style="387" hidden="1"/>
    <col min="12390" max="12395" width="16.08984375" style="387" hidden="1"/>
    <col min="12396" max="12396" width="6.08984375" style="387" hidden="1"/>
    <col min="12397" max="12397" width="3" style="387" hidden="1"/>
    <col min="12398" max="12637" width="8.6328125" style="387" hidden="1"/>
    <col min="12638" max="12643" width="14.90625" style="387" hidden="1"/>
    <col min="12644" max="12645" width="15.90625" style="387" hidden="1"/>
    <col min="12646" max="12651" width="16.08984375" style="387" hidden="1"/>
    <col min="12652" max="12652" width="6.08984375" style="387" hidden="1"/>
    <col min="12653" max="12653" width="3" style="387" hidden="1"/>
    <col min="12654" max="12893" width="8.6328125" style="387" hidden="1"/>
    <col min="12894" max="12899" width="14.90625" style="387" hidden="1"/>
    <col min="12900" max="12901" width="15.90625" style="387" hidden="1"/>
    <col min="12902" max="12907" width="16.08984375" style="387" hidden="1"/>
    <col min="12908" max="12908" width="6.08984375" style="387" hidden="1"/>
    <col min="12909" max="12909" width="3" style="387" hidden="1"/>
    <col min="12910" max="13149" width="8.6328125" style="387" hidden="1"/>
    <col min="13150" max="13155" width="14.90625" style="387" hidden="1"/>
    <col min="13156" max="13157" width="15.90625" style="387" hidden="1"/>
    <col min="13158" max="13163" width="16.08984375" style="387" hidden="1"/>
    <col min="13164" max="13164" width="6.08984375" style="387" hidden="1"/>
    <col min="13165" max="13165" width="3" style="387" hidden="1"/>
    <col min="13166" max="13405" width="8.6328125" style="387" hidden="1"/>
    <col min="13406" max="13411" width="14.90625" style="387" hidden="1"/>
    <col min="13412" max="13413" width="15.90625" style="387" hidden="1"/>
    <col min="13414" max="13419" width="16.08984375" style="387" hidden="1"/>
    <col min="13420" max="13420" width="6.08984375" style="387" hidden="1"/>
    <col min="13421" max="13421" width="3" style="387" hidden="1"/>
    <col min="13422" max="13661" width="8.6328125" style="387" hidden="1"/>
    <col min="13662" max="13667" width="14.90625" style="387" hidden="1"/>
    <col min="13668" max="13669" width="15.90625" style="387" hidden="1"/>
    <col min="13670" max="13675" width="16.08984375" style="387" hidden="1"/>
    <col min="13676" max="13676" width="6.08984375" style="387" hidden="1"/>
    <col min="13677" max="13677" width="3" style="387" hidden="1"/>
    <col min="13678" max="13917" width="8.6328125" style="387" hidden="1"/>
    <col min="13918" max="13923" width="14.90625" style="387" hidden="1"/>
    <col min="13924" max="13925" width="15.90625" style="387" hidden="1"/>
    <col min="13926" max="13931" width="16.08984375" style="387" hidden="1"/>
    <col min="13932" max="13932" width="6.08984375" style="387" hidden="1"/>
    <col min="13933" max="13933" width="3" style="387" hidden="1"/>
    <col min="13934" max="14173" width="8.6328125" style="387" hidden="1"/>
    <col min="14174" max="14179" width="14.90625" style="387" hidden="1"/>
    <col min="14180" max="14181" width="15.90625" style="387" hidden="1"/>
    <col min="14182" max="14187" width="16.08984375" style="387" hidden="1"/>
    <col min="14188" max="14188" width="6.08984375" style="387" hidden="1"/>
    <col min="14189" max="14189" width="3" style="387" hidden="1"/>
    <col min="14190" max="14429" width="8.6328125" style="387" hidden="1"/>
    <col min="14430" max="14435" width="14.90625" style="387" hidden="1"/>
    <col min="14436" max="14437" width="15.90625" style="387" hidden="1"/>
    <col min="14438" max="14443" width="16.08984375" style="387" hidden="1"/>
    <col min="14444" max="14444" width="6.08984375" style="387" hidden="1"/>
    <col min="14445" max="14445" width="3" style="387" hidden="1"/>
    <col min="14446" max="14685" width="8.6328125" style="387" hidden="1"/>
    <col min="14686" max="14691" width="14.90625" style="387" hidden="1"/>
    <col min="14692" max="14693" width="15.90625" style="387" hidden="1"/>
    <col min="14694" max="14699" width="16.08984375" style="387" hidden="1"/>
    <col min="14700" max="14700" width="6.08984375" style="387" hidden="1"/>
    <col min="14701" max="14701" width="3" style="387" hidden="1"/>
    <col min="14702" max="14941" width="8.6328125" style="387" hidden="1"/>
    <col min="14942" max="14947" width="14.90625" style="387" hidden="1"/>
    <col min="14948" max="14949" width="15.90625" style="387" hidden="1"/>
    <col min="14950" max="14955" width="16.08984375" style="387" hidden="1"/>
    <col min="14956" max="14956" width="6.08984375" style="387" hidden="1"/>
    <col min="14957" max="14957" width="3" style="387" hidden="1"/>
    <col min="14958" max="15197" width="8.6328125" style="387" hidden="1"/>
    <col min="15198" max="15203" width="14.90625" style="387" hidden="1"/>
    <col min="15204" max="15205" width="15.90625" style="387" hidden="1"/>
    <col min="15206" max="15211" width="16.08984375" style="387" hidden="1"/>
    <col min="15212" max="15212" width="6.08984375" style="387" hidden="1"/>
    <col min="15213" max="15213" width="3" style="387" hidden="1"/>
    <col min="15214" max="15453" width="8.6328125" style="387" hidden="1"/>
    <col min="15454" max="15459" width="14.90625" style="387" hidden="1"/>
    <col min="15460" max="15461" width="15.90625" style="387" hidden="1"/>
    <col min="15462" max="15467" width="16.08984375" style="387" hidden="1"/>
    <col min="15468" max="15468" width="6.08984375" style="387" hidden="1"/>
    <col min="15469" max="15469" width="3" style="387" hidden="1"/>
    <col min="15470" max="15709" width="8.6328125" style="387" hidden="1"/>
    <col min="15710" max="15715" width="14.90625" style="387" hidden="1"/>
    <col min="15716" max="15717" width="15.90625" style="387" hidden="1"/>
    <col min="15718" max="15723" width="16.08984375" style="387" hidden="1"/>
    <col min="15724" max="15724" width="6.08984375" style="387" hidden="1"/>
    <col min="15725" max="15725" width="3" style="387" hidden="1"/>
    <col min="15726" max="15965" width="8.6328125" style="387" hidden="1"/>
    <col min="15966" max="15971" width="14.90625" style="387" hidden="1"/>
    <col min="15972" max="15973" width="15.90625" style="387" hidden="1"/>
    <col min="15974" max="15979" width="16.08984375" style="387" hidden="1"/>
    <col min="15980" max="15980" width="6.08984375" style="387" hidden="1"/>
    <col min="15981" max="15981" width="3" style="387" hidden="1"/>
    <col min="15982" max="16221" width="8.6328125" style="387" hidden="1"/>
    <col min="16222" max="16227" width="14.90625" style="387" hidden="1"/>
    <col min="16228" max="16229" width="15.90625" style="387" hidden="1"/>
    <col min="16230" max="16235" width="16.08984375" style="387" hidden="1"/>
    <col min="16236" max="16236" width="6.08984375" style="387" hidden="1"/>
    <col min="16237" max="16237" width="3" style="387" hidden="1"/>
    <col min="16238" max="16384" width="8.63281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590</v>
      </c>
    </row>
    <row r="11" spans="1:143" s="290" customFormat="1" ht="13">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590</v>
      </c>
    </row>
    <row r="13" spans="1:143" s="290" customFormat="1" ht="13">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
      <c r="DD19" s="387"/>
      <c r="DE19" s="387"/>
    </row>
    <row r="20" spans="1:351" ht="13">
      <c r="DD20" s="387"/>
      <c r="DE20" s="387"/>
    </row>
    <row r="21" spans="1:351" ht="16.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5">
      <c r="B22" s="394"/>
      <c r="MM22" s="393"/>
    </row>
    <row r="23" spans="1:351" ht="13">
      <c r="B23" s="394"/>
    </row>
    <row r="24" spans="1:351" ht="13">
      <c r="B24" s="394"/>
    </row>
    <row r="25" spans="1:351" ht="13">
      <c r="B25" s="394"/>
    </row>
    <row r="26" spans="1:351" ht="13">
      <c r="B26" s="394"/>
    </row>
    <row r="27" spans="1:351" ht="13">
      <c r="B27" s="394"/>
    </row>
    <row r="28" spans="1:351" ht="13">
      <c r="B28" s="394"/>
    </row>
    <row r="29" spans="1:351" ht="13">
      <c r="B29" s="394"/>
    </row>
    <row r="30" spans="1:351" ht="13">
      <c r="B30" s="394"/>
    </row>
    <row r="31" spans="1:351" ht="13">
      <c r="B31" s="394"/>
    </row>
    <row r="32" spans="1:351" ht="13">
      <c r="B32" s="394"/>
    </row>
    <row r="33" spans="2:109" ht="13">
      <c r="B33" s="394"/>
    </row>
    <row r="34" spans="2:109" ht="13">
      <c r="B34" s="394"/>
    </row>
    <row r="35" spans="2:109" ht="13">
      <c r="B35" s="394"/>
    </row>
    <row r="36" spans="2:109" ht="13">
      <c r="B36" s="394"/>
    </row>
    <row r="37" spans="2:109" ht="13">
      <c r="B37" s="394"/>
    </row>
    <row r="38" spans="2:109" ht="13">
      <c r="B38" s="394"/>
    </row>
    <row r="39" spans="2:109" ht="13">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
      <c r="B40" s="399"/>
      <c r="DD40" s="399"/>
      <c r="DE40" s="387"/>
    </row>
    <row r="41" spans="2:109" ht="16.5">
      <c r="B41" s="400" t="s">
        <v>591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
      <c r="B42" s="394"/>
      <c r="G42" s="401"/>
      <c r="I42" s="402"/>
      <c r="J42" s="402"/>
      <c r="K42" s="402"/>
      <c r="AM42" s="401"/>
      <c r="AN42" s="401" t="s">
        <v>592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28" t="s">
        <v>593</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30"/>
    </row>
    <row r="44" spans="2:109" ht="13">
      <c r="B44" s="394"/>
      <c r="AN44" s="1331"/>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c r="CQ44" s="1332"/>
      <c r="CR44" s="1332"/>
      <c r="CS44" s="1332"/>
      <c r="CT44" s="1332"/>
      <c r="CU44" s="1332"/>
      <c r="CV44" s="1332"/>
      <c r="CW44" s="1332"/>
      <c r="CX44" s="1332"/>
      <c r="CY44" s="1332"/>
      <c r="CZ44" s="1332"/>
      <c r="DA44" s="1332"/>
      <c r="DB44" s="1332"/>
      <c r="DC44" s="1333"/>
    </row>
    <row r="45" spans="2:109" ht="13">
      <c r="B45" s="394"/>
      <c r="AN45" s="1331"/>
      <c r="AO45" s="1332"/>
      <c r="AP45" s="1332"/>
      <c r="AQ45" s="1332"/>
      <c r="AR45" s="1332"/>
      <c r="AS45" s="1332"/>
      <c r="AT45" s="1332"/>
      <c r="AU45" s="1332"/>
      <c r="AV45" s="1332"/>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c r="CQ45" s="1332"/>
      <c r="CR45" s="1332"/>
      <c r="CS45" s="1332"/>
      <c r="CT45" s="1332"/>
      <c r="CU45" s="1332"/>
      <c r="CV45" s="1332"/>
      <c r="CW45" s="1332"/>
      <c r="CX45" s="1332"/>
      <c r="CY45" s="1332"/>
      <c r="CZ45" s="1332"/>
      <c r="DA45" s="1332"/>
      <c r="DB45" s="1332"/>
      <c r="DC45" s="1333"/>
    </row>
    <row r="46" spans="2:109" ht="13">
      <c r="B46" s="394"/>
      <c r="AN46" s="1331"/>
      <c r="AO46" s="1332"/>
      <c r="AP46" s="1332"/>
      <c r="AQ46" s="1332"/>
      <c r="AR46" s="1332"/>
      <c r="AS46" s="1332"/>
      <c r="AT46" s="1332"/>
      <c r="AU46" s="1332"/>
      <c r="AV46" s="1332"/>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c r="CQ46" s="1332"/>
      <c r="CR46" s="1332"/>
      <c r="CS46" s="1332"/>
      <c r="CT46" s="1332"/>
      <c r="CU46" s="1332"/>
      <c r="CV46" s="1332"/>
      <c r="CW46" s="1332"/>
      <c r="CX46" s="1332"/>
      <c r="CY46" s="1332"/>
      <c r="CZ46" s="1332"/>
      <c r="DA46" s="1332"/>
      <c r="DB46" s="1332"/>
      <c r="DC46" s="1333"/>
    </row>
    <row r="47" spans="2:109" ht="13">
      <c r="B47" s="394"/>
      <c r="AN47" s="1334"/>
      <c r="AO47" s="1335"/>
      <c r="AP47" s="1335"/>
      <c r="AQ47" s="1335"/>
      <c r="AR47" s="1335"/>
      <c r="AS47" s="1335"/>
      <c r="AT47" s="1335"/>
      <c r="AU47" s="1335"/>
      <c r="AV47" s="1335"/>
      <c r="AW47" s="1335"/>
      <c r="AX47" s="1335"/>
      <c r="AY47" s="1335"/>
      <c r="AZ47" s="1335"/>
      <c r="BA47" s="1335"/>
      <c r="BB47" s="1335"/>
      <c r="BC47" s="1335"/>
      <c r="BD47" s="1335"/>
      <c r="BE47" s="1335"/>
      <c r="BF47" s="1335"/>
      <c r="BG47" s="1335"/>
      <c r="BH47" s="1335"/>
      <c r="BI47" s="1335"/>
      <c r="BJ47" s="1335"/>
      <c r="BK47" s="1335"/>
      <c r="BL47" s="1335"/>
      <c r="BM47" s="1335"/>
      <c r="BN47" s="1335"/>
      <c r="BO47" s="1335"/>
      <c r="BP47" s="1335"/>
      <c r="BQ47" s="1335"/>
      <c r="BR47" s="1335"/>
      <c r="BS47" s="1335"/>
      <c r="BT47" s="1335"/>
      <c r="BU47" s="1335"/>
      <c r="BV47" s="1335"/>
      <c r="BW47" s="1335"/>
      <c r="BX47" s="1335"/>
      <c r="BY47" s="1335"/>
      <c r="BZ47" s="1335"/>
      <c r="CA47" s="1335"/>
      <c r="CB47" s="1335"/>
      <c r="CC47" s="1335"/>
      <c r="CD47" s="1335"/>
      <c r="CE47" s="1335"/>
      <c r="CF47" s="1335"/>
      <c r="CG47" s="1335"/>
      <c r="CH47" s="1335"/>
      <c r="CI47" s="1335"/>
      <c r="CJ47" s="1335"/>
      <c r="CK47" s="1335"/>
      <c r="CL47" s="1335"/>
      <c r="CM47" s="1335"/>
      <c r="CN47" s="1335"/>
      <c r="CO47" s="1335"/>
      <c r="CP47" s="1335"/>
      <c r="CQ47" s="1335"/>
      <c r="CR47" s="1335"/>
      <c r="CS47" s="1335"/>
      <c r="CT47" s="1335"/>
      <c r="CU47" s="1335"/>
      <c r="CV47" s="1335"/>
      <c r="CW47" s="1335"/>
      <c r="CX47" s="1335"/>
      <c r="CY47" s="1335"/>
      <c r="CZ47" s="1335"/>
      <c r="DA47" s="1335"/>
      <c r="DB47" s="1335"/>
      <c r="DC47" s="1336"/>
    </row>
    <row r="48" spans="2:109" ht="13">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
      <c r="B49" s="394"/>
      <c r="AN49" s="387" t="s">
        <v>594</v>
      </c>
    </row>
    <row r="50" spans="1:109" ht="13">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549</v>
      </c>
      <c r="BQ50" s="1311"/>
      <c r="BR50" s="1311"/>
      <c r="BS50" s="1311"/>
      <c r="BT50" s="1311"/>
      <c r="BU50" s="1311"/>
      <c r="BV50" s="1311"/>
      <c r="BW50" s="1311"/>
      <c r="BX50" s="1311" t="s">
        <v>550</v>
      </c>
      <c r="BY50" s="1311"/>
      <c r="BZ50" s="1311"/>
      <c r="CA50" s="1311"/>
      <c r="CB50" s="1311"/>
      <c r="CC50" s="1311"/>
      <c r="CD50" s="1311"/>
      <c r="CE50" s="1311"/>
      <c r="CF50" s="1311" t="s">
        <v>551</v>
      </c>
      <c r="CG50" s="1311"/>
      <c r="CH50" s="1311"/>
      <c r="CI50" s="1311"/>
      <c r="CJ50" s="1311"/>
      <c r="CK50" s="1311"/>
      <c r="CL50" s="1311"/>
      <c r="CM50" s="1311"/>
      <c r="CN50" s="1311" t="s">
        <v>552</v>
      </c>
      <c r="CO50" s="1311"/>
      <c r="CP50" s="1311"/>
      <c r="CQ50" s="1311"/>
      <c r="CR50" s="1311"/>
      <c r="CS50" s="1311"/>
      <c r="CT50" s="1311"/>
      <c r="CU50" s="1311"/>
      <c r="CV50" s="1311" t="s">
        <v>553</v>
      </c>
      <c r="CW50" s="1311"/>
      <c r="CX50" s="1311"/>
      <c r="CY50" s="1311"/>
      <c r="CZ50" s="1311"/>
      <c r="DA50" s="1311"/>
      <c r="DB50" s="1311"/>
      <c r="DC50" s="1311"/>
    </row>
    <row r="51" spans="1:109" ht="13.5" customHeight="1">
      <c r="B51" s="394"/>
      <c r="G51" s="1322"/>
      <c r="H51" s="1322"/>
      <c r="I51" s="1327"/>
      <c r="J51" s="1327"/>
      <c r="K51" s="1312"/>
      <c r="L51" s="1312"/>
      <c r="M51" s="1312"/>
      <c r="N51" s="1312"/>
      <c r="AM51" s="403"/>
      <c r="AN51" s="1310" t="s">
        <v>595</v>
      </c>
      <c r="AO51" s="1310"/>
      <c r="AP51" s="1310"/>
      <c r="AQ51" s="1310"/>
      <c r="AR51" s="1310"/>
      <c r="AS51" s="1310"/>
      <c r="AT51" s="1310"/>
      <c r="AU51" s="1310"/>
      <c r="AV51" s="1310"/>
      <c r="AW51" s="1310"/>
      <c r="AX51" s="1310"/>
      <c r="AY51" s="1310"/>
      <c r="AZ51" s="1310"/>
      <c r="BA51" s="1310"/>
      <c r="BB51" s="1310" t="s">
        <v>596</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ht="13">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597</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38</v>
      </c>
      <c r="BY53" s="1307"/>
      <c r="BZ53" s="1307"/>
      <c r="CA53" s="1307"/>
      <c r="CB53" s="1307"/>
      <c r="CC53" s="1307"/>
      <c r="CD53" s="1307"/>
      <c r="CE53" s="1307"/>
      <c r="CF53" s="1307">
        <v>27.9</v>
      </c>
      <c r="CG53" s="1307"/>
      <c r="CH53" s="1307"/>
      <c r="CI53" s="1307"/>
      <c r="CJ53" s="1307"/>
      <c r="CK53" s="1307"/>
      <c r="CL53" s="1307"/>
      <c r="CM53" s="1307"/>
      <c r="CN53" s="1307">
        <v>40.299999999999997</v>
      </c>
      <c r="CO53" s="1307"/>
      <c r="CP53" s="1307"/>
      <c r="CQ53" s="1307"/>
      <c r="CR53" s="1307"/>
      <c r="CS53" s="1307"/>
      <c r="CT53" s="1307"/>
      <c r="CU53" s="1307"/>
      <c r="CV53" s="1307">
        <v>42.3</v>
      </c>
      <c r="CW53" s="1307"/>
      <c r="CX53" s="1307"/>
      <c r="CY53" s="1307"/>
      <c r="CZ53" s="1307"/>
      <c r="DA53" s="1307"/>
      <c r="DB53" s="1307"/>
      <c r="DC53" s="1307"/>
    </row>
    <row r="54" spans="1:109" ht="13">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
      <c r="A55" s="402"/>
      <c r="B55" s="394"/>
      <c r="G55" s="1305"/>
      <c r="H55" s="1305"/>
      <c r="I55" s="1305"/>
      <c r="J55" s="1305"/>
      <c r="K55" s="1312"/>
      <c r="L55" s="1312"/>
      <c r="M55" s="1312"/>
      <c r="N55" s="1312"/>
      <c r="AN55" s="1311" t="s">
        <v>598</v>
      </c>
      <c r="AO55" s="1311"/>
      <c r="AP55" s="1311"/>
      <c r="AQ55" s="1311"/>
      <c r="AR55" s="1311"/>
      <c r="AS55" s="1311"/>
      <c r="AT55" s="1311"/>
      <c r="AU55" s="1311"/>
      <c r="AV55" s="1311"/>
      <c r="AW55" s="1311"/>
      <c r="AX55" s="1311"/>
      <c r="AY55" s="1311"/>
      <c r="AZ55" s="1311"/>
      <c r="BA55" s="1311"/>
      <c r="BB55" s="1310" t="s">
        <v>596</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ht="13">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ht="13">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597</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55.3</v>
      </c>
      <c r="BY57" s="1307"/>
      <c r="BZ57" s="1307"/>
      <c r="CA57" s="1307"/>
      <c r="CB57" s="1307"/>
      <c r="CC57" s="1307"/>
      <c r="CD57" s="1307"/>
      <c r="CE57" s="1307"/>
      <c r="CF57" s="1307">
        <v>56.3</v>
      </c>
      <c r="CG57" s="1307"/>
      <c r="CH57" s="1307"/>
      <c r="CI57" s="1307"/>
      <c r="CJ57" s="1307"/>
      <c r="CK57" s="1307"/>
      <c r="CL57" s="1307"/>
      <c r="CM57" s="1307"/>
      <c r="CN57" s="1307">
        <v>58.3</v>
      </c>
      <c r="CO57" s="1307"/>
      <c r="CP57" s="1307"/>
      <c r="CQ57" s="1307"/>
      <c r="CR57" s="1307"/>
      <c r="CS57" s="1307"/>
      <c r="CT57" s="1307"/>
      <c r="CU57" s="1307"/>
      <c r="CV57" s="1307">
        <v>59</v>
      </c>
      <c r="CW57" s="1307"/>
      <c r="CX57" s="1307"/>
      <c r="CY57" s="1307"/>
      <c r="CZ57" s="1307"/>
      <c r="DA57" s="1307"/>
      <c r="DB57" s="1307"/>
      <c r="DC57" s="1307"/>
      <c r="DD57" s="407"/>
      <c r="DE57" s="406"/>
    </row>
    <row r="58" spans="1:109" s="402" customFormat="1" ht="13">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ht="13">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5">
      <c r="B63" s="413" t="s">
        <v>599</v>
      </c>
    </row>
    <row r="64" spans="1:109" ht="13">
      <c r="B64" s="394"/>
      <c r="G64" s="401"/>
      <c r="I64" s="414"/>
      <c r="J64" s="414"/>
      <c r="K64" s="414"/>
      <c r="L64" s="414"/>
      <c r="M64" s="414"/>
      <c r="N64" s="415"/>
      <c r="AM64" s="401"/>
      <c r="AN64" s="401" t="s">
        <v>592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
      <c r="B65" s="394"/>
      <c r="AN65" s="1313" t="s">
        <v>600</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
      <c r="B71" s="394"/>
      <c r="G71" s="419"/>
      <c r="I71" s="420"/>
      <c r="J71" s="417"/>
      <c r="K71" s="417"/>
      <c r="L71" s="418"/>
      <c r="M71" s="417"/>
      <c r="N71" s="418"/>
      <c r="AM71" s="419"/>
      <c r="AN71" s="387" t="s">
        <v>594</v>
      </c>
    </row>
    <row r="72" spans="2:107" ht="13">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549</v>
      </c>
      <c r="BQ72" s="1311"/>
      <c r="BR72" s="1311"/>
      <c r="BS72" s="1311"/>
      <c r="BT72" s="1311"/>
      <c r="BU72" s="1311"/>
      <c r="BV72" s="1311"/>
      <c r="BW72" s="1311"/>
      <c r="BX72" s="1311" t="s">
        <v>550</v>
      </c>
      <c r="BY72" s="1311"/>
      <c r="BZ72" s="1311"/>
      <c r="CA72" s="1311"/>
      <c r="CB72" s="1311"/>
      <c r="CC72" s="1311"/>
      <c r="CD72" s="1311"/>
      <c r="CE72" s="1311"/>
      <c r="CF72" s="1311" t="s">
        <v>551</v>
      </c>
      <c r="CG72" s="1311"/>
      <c r="CH72" s="1311"/>
      <c r="CI72" s="1311"/>
      <c r="CJ72" s="1311"/>
      <c r="CK72" s="1311"/>
      <c r="CL72" s="1311"/>
      <c r="CM72" s="1311"/>
      <c r="CN72" s="1311" t="s">
        <v>552</v>
      </c>
      <c r="CO72" s="1311"/>
      <c r="CP72" s="1311"/>
      <c r="CQ72" s="1311"/>
      <c r="CR72" s="1311"/>
      <c r="CS72" s="1311"/>
      <c r="CT72" s="1311"/>
      <c r="CU72" s="1311"/>
      <c r="CV72" s="1311" t="s">
        <v>553</v>
      </c>
      <c r="CW72" s="1311"/>
      <c r="CX72" s="1311"/>
      <c r="CY72" s="1311"/>
      <c r="CZ72" s="1311"/>
      <c r="DA72" s="1311"/>
      <c r="DB72" s="1311"/>
      <c r="DC72" s="1311"/>
    </row>
    <row r="73" spans="2:107" ht="13">
      <c r="B73" s="394"/>
      <c r="G73" s="1322"/>
      <c r="H73" s="1322"/>
      <c r="I73" s="1322"/>
      <c r="J73" s="1322"/>
      <c r="K73" s="1306"/>
      <c r="L73" s="1306"/>
      <c r="M73" s="1306"/>
      <c r="N73" s="1306"/>
      <c r="AM73" s="403"/>
      <c r="AN73" s="1310" t="s">
        <v>595</v>
      </c>
      <c r="AO73" s="1310"/>
      <c r="AP73" s="1310"/>
      <c r="AQ73" s="1310"/>
      <c r="AR73" s="1310"/>
      <c r="AS73" s="1310"/>
      <c r="AT73" s="1310"/>
      <c r="AU73" s="1310"/>
      <c r="AV73" s="1310"/>
      <c r="AW73" s="1310"/>
      <c r="AX73" s="1310"/>
      <c r="AY73" s="1310"/>
      <c r="AZ73" s="1310"/>
      <c r="BA73" s="1310"/>
      <c r="BB73" s="1310" t="s">
        <v>596</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ht="13">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601</v>
      </c>
      <c r="BC75" s="1310"/>
      <c r="BD75" s="1310"/>
      <c r="BE75" s="1310"/>
      <c r="BF75" s="1310"/>
      <c r="BG75" s="1310"/>
      <c r="BH75" s="1310"/>
      <c r="BI75" s="1310"/>
      <c r="BJ75" s="1310"/>
      <c r="BK75" s="1310"/>
      <c r="BL75" s="1310"/>
      <c r="BM75" s="1310"/>
      <c r="BN75" s="1310"/>
      <c r="BO75" s="1310"/>
      <c r="BP75" s="1307">
        <v>8</v>
      </c>
      <c r="BQ75" s="1307"/>
      <c r="BR75" s="1307"/>
      <c r="BS75" s="1307"/>
      <c r="BT75" s="1307"/>
      <c r="BU75" s="1307"/>
      <c r="BV75" s="1307"/>
      <c r="BW75" s="1307"/>
      <c r="BX75" s="1307">
        <v>6.1</v>
      </c>
      <c r="BY75" s="1307"/>
      <c r="BZ75" s="1307"/>
      <c r="CA75" s="1307"/>
      <c r="CB75" s="1307"/>
      <c r="CC75" s="1307"/>
      <c r="CD75" s="1307"/>
      <c r="CE75" s="1307"/>
      <c r="CF75" s="1307">
        <v>5.2</v>
      </c>
      <c r="CG75" s="1307"/>
      <c r="CH75" s="1307"/>
      <c r="CI75" s="1307"/>
      <c r="CJ75" s="1307"/>
      <c r="CK75" s="1307"/>
      <c r="CL75" s="1307"/>
      <c r="CM75" s="1307"/>
      <c r="CN75" s="1307">
        <v>5</v>
      </c>
      <c r="CO75" s="1307"/>
      <c r="CP75" s="1307"/>
      <c r="CQ75" s="1307"/>
      <c r="CR75" s="1307"/>
      <c r="CS75" s="1307"/>
      <c r="CT75" s="1307"/>
      <c r="CU75" s="1307"/>
      <c r="CV75" s="1307">
        <v>5.6</v>
      </c>
      <c r="CW75" s="1307"/>
      <c r="CX75" s="1307"/>
      <c r="CY75" s="1307"/>
      <c r="CZ75" s="1307"/>
      <c r="DA75" s="1307"/>
      <c r="DB75" s="1307"/>
      <c r="DC75" s="1307"/>
    </row>
    <row r="76" spans="2:107" ht="13">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
      <c r="B77" s="394"/>
      <c r="G77" s="1305"/>
      <c r="H77" s="1305"/>
      <c r="I77" s="1305"/>
      <c r="J77" s="1305"/>
      <c r="K77" s="1306"/>
      <c r="L77" s="1306"/>
      <c r="M77" s="1306"/>
      <c r="N77" s="1306"/>
      <c r="AN77" s="1311" t="s">
        <v>598</v>
      </c>
      <c r="AO77" s="1311"/>
      <c r="AP77" s="1311"/>
      <c r="AQ77" s="1311"/>
      <c r="AR77" s="1311"/>
      <c r="AS77" s="1311"/>
      <c r="AT77" s="1311"/>
      <c r="AU77" s="1311"/>
      <c r="AV77" s="1311"/>
      <c r="AW77" s="1311"/>
      <c r="AX77" s="1311"/>
      <c r="AY77" s="1311"/>
      <c r="AZ77" s="1311"/>
      <c r="BA77" s="1311"/>
      <c r="BB77" s="1310" t="s">
        <v>596</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ht="13">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601</v>
      </c>
      <c r="BC79" s="1310"/>
      <c r="BD79" s="1310"/>
      <c r="BE79" s="1310"/>
      <c r="BF79" s="1310"/>
      <c r="BG79" s="1310"/>
      <c r="BH79" s="1310"/>
      <c r="BI79" s="1310"/>
      <c r="BJ79" s="1310"/>
      <c r="BK79" s="1310"/>
      <c r="BL79" s="1310"/>
      <c r="BM79" s="1310"/>
      <c r="BN79" s="1310"/>
      <c r="BO79" s="1310"/>
      <c r="BP79" s="1307">
        <v>9.1</v>
      </c>
      <c r="BQ79" s="1307"/>
      <c r="BR79" s="1307"/>
      <c r="BS79" s="1307"/>
      <c r="BT79" s="1307"/>
      <c r="BU79" s="1307"/>
      <c r="BV79" s="1307"/>
      <c r="BW79" s="1307"/>
      <c r="BX79" s="1307">
        <v>8.6</v>
      </c>
      <c r="BY79" s="1307"/>
      <c r="BZ79" s="1307"/>
      <c r="CA79" s="1307"/>
      <c r="CB79" s="1307"/>
      <c r="CC79" s="1307"/>
      <c r="CD79" s="1307"/>
      <c r="CE79" s="1307"/>
      <c r="CF79" s="1307">
        <v>8.5</v>
      </c>
      <c r="CG79" s="1307"/>
      <c r="CH79" s="1307"/>
      <c r="CI79" s="1307"/>
      <c r="CJ79" s="1307"/>
      <c r="CK79" s="1307"/>
      <c r="CL79" s="1307"/>
      <c r="CM79" s="1307"/>
      <c r="CN79" s="1307">
        <v>8.5</v>
      </c>
      <c r="CO79" s="1307"/>
      <c r="CP79" s="1307"/>
      <c r="CQ79" s="1307"/>
      <c r="CR79" s="1307"/>
      <c r="CS79" s="1307"/>
      <c r="CT79" s="1307"/>
      <c r="CU79" s="1307"/>
      <c r="CV79" s="1307">
        <v>8.6</v>
      </c>
      <c r="CW79" s="1307"/>
      <c r="CX79" s="1307"/>
      <c r="CY79" s="1307"/>
      <c r="CZ79" s="1307"/>
      <c r="DA79" s="1307"/>
      <c r="DB79" s="1307"/>
      <c r="DC79" s="1307"/>
    </row>
    <row r="80" spans="2:107" ht="13">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
      <c r="B81" s="394"/>
    </row>
    <row r="82" spans="2:109" ht="16.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
      <c r="DD84" s="387"/>
      <c r="DE84" s="387"/>
    </row>
    <row r="85" spans="2:109" ht="13">
      <c r="DD85" s="387"/>
      <c r="DE85" s="387"/>
    </row>
    <row r="86" spans="2:109" ht="13" hidden="1">
      <c r="DD86" s="387"/>
      <c r="DE86" s="387"/>
    </row>
    <row r="87" spans="2:109" ht="13" hidden="1">
      <c r="K87" s="422"/>
      <c r="AQ87" s="422"/>
      <c r="BC87" s="422"/>
      <c r="BO87" s="422"/>
      <c r="CA87" s="422"/>
      <c r="CM87" s="422"/>
      <c r="CY87" s="422"/>
      <c r="DD87" s="387"/>
      <c r="DE87" s="387"/>
    </row>
    <row r="88" spans="2:109" ht="13" hidden="1">
      <c r="DD88" s="387"/>
      <c r="DE88" s="387"/>
    </row>
    <row r="89" spans="2:109" ht="13" hidden="1">
      <c r="DD89" s="387"/>
      <c r="DE89" s="387"/>
    </row>
    <row r="90" spans="2:109" ht="13" hidden="1">
      <c r="DD90" s="387"/>
      <c r="DE90" s="387"/>
    </row>
    <row r="91" spans="2:109" ht="13"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pageSetup paperSize="9" scale="44" orientation="landscape"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R135"/>
  <sheetViews>
    <sheetView zoomScale="70" zoomScaleNormal="70" workbookViewId="0">
      <selection activeCell="BL92" sqref="BL92"/>
    </sheetView>
  </sheetViews>
  <sheetFormatPr defaultColWidth="0" defaultRowHeight="13.5" customHeight="1" zeroHeight="1"/>
  <cols>
    <col min="1" max="34" width="2.453125" style="291" customWidth="1"/>
    <col min="35" max="122" width="2.453125" style="290" customWidth="1"/>
    <col min="123" max="16384" width="2.4531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c r="S2" s="290"/>
      <c r="AH2" s="290"/>
    </row>
    <row r="3" spans="2:34" ht="13">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row r="5" spans="2:34" ht="13"/>
    <row r="6" spans="2:34" ht="13"/>
    <row r="7" spans="2:34" ht="13"/>
    <row r="8" spans="2:34" ht="13"/>
    <row r="9" spans="2:34" ht="13">
      <c r="AH9" s="290"/>
    </row>
    <row r="10" spans="2:34" ht="13"/>
    <row r="11" spans="2:34" ht="13"/>
    <row r="12" spans="2:34" ht="13"/>
    <row r="13" spans="2:34" ht="13"/>
    <row r="14" spans="2:34" ht="13"/>
    <row r="15" spans="2:34" ht="13"/>
    <row r="16" spans="2:34" ht="13"/>
    <row r="17" spans="12:34" ht="13">
      <c r="AH17" s="290"/>
    </row>
    <row r="18" spans="12:34" ht="13"/>
    <row r="19" spans="12:34" ht="13"/>
    <row r="20" spans="12:34" ht="13">
      <c r="AH20" s="290"/>
    </row>
    <row r="21" spans="12:34" ht="13">
      <c r="AH21" s="290"/>
    </row>
    <row r="22" spans="12:34" ht="13"/>
    <row r="23" spans="12:34" ht="13"/>
    <row r="24" spans="12:34" ht="13">
      <c r="Q24" s="290"/>
    </row>
    <row r="25" spans="12:34" ht="13"/>
    <row r="26" spans="12:34" ht="13"/>
    <row r="27" spans="12:34" ht="13"/>
    <row r="28" spans="12:34" ht="13">
      <c r="O28" s="290"/>
      <c r="T28" s="290"/>
      <c r="AH28" s="290"/>
    </row>
    <row r="29" spans="12:34" ht="13"/>
    <row r="30" spans="12:34" ht="13"/>
    <row r="31" spans="12:34" ht="13">
      <c r="Q31" s="290"/>
    </row>
    <row r="32" spans="12:34" ht="13">
      <c r="L32" s="290"/>
    </row>
    <row r="33" spans="2:34" ht="13">
      <c r="C33" s="290"/>
      <c r="E33" s="290"/>
      <c r="G33" s="290"/>
      <c r="I33" s="290"/>
      <c r="X33" s="290"/>
    </row>
    <row r="34" spans="2:34" ht="13">
      <c r="B34" s="290"/>
      <c r="P34" s="290"/>
      <c r="R34" s="290"/>
      <c r="T34" s="290"/>
    </row>
    <row r="35" spans="2:34" ht="13">
      <c r="D35" s="290"/>
      <c r="W35" s="290"/>
      <c r="AC35" s="290"/>
      <c r="AD35" s="290"/>
      <c r="AE35" s="290"/>
      <c r="AF35" s="290"/>
      <c r="AG35" s="290"/>
      <c r="AH35" s="290"/>
    </row>
    <row r="36" spans="2:34" ht="13">
      <c r="H36" s="290"/>
      <c r="J36" s="290"/>
      <c r="K36" s="290"/>
      <c r="M36" s="290"/>
      <c r="Y36" s="290"/>
      <c r="Z36" s="290"/>
      <c r="AA36" s="290"/>
      <c r="AB36" s="290"/>
      <c r="AC36" s="290"/>
      <c r="AD36" s="290"/>
      <c r="AE36" s="290"/>
      <c r="AF36" s="290"/>
      <c r="AG36" s="290"/>
      <c r="AH36" s="290"/>
    </row>
    <row r="37" spans="2:34" ht="13">
      <c r="AH37" s="290"/>
    </row>
    <row r="38" spans="2:34" ht="13">
      <c r="AG38" s="290"/>
      <c r="AH38" s="290"/>
    </row>
    <row r="39" spans="2:34" ht="13"/>
    <row r="40" spans="2:34" ht="13">
      <c r="X40" s="290"/>
    </row>
    <row r="41" spans="2:34" ht="13">
      <c r="R41" s="290"/>
    </row>
    <row r="42" spans="2:34" ht="13">
      <c r="W42" s="290"/>
    </row>
    <row r="43" spans="2:34" ht="13">
      <c r="Y43" s="290"/>
      <c r="Z43" s="290"/>
      <c r="AA43" s="290"/>
      <c r="AB43" s="290"/>
      <c r="AC43" s="290"/>
      <c r="AD43" s="290"/>
      <c r="AE43" s="290"/>
      <c r="AF43" s="290"/>
      <c r="AG43" s="290"/>
      <c r="AH43" s="290"/>
    </row>
    <row r="44" spans="2:34" ht="13">
      <c r="AH44" s="290"/>
    </row>
    <row r="45" spans="2:34" ht="13">
      <c r="X45" s="290"/>
    </row>
    <row r="46" spans="2:34" ht="13"/>
    <row r="47" spans="2:34" ht="13"/>
    <row r="48" spans="2:34" ht="13">
      <c r="W48" s="290"/>
      <c r="Y48" s="290"/>
      <c r="Z48" s="290"/>
      <c r="AA48" s="290"/>
      <c r="AB48" s="290"/>
      <c r="AC48" s="290"/>
      <c r="AD48" s="290"/>
      <c r="AE48" s="290"/>
      <c r="AF48" s="290"/>
      <c r="AG48" s="290"/>
      <c r="AH48" s="290"/>
    </row>
    <row r="49" spans="28:34" ht="13"/>
    <row r="50" spans="28:34" ht="13">
      <c r="AE50" s="290"/>
      <c r="AF50" s="290"/>
      <c r="AG50" s="290"/>
      <c r="AH50" s="290"/>
    </row>
    <row r="51" spans="28:34" ht="13">
      <c r="AC51" s="290"/>
      <c r="AD51" s="290"/>
      <c r="AE51" s="290"/>
      <c r="AF51" s="290"/>
      <c r="AG51" s="290"/>
      <c r="AH51" s="290"/>
    </row>
    <row r="52" spans="28:34" ht="13"/>
    <row r="53" spans="28:34" ht="13">
      <c r="AF53" s="290"/>
      <c r="AG53" s="290"/>
      <c r="AH53" s="290"/>
    </row>
    <row r="54" spans="28:34" ht="13">
      <c r="AH54" s="290"/>
    </row>
    <row r="55" spans="28:34" ht="13"/>
    <row r="56" spans="28:34" ht="13">
      <c r="AB56" s="290"/>
      <c r="AC56" s="290"/>
      <c r="AD56" s="290"/>
      <c r="AE56" s="290"/>
      <c r="AF56" s="290"/>
      <c r="AG56" s="290"/>
      <c r="AH56" s="290"/>
    </row>
    <row r="57" spans="28:34" ht="13">
      <c r="AH57" s="290"/>
    </row>
    <row r="58" spans="28:34" ht="13">
      <c r="AH58" s="290"/>
    </row>
    <row r="59" spans="28:34" ht="13"/>
    <row r="60" spans="28:34" ht="13"/>
    <row r="61" spans="28:34" ht="13"/>
    <row r="62" spans="28:34" ht="13"/>
    <row r="63" spans="28:34" ht="13">
      <c r="AH63" s="290"/>
    </row>
    <row r="64" spans="28:34" ht="13">
      <c r="AG64" s="290"/>
      <c r="AH64" s="290"/>
    </row>
    <row r="65" spans="28:34" ht="13"/>
    <row r="66" spans="28:34" ht="13"/>
    <row r="67" spans="28:34" ht="13"/>
    <row r="68" spans="28:34" ht="13">
      <c r="AB68" s="290"/>
      <c r="AC68" s="290"/>
      <c r="AD68" s="290"/>
      <c r="AE68" s="290"/>
      <c r="AF68" s="290"/>
      <c r="AG68" s="290"/>
      <c r="AH68" s="290"/>
    </row>
    <row r="69" spans="28:34" ht="13">
      <c r="AF69" s="290"/>
      <c r="AG69" s="290"/>
      <c r="AH69" s="290"/>
    </row>
    <row r="70" spans="28:34" ht="13"/>
    <row r="71" spans="28:34" ht="13"/>
    <row r="72" spans="28:34" ht="13"/>
    <row r="73" spans="28:34" ht="13"/>
    <row r="74" spans="28:34" ht="13"/>
    <row r="75" spans="28:34" ht="13">
      <c r="AH75" s="290"/>
    </row>
    <row r="76" spans="28:34" ht="13">
      <c r="AF76" s="290"/>
      <c r="AG76" s="290"/>
      <c r="AH76" s="290"/>
    </row>
    <row r="77" spans="28:34" ht="13">
      <c r="AG77" s="290"/>
      <c r="AH77" s="290"/>
    </row>
    <row r="78" spans="28:34" ht="13"/>
    <row r="79" spans="28:34" ht="13"/>
    <row r="80" spans="28:34" ht="13"/>
    <row r="81" spans="25:34" ht="13"/>
    <row r="82" spans="25:34" ht="13">
      <c r="Y82" s="290"/>
    </row>
    <row r="83" spans="25:34" ht="13">
      <c r="Y83" s="290"/>
      <c r="Z83" s="290"/>
      <c r="AA83" s="290"/>
      <c r="AB83" s="290"/>
      <c r="AC83" s="290"/>
      <c r="AD83" s="290"/>
      <c r="AE83" s="290"/>
      <c r="AF83" s="290"/>
      <c r="AG83" s="290"/>
      <c r="AH83" s="290"/>
    </row>
    <row r="84" spans="25:34" ht="13"/>
    <row r="85" spans="25:34" ht="13"/>
    <row r="86" spans="25:34" ht="13"/>
    <row r="87" spans="25:34" ht="13"/>
    <row r="88" spans="25:34" ht="13">
      <c r="AH88" s="290"/>
    </row>
    <row r="89" spans="25:34" ht="13"/>
    <row r="90" spans="25:34" ht="13"/>
    <row r="91" spans="25:34" ht="13"/>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ageMargins left="0.70866141732283472" right="0.70866141732283472" top="0.74803149606299213" bottom="0.74803149606299213" header="0.31496062992125984" footer="0.31496062992125984"/>
  <pageSetup paperSize="9" scale="31" orientation="landscape"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R135"/>
  <sheetViews>
    <sheetView zoomScale="70" zoomScaleNormal="70" workbookViewId="0">
      <selection activeCell="N113" sqref="N113"/>
    </sheetView>
  </sheetViews>
  <sheetFormatPr defaultColWidth="0" defaultRowHeight="13.5" customHeight="1" zeroHeight="1"/>
  <cols>
    <col min="1" max="34" width="2.453125" style="291" customWidth="1"/>
    <col min="35" max="122" width="2.453125" style="290" customWidth="1"/>
    <col min="123" max="16384" width="2.4531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c r="S2" s="290"/>
      <c r="AH2" s="290"/>
    </row>
    <row r="3" spans="2:34" ht="13">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row r="5" spans="2:34" ht="13"/>
    <row r="6" spans="2:34" ht="13"/>
    <row r="7" spans="2:34" ht="13"/>
    <row r="8" spans="2:34" ht="13"/>
    <row r="9" spans="2:34" ht="13">
      <c r="AH9" s="290"/>
    </row>
    <row r="10" spans="2:34" ht="13"/>
    <row r="11" spans="2:34" ht="13"/>
    <row r="12" spans="2:34" ht="13"/>
    <row r="13" spans="2:34" ht="13"/>
    <row r="14" spans="2:34" ht="13"/>
    <row r="15" spans="2:34" ht="13"/>
    <row r="16" spans="2:34" ht="13"/>
    <row r="17" spans="12:34" ht="13">
      <c r="AH17" s="290"/>
    </row>
    <row r="18" spans="12:34" ht="13"/>
    <row r="19" spans="12:34" ht="13"/>
    <row r="20" spans="12:34" ht="13">
      <c r="AH20" s="290"/>
    </row>
    <row r="21" spans="12:34" ht="13">
      <c r="AH21" s="290"/>
    </row>
    <row r="22" spans="12:34" ht="13"/>
    <row r="23" spans="12:34" ht="13"/>
    <row r="24" spans="12:34" ht="13">
      <c r="Q24" s="290"/>
    </row>
    <row r="25" spans="12:34" ht="13"/>
    <row r="26" spans="12:34" ht="13"/>
    <row r="27" spans="12:34" ht="13"/>
    <row r="28" spans="12:34" ht="13">
      <c r="O28" s="290"/>
      <c r="T28" s="290"/>
      <c r="AH28" s="290"/>
    </row>
    <row r="29" spans="12:34" ht="13"/>
    <row r="30" spans="12:34" ht="13"/>
    <row r="31" spans="12:34" ht="13">
      <c r="Q31" s="290"/>
    </row>
    <row r="32" spans="12:34" ht="13">
      <c r="L32" s="290"/>
    </row>
    <row r="33" spans="2:34" ht="13">
      <c r="C33" s="290"/>
      <c r="E33" s="290"/>
      <c r="G33" s="290"/>
      <c r="I33" s="290"/>
      <c r="X33" s="290"/>
    </row>
    <row r="34" spans="2:34" ht="13">
      <c r="B34" s="290"/>
      <c r="P34" s="290"/>
      <c r="R34" s="290"/>
      <c r="T34" s="290"/>
    </row>
    <row r="35" spans="2:34" ht="13">
      <c r="D35" s="290"/>
      <c r="W35" s="290"/>
      <c r="AC35" s="290"/>
      <c r="AD35" s="290"/>
      <c r="AE35" s="290"/>
      <c r="AF35" s="290"/>
      <c r="AG35" s="290"/>
      <c r="AH35" s="290"/>
    </row>
    <row r="36" spans="2:34" ht="13">
      <c r="H36" s="290"/>
      <c r="J36" s="290"/>
      <c r="K36" s="290"/>
      <c r="M36" s="290"/>
      <c r="Y36" s="290"/>
      <c r="Z36" s="290"/>
      <c r="AA36" s="290"/>
      <c r="AB36" s="290"/>
      <c r="AC36" s="290"/>
      <c r="AD36" s="290"/>
      <c r="AE36" s="290"/>
      <c r="AF36" s="290"/>
      <c r="AG36" s="290"/>
      <c r="AH36" s="290"/>
    </row>
    <row r="37" spans="2:34" ht="13">
      <c r="AH37" s="290"/>
    </row>
    <row r="38" spans="2:34" ht="13">
      <c r="AG38" s="290"/>
      <c r="AH38" s="290"/>
    </row>
    <row r="39" spans="2:34" ht="13"/>
    <row r="40" spans="2:34" ht="13">
      <c r="X40" s="290"/>
    </row>
    <row r="41" spans="2:34" ht="13">
      <c r="R41" s="290"/>
    </row>
    <row r="42" spans="2:34" ht="13">
      <c r="W42" s="290"/>
    </row>
    <row r="43" spans="2:34" ht="13">
      <c r="Y43" s="290"/>
      <c r="Z43" s="290"/>
      <c r="AA43" s="290"/>
      <c r="AB43" s="290"/>
      <c r="AC43" s="290"/>
      <c r="AD43" s="290"/>
      <c r="AE43" s="290"/>
      <c r="AF43" s="290"/>
      <c r="AG43" s="290"/>
      <c r="AH43" s="290"/>
    </row>
    <row r="44" spans="2:34" ht="13">
      <c r="AH44" s="290"/>
    </row>
    <row r="45" spans="2:34" ht="13">
      <c r="X45" s="290"/>
    </row>
    <row r="46" spans="2:34" ht="13"/>
    <row r="47" spans="2:34" ht="13"/>
    <row r="48" spans="2:34" ht="13">
      <c r="W48" s="290"/>
      <c r="Y48" s="290"/>
      <c r="Z48" s="290"/>
      <c r="AA48" s="290"/>
      <c r="AB48" s="290"/>
      <c r="AC48" s="290"/>
      <c r="AD48" s="290"/>
      <c r="AE48" s="290"/>
      <c r="AF48" s="290"/>
      <c r="AG48" s="290"/>
      <c r="AH48" s="290"/>
    </row>
    <row r="49" spans="28:34" ht="13"/>
    <row r="50" spans="28:34" ht="13">
      <c r="AE50" s="290"/>
      <c r="AF50" s="290"/>
      <c r="AG50" s="290"/>
      <c r="AH50" s="290"/>
    </row>
    <row r="51" spans="28:34" ht="13">
      <c r="AC51" s="290"/>
      <c r="AD51" s="290"/>
      <c r="AE51" s="290"/>
      <c r="AF51" s="290"/>
      <c r="AG51" s="290"/>
      <c r="AH51" s="290"/>
    </row>
    <row r="52" spans="28:34" ht="13"/>
    <row r="53" spans="28:34" ht="13">
      <c r="AF53" s="290"/>
      <c r="AG53" s="290"/>
      <c r="AH53" s="290"/>
    </row>
    <row r="54" spans="28:34" ht="13">
      <c r="AH54" s="290"/>
    </row>
    <row r="55" spans="28:34" ht="13"/>
    <row r="56" spans="28:34" ht="13">
      <c r="AB56" s="290"/>
      <c r="AC56" s="290"/>
      <c r="AD56" s="290"/>
      <c r="AE56" s="290"/>
      <c r="AF56" s="290"/>
      <c r="AG56" s="290"/>
      <c r="AH56" s="290"/>
    </row>
    <row r="57" spans="28:34" ht="13">
      <c r="AH57" s="290"/>
    </row>
    <row r="58" spans="28:34" ht="13">
      <c r="AH58" s="290"/>
    </row>
    <row r="59" spans="28:34" ht="13">
      <c r="AG59" s="290"/>
      <c r="AH59" s="290"/>
    </row>
    <row r="60" spans="28:34" ht="13"/>
    <row r="61" spans="28:34" ht="13"/>
    <row r="62" spans="28:34" ht="13"/>
    <row r="63" spans="28:34" ht="13">
      <c r="AH63" s="290"/>
    </row>
    <row r="64" spans="28:34" ht="13">
      <c r="AG64" s="290"/>
      <c r="AH64" s="290"/>
    </row>
    <row r="65" spans="28:34" ht="13"/>
    <row r="66" spans="28:34" ht="13"/>
    <row r="67" spans="28:34" ht="13"/>
    <row r="68" spans="28:34" ht="13">
      <c r="AB68" s="290"/>
      <c r="AC68" s="290"/>
      <c r="AD68" s="290"/>
      <c r="AE68" s="290"/>
      <c r="AF68" s="290"/>
      <c r="AG68" s="290"/>
      <c r="AH68" s="290"/>
    </row>
    <row r="69" spans="28:34" ht="13">
      <c r="AF69" s="290"/>
      <c r="AG69" s="290"/>
      <c r="AH69" s="290"/>
    </row>
    <row r="70" spans="28:34" ht="13"/>
    <row r="71" spans="28:34" ht="13"/>
    <row r="72" spans="28:34" ht="13"/>
    <row r="73" spans="28:34" ht="13"/>
    <row r="74" spans="28:34" ht="13"/>
    <row r="75" spans="28:34" ht="13">
      <c r="AH75" s="290"/>
    </row>
    <row r="76" spans="28:34" ht="13">
      <c r="AF76" s="290"/>
      <c r="AG76" s="290"/>
      <c r="AH76" s="290"/>
    </row>
    <row r="77" spans="28:34" ht="13">
      <c r="AG77" s="290"/>
      <c r="AH77" s="290"/>
    </row>
    <row r="78" spans="28:34" ht="13"/>
    <row r="79" spans="28:34" ht="13"/>
    <row r="80" spans="28:34" ht="13"/>
    <row r="81" spans="25:34" ht="13"/>
    <row r="82" spans="25:34" ht="13">
      <c r="Y82" s="290"/>
    </row>
    <row r="83" spans="25:34" ht="13">
      <c r="Y83" s="290"/>
      <c r="Z83" s="290"/>
      <c r="AA83" s="290"/>
      <c r="AB83" s="290"/>
      <c r="AC83" s="290"/>
      <c r="AD83" s="290"/>
      <c r="AE83" s="290"/>
      <c r="AF83" s="290"/>
      <c r="AG83" s="290"/>
      <c r="AH83" s="290"/>
    </row>
    <row r="84" spans="25:34" ht="13"/>
    <row r="85" spans="25:34" ht="13"/>
    <row r="86" spans="25:34" ht="13"/>
    <row r="87" spans="25:34" ht="13"/>
    <row r="88" spans="25:34" ht="13">
      <c r="AH88" s="290"/>
    </row>
    <row r="89" spans="25:34" ht="13"/>
    <row r="90" spans="25:34" ht="13"/>
    <row r="91" spans="25:34" ht="13"/>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ageMargins left="0.7" right="0.7" top="0.75" bottom="0.75" header="0.3" footer="0.3"/>
  <pageSetup paperSize="9" scale="3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cols>
    <col min="1" max="1" width="45.90625" style="149" customWidth="1"/>
    <col min="2" max="8" width="13.36328125" style="149" customWidth="1"/>
    <col min="9" max="16384" width="11.08984375" style="149"/>
  </cols>
  <sheetData>
    <row r="1" spans="1:8">
      <c r="A1" s="143"/>
      <c r="B1" s="144"/>
      <c r="C1" s="145"/>
      <c r="D1" s="146"/>
      <c r="E1" s="147"/>
      <c r="F1" s="147"/>
      <c r="G1" s="147"/>
      <c r="H1" s="148"/>
    </row>
    <row r="2" spans="1:8">
      <c r="A2" s="150"/>
      <c r="B2" s="151"/>
      <c r="C2" s="152"/>
      <c r="D2" s="153" t="s">
        <v>51</v>
      </c>
      <c r="E2" s="154"/>
      <c r="F2" s="155" t="s">
        <v>546</v>
      </c>
      <c r="G2" s="156"/>
      <c r="H2" s="157"/>
    </row>
    <row r="3" spans="1:8">
      <c r="A3" s="153" t="s">
        <v>539</v>
      </c>
      <c r="B3" s="158"/>
      <c r="C3" s="159"/>
      <c r="D3" s="160">
        <v>91837</v>
      </c>
      <c r="E3" s="161"/>
      <c r="F3" s="162">
        <v>175675</v>
      </c>
      <c r="G3" s="163"/>
      <c r="H3" s="164"/>
    </row>
    <row r="4" spans="1:8">
      <c r="A4" s="165"/>
      <c r="B4" s="166"/>
      <c r="C4" s="167"/>
      <c r="D4" s="168">
        <v>32202</v>
      </c>
      <c r="E4" s="169"/>
      <c r="F4" s="170">
        <v>87698</v>
      </c>
      <c r="G4" s="171"/>
      <c r="H4" s="172"/>
    </row>
    <row r="5" spans="1:8">
      <c r="A5" s="153" t="s">
        <v>541</v>
      </c>
      <c r="B5" s="158"/>
      <c r="C5" s="159"/>
      <c r="D5" s="160">
        <v>153834</v>
      </c>
      <c r="E5" s="161"/>
      <c r="F5" s="162">
        <v>162193</v>
      </c>
      <c r="G5" s="163"/>
      <c r="H5" s="164"/>
    </row>
    <row r="6" spans="1:8">
      <c r="A6" s="165"/>
      <c r="B6" s="166"/>
      <c r="C6" s="167"/>
      <c r="D6" s="168">
        <v>57435</v>
      </c>
      <c r="E6" s="169"/>
      <c r="F6" s="170">
        <v>79985</v>
      </c>
      <c r="G6" s="171"/>
      <c r="H6" s="172"/>
    </row>
    <row r="7" spans="1:8">
      <c r="A7" s="153" t="s">
        <v>542</v>
      </c>
      <c r="B7" s="158"/>
      <c r="C7" s="159"/>
      <c r="D7" s="160">
        <v>57092</v>
      </c>
      <c r="E7" s="161"/>
      <c r="F7" s="162">
        <v>168868</v>
      </c>
      <c r="G7" s="163"/>
      <c r="H7" s="164"/>
    </row>
    <row r="8" spans="1:8">
      <c r="A8" s="165"/>
      <c r="B8" s="166"/>
      <c r="C8" s="167"/>
      <c r="D8" s="168">
        <v>37704</v>
      </c>
      <c r="E8" s="169"/>
      <c r="F8" s="170">
        <v>79360</v>
      </c>
      <c r="G8" s="171"/>
      <c r="H8" s="172"/>
    </row>
    <row r="9" spans="1:8">
      <c r="A9" s="153" t="s">
        <v>543</v>
      </c>
      <c r="B9" s="158"/>
      <c r="C9" s="159"/>
      <c r="D9" s="160">
        <v>100292</v>
      </c>
      <c r="E9" s="161"/>
      <c r="F9" s="162">
        <v>202870</v>
      </c>
      <c r="G9" s="163"/>
      <c r="H9" s="164"/>
    </row>
    <row r="10" spans="1:8">
      <c r="A10" s="165"/>
      <c r="B10" s="166"/>
      <c r="C10" s="167"/>
      <c r="D10" s="168">
        <v>49657</v>
      </c>
      <c r="E10" s="169"/>
      <c r="F10" s="170">
        <v>79735</v>
      </c>
      <c r="G10" s="171"/>
      <c r="H10" s="172"/>
    </row>
    <row r="11" spans="1:8">
      <c r="A11" s="153" t="s">
        <v>544</v>
      </c>
      <c r="B11" s="158"/>
      <c r="C11" s="159"/>
      <c r="D11" s="160">
        <v>60686</v>
      </c>
      <c r="E11" s="161"/>
      <c r="F11" s="162">
        <v>167497</v>
      </c>
      <c r="G11" s="163"/>
      <c r="H11" s="164"/>
    </row>
    <row r="12" spans="1:8">
      <c r="A12" s="165"/>
      <c r="B12" s="166"/>
      <c r="C12" s="173"/>
      <c r="D12" s="168">
        <v>49040</v>
      </c>
      <c r="E12" s="169"/>
      <c r="F12" s="170">
        <v>82571</v>
      </c>
      <c r="G12" s="171"/>
      <c r="H12" s="172"/>
    </row>
    <row r="13" spans="1:8">
      <c r="A13" s="153"/>
      <c r="B13" s="158"/>
      <c r="C13" s="174"/>
      <c r="D13" s="175">
        <v>92748</v>
      </c>
      <c r="E13" s="176"/>
      <c r="F13" s="177">
        <v>175421</v>
      </c>
      <c r="G13" s="178"/>
      <c r="H13" s="164"/>
    </row>
    <row r="14" spans="1:8">
      <c r="A14" s="165"/>
      <c r="B14" s="166"/>
      <c r="C14" s="167"/>
      <c r="D14" s="168">
        <v>45208</v>
      </c>
      <c r="E14" s="169"/>
      <c r="F14" s="170">
        <v>81870</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12.33</v>
      </c>
      <c r="C19" s="179">
        <f>ROUND(VALUE(SUBSTITUTE(実質収支比率等に係る経年分析!G$48,"▲","-")),2)</f>
        <v>13.73</v>
      </c>
      <c r="D19" s="179">
        <f>ROUND(VALUE(SUBSTITUTE(実質収支比率等に係る経年分析!H$48,"▲","-")),2)</f>
        <v>12.57</v>
      </c>
      <c r="E19" s="179">
        <f>ROUND(VALUE(SUBSTITUTE(実質収支比率等に係る経年分析!I$48,"▲","-")),2)</f>
        <v>12.34</v>
      </c>
      <c r="F19" s="179">
        <f>ROUND(VALUE(SUBSTITUTE(実質収支比率等に係る経年分析!J$48,"▲","-")),2)</f>
        <v>13.02</v>
      </c>
    </row>
    <row r="20" spans="1:11">
      <c r="A20" s="179" t="s">
        <v>54</v>
      </c>
      <c r="B20" s="179">
        <f>ROUND(VALUE(SUBSTITUTE(実質収支比率等に係る経年分析!F$47,"▲","-")),2)</f>
        <v>113.14</v>
      </c>
      <c r="C20" s="179">
        <f>ROUND(VALUE(SUBSTITUTE(実質収支比率等に係る経年分析!G$47,"▲","-")),2)</f>
        <v>125.16</v>
      </c>
      <c r="D20" s="179">
        <f>ROUND(VALUE(SUBSTITUTE(実質収支比率等に係る経年分析!H$47,"▲","-")),2)</f>
        <v>127.88</v>
      </c>
      <c r="E20" s="179">
        <f>ROUND(VALUE(SUBSTITUTE(実質収支比率等に係る経年分析!I$47,"▲","-")),2)</f>
        <v>57.66</v>
      </c>
      <c r="F20" s="179">
        <f>ROUND(VALUE(SUBSTITUTE(実質収支比率等に係る経年分析!J$47,"▲","-")),2)</f>
        <v>57.52</v>
      </c>
    </row>
    <row r="21" spans="1:11">
      <c r="A21" s="179" t="s">
        <v>55</v>
      </c>
      <c r="B21" s="179">
        <f>IF(ISNUMBER(VALUE(SUBSTITUTE(実質収支比率等に係る経年分析!F$49,"▲","-"))),ROUND(VALUE(SUBSTITUTE(実質収支比率等に係る経年分析!F$49,"▲","-")),2),NA())</f>
        <v>-6.25</v>
      </c>
      <c r="C21" s="179">
        <f>IF(ISNUMBER(VALUE(SUBSTITUTE(実質収支比率等に係る経年分析!G$49,"▲","-"))),ROUND(VALUE(SUBSTITUTE(実質収支比率等に係る経年分析!G$49,"▲","-")),2),NA())</f>
        <v>4.3099999999999996</v>
      </c>
      <c r="D21" s="179">
        <f>IF(ISNUMBER(VALUE(SUBSTITUTE(実質収支比率等に係る経年分析!H$49,"▲","-"))),ROUND(VALUE(SUBSTITUTE(実質収支比率等に係る経年分析!H$49,"▲","-")),2),NA())</f>
        <v>-8.07</v>
      </c>
      <c r="E21" s="179">
        <f>IF(ISNUMBER(VALUE(SUBSTITUTE(実質収支比率等に係る経年分析!I$49,"▲","-"))),ROUND(VALUE(SUBSTITUTE(実質収支比率等に係る経年分析!I$49,"▲","-")),2),NA())</f>
        <v>-78.47</v>
      </c>
      <c r="F21" s="179">
        <f>IF(ISNUMBER(VALUE(SUBSTITUTE(実質収支比率等に係る経年分析!J$49,"▲","-"))),ROUND(VALUE(SUBSTITUTE(実質収支比率等に係る経年分析!J$49,"▲","-")),2),NA())</f>
        <v>-5.4</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0.09</v>
      </c>
    </row>
    <row r="32" spans="1:11">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0.57999999999999996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0.54</v>
      </c>
    </row>
    <row r="33" spans="1:16">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0.55000000000000004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0.62</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0.82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1.23</v>
      </c>
    </row>
    <row r="35" spans="1:16">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1.31</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12.32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13.72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12.56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12.34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13.01</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428</v>
      </c>
      <c r="E42" s="181"/>
      <c r="F42" s="181"/>
      <c r="G42" s="181">
        <f>'実質公債費比率（分子）の構造'!L$52</f>
        <v>385</v>
      </c>
      <c r="H42" s="181"/>
      <c r="I42" s="181"/>
      <c r="J42" s="181">
        <f>'実質公債費比率（分子）の構造'!M$52</f>
        <v>379</v>
      </c>
      <c r="K42" s="181"/>
      <c r="L42" s="181"/>
      <c r="M42" s="181">
        <f>'実質公債費比率（分子）の構造'!N$52</f>
        <v>377</v>
      </c>
      <c r="N42" s="181"/>
      <c r="O42" s="181"/>
      <c r="P42" s="181">
        <f>'実質公債費比率（分子）の構造'!O$52</f>
        <v>377</v>
      </c>
    </row>
    <row r="43" spans="1:16">
      <c r="A43" s="181" t="s">
        <v>17</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63</v>
      </c>
      <c r="B44" s="181">
        <f>'実質公債費比率（分子）の構造'!K$50</f>
        <v>119</v>
      </c>
      <c r="C44" s="181"/>
      <c r="D44" s="181"/>
      <c r="E44" s="181">
        <f>'実質公債費比率（分子）の構造'!L$50</f>
        <v>41</v>
      </c>
      <c r="F44" s="181"/>
      <c r="G44" s="181"/>
      <c r="H44" s="181">
        <f>'実質公債費比率（分子）の構造'!M$50</f>
        <v>41</v>
      </c>
      <c r="I44" s="181"/>
      <c r="J44" s="181"/>
      <c r="K44" s="181">
        <f>'実質公債費比率（分子）の構造'!N$50</f>
        <v>41</v>
      </c>
      <c r="L44" s="181"/>
      <c r="M44" s="181"/>
      <c r="N44" s="181">
        <f>'実質公債費比率（分子）の構造'!O$50</f>
        <v>41</v>
      </c>
      <c r="O44" s="181"/>
      <c r="P44" s="181"/>
    </row>
    <row r="45" spans="1:16">
      <c r="A45" s="181" t="s">
        <v>64</v>
      </c>
      <c r="B45" s="181">
        <f>'実質公債費比率（分子）の構造'!K$49</f>
        <v>1</v>
      </c>
      <c r="C45" s="181"/>
      <c r="D45" s="181"/>
      <c r="E45" s="181">
        <f>'実質公債費比率（分子）の構造'!L$49</f>
        <v>1</v>
      </c>
      <c r="F45" s="181"/>
      <c r="G45" s="181"/>
      <c r="H45" s="181">
        <f>'実質公債費比率（分子）の構造'!M$49</f>
        <v>4</v>
      </c>
      <c r="I45" s="181"/>
      <c r="J45" s="181"/>
      <c r="K45" s="181">
        <f>'実質公債費比率（分子）の構造'!N$49</f>
        <v>4</v>
      </c>
      <c r="L45" s="181"/>
      <c r="M45" s="181"/>
      <c r="N45" s="181">
        <f>'実質公債費比率（分子）の構造'!O$49</f>
        <v>4</v>
      </c>
      <c r="O45" s="181"/>
      <c r="P45" s="181"/>
    </row>
    <row r="46" spans="1:16">
      <c r="A46" s="181" t="s">
        <v>65</v>
      </c>
      <c r="B46" s="181">
        <f>'実質公債費比率（分子）の構造'!K$48</f>
        <v>197</v>
      </c>
      <c r="C46" s="181"/>
      <c r="D46" s="181"/>
      <c r="E46" s="181">
        <f>'実質公債費比率（分子）の構造'!L$48</f>
        <v>214</v>
      </c>
      <c r="F46" s="181"/>
      <c r="G46" s="181"/>
      <c r="H46" s="181">
        <f>'実質公債費比率（分子）の構造'!M$48</f>
        <v>202</v>
      </c>
      <c r="I46" s="181"/>
      <c r="J46" s="181"/>
      <c r="K46" s="181">
        <f>'実質公債費比率（分子）の構造'!N$48</f>
        <v>207</v>
      </c>
      <c r="L46" s="181"/>
      <c r="M46" s="181"/>
      <c r="N46" s="181">
        <f>'実質公債費比率（分子）の構造'!O$48</f>
        <v>213</v>
      </c>
      <c r="O46" s="181"/>
      <c r="P46" s="181"/>
    </row>
    <row r="47" spans="1:16">
      <c r="A47" s="181" t="s">
        <v>66</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68</v>
      </c>
      <c r="B49" s="181">
        <f>'実質公債費比率（分子）の構造'!K$45</f>
        <v>275</v>
      </c>
      <c r="C49" s="181"/>
      <c r="D49" s="181"/>
      <c r="E49" s="181">
        <f>'実質公債費比率（分子）の構造'!L$45</f>
        <v>247</v>
      </c>
      <c r="F49" s="181"/>
      <c r="G49" s="181"/>
      <c r="H49" s="181">
        <f>'実質公債費比率（分子）の構造'!M$45</f>
        <v>258</v>
      </c>
      <c r="I49" s="181"/>
      <c r="J49" s="181"/>
      <c r="K49" s="181">
        <f>'実質公債費比率（分子）の構造'!N$45</f>
        <v>272</v>
      </c>
      <c r="L49" s="181"/>
      <c r="M49" s="181"/>
      <c r="N49" s="181">
        <f>'実質公債費比率（分子）の構造'!O$45</f>
        <v>280</v>
      </c>
      <c r="O49" s="181"/>
      <c r="P49" s="181"/>
    </row>
    <row r="50" spans="1:16">
      <c r="A50" s="181" t="s">
        <v>69</v>
      </c>
      <c r="B50" s="181" t="e">
        <f>NA()</f>
        <v>#N/A</v>
      </c>
      <c r="C50" s="181">
        <f>IF(ISNUMBER('実質公債費比率（分子）の構造'!K$53),'実質公債費比率（分子）の構造'!K$53,NA())</f>
        <v>164</v>
      </c>
      <c r="D50" s="181" t="e">
        <f>NA()</f>
        <v>#N/A</v>
      </c>
      <c r="E50" s="181" t="e">
        <f>NA()</f>
        <v>#N/A</v>
      </c>
      <c r="F50" s="181">
        <f>IF(ISNUMBER('実質公債費比率（分子）の構造'!L$53),'実質公債費比率（分子）の構造'!L$53,NA())</f>
        <v>118</v>
      </c>
      <c r="G50" s="181" t="e">
        <f>NA()</f>
        <v>#N/A</v>
      </c>
      <c r="H50" s="181" t="e">
        <f>NA()</f>
        <v>#N/A</v>
      </c>
      <c r="I50" s="181">
        <f>IF(ISNUMBER('実質公債費比率（分子）の構造'!M$53),'実質公債費比率（分子）の構造'!M$53,NA())</f>
        <v>126</v>
      </c>
      <c r="J50" s="181" t="e">
        <f>NA()</f>
        <v>#N/A</v>
      </c>
      <c r="K50" s="181" t="e">
        <f>NA()</f>
        <v>#N/A</v>
      </c>
      <c r="L50" s="181">
        <f>IF(ISNUMBER('実質公債費比率（分子）の構造'!N$53),'実質公債費比率（分子）の構造'!N$53,NA())</f>
        <v>147</v>
      </c>
      <c r="M50" s="181" t="e">
        <f>NA()</f>
        <v>#N/A</v>
      </c>
      <c r="N50" s="181" t="e">
        <f>NA()</f>
        <v>#N/A</v>
      </c>
      <c r="O50" s="181">
        <f>IF(ISNUMBER('実質公債費比率（分子）の構造'!O$53),'実質公債費比率（分子）の構造'!O$53,NA())</f>
        <v>161</v>
      </c>
      <c r="P50" s="181" t="e">
        <f>NA()</f>
        <v>#N/A</v>
      </c>
    </row>
    <row r="53" spans="1:16">
      <c r="A53" s="149" t="s">
        <v>70</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c r="A56" s="180" t="s">
        <v>42</v>
      </c>
      <c r="B56" s="180"/>
      <c r="C56" s="180"/>
      <c r="D56" s="180">
        <f>'将来負担比率（分子）の構造'!I$52</f>
        <v>4140</v>
      </c>
      <c r="E56" s="180"/>
      <c r="F56" s="180"/>
      <c r="G56" s="180">
        <f>'将来負担比率（分子）の構造'!J$52</f>
        <v>4215</v>
      </c>
      <c r="H56" s="180"/>
      <c r="I56" s="180"/>
      <c r="J56" s="180">
        <f>'将来負担比率（分子）の構造'!K$52</f>
        <v>4056</v>
      </c>
      <c r="K56" s="180"/>
      <c r="L56" s="180"/>
      <c r="M56" s="180">
        <f>'将来負担比率（分子）の構造'!L$52</f>
        <v>3977</v>
      </c>
      <c r="N56" s="180"/>
      <c r="O56" s="180"/>
      <c r="P56" s="180">
        <f>'将来負担比率（分子）の構造'!M$52</f>
        <v>3812</v>
      </c>
    </row>
    <row r="57" spans="1:16">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40</v>
      </c>
      <c r="B58" s="180"/>
      <c r="C58" s="180"/>
      <c r="D58" s="180">
        <f>'将来負担比率（分子）の構造'!I$50</f>
        <v>3994</v>
      </c>
      <c r="E58" s="180"/>
      <c r="F58" s="180"/>
      <c r="G58" s="180">
        <f>'将来負担比率（分子）の構造'!J$50</f>
        <v>4376</v>
      </c>
      <c r="H58" s="180"/>
      <c r="I58" s="180"/>
      <c r="J58" s="180">
        <f>'将来負担比率（分子）の構造'!K$50</f>
        <v>4683</v>
      </c>
      <c r="K58" s="180"/>
      <c r="L58" s="180"/>
      <c r="M58" s="180">
        <f>'将来負担比率（分子）の構造'!L$50</f>
        <v>4837</v>
      </c>
      <c r="N58" s="180"/>
      <c r="O58" s="180"/>
      <c r="P58" s="180">
        <f>'将来負担比率（分子）の構造'!M$50</f>
        <v>4870</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796</v>
      </c>
      <c r="C62" s="180"/>
      <c r="D62" s="180"/>
      <c r="E62" s="180">
        <f>'将来負担比率（分子）の構造'!J$45</f>
        <v>744</v>
      </c>
      <c r="F62" s="180"/>
      <c r="G62" s="180"/>
      <c r="H62" s="180">
        <f>'将来負担比率（分子）の構造'!K$45</f>
        <v>734</v>
      </c>
      <c r="I62" s="180"/>
      <c r="J62" s="180"/>
      <c r="K62" s="180">
        <f>'将来負担比率（分子）の構造'!L$45</f>
        <v>719</v>
      </c>
      <c r="L62" s="180"/>
      <c r="M62" s="180"/>
      <c r="N62" s="180">
        <f>'将来負担比率（分子）の構造'!M$45</f>
        <v>764</v>
      </c>
      <c r="O62" s="180"/>
      <c r="P62" s="180"/>
    </row>
    <row r="63" spans="1:16">
      <c r="A63" s="180" t="s">
        <v>33</v>
      </c>
      <c r="B63" s="180">
        <f>'将来負担比率（分子）の構造'!I$44</f>
        <v>33</v>
      </c>
      <c r="C63" s="180"/>
      <c r="D63" s="180"/>
      <c r="E63" s="180">
        <f>'将来負担比率（分子）の構造'!J$44</f>
        <v>38</v>
      </c>
      <c r="F63" s="180"/>
      <c r="G63" s="180"/>
      <c r="H63" s="180">
        <f>'将来負担比率（分子）の構造'!K$44</f>
        <v>55</v>
      </c>
      <c r="I63" s="180"/>
      <c r="J63" s="180"/>
      <c r="K63" s="180">
        <f>'将来負担比率（分子）の構造'!L$44</f>
        <v>135</v>
      </c>
      <c r="L63" s="180"/>
      <c r="M63" s="180"/>
      <c r="N63" s="180">
        <f>'将来負担比率（分子）の構造'!M$44</f>
        <v>136</v>
      </c>
      <c r="O63" s="180"/>
      <c r="P63" s="180"/>
    </row>
    <row r="64" spans="1:16">
      <c r="A64" s="180" t="s">
        <v>32</v>
      </c>
      <c r="B64" s="180">
        <f>'将来負担比率（分子）の構造'!I$43</f>
        <v>2373</v>
      </c>
      <c r="C64" s="180"/>
      <c r="D64" s="180"/>
      <c r="E64" s="180">
        <f>'将来負担比率（分子）の構造'!J$43</f>
        <v>2322</v>
      </c>
      <c r="F64" s="180"/>
      <c r="G64" s="180"/>
      <c r="H64" s="180">
        <f>'将来負担比率（分子）の構造'!K$43</f>
        <v>2140</v>
      </c>
      <c r="I64" s="180"/>
      <c r="J64" s="180"/>
      <c r="K64" s="180">
        <f>'将来負担比率（分子）の構造'!L$43</f>
        <v>2067</v>
      </c>
      <c r="L64" s="180"/>
      <c r="M64" s="180"/>
      <c r="N64" s="180">
        <f>'将来負担比率（分子）の構造'!M$43</f>
        <v>1901</v>
      </c>
      <c r="O64" s="180"/>
      <c r="P64" s="180"/>
    </row>
    <row r="65" spans="1:16">
      <c r="A65" s="180" t="s">
        <v>31</v>
      </c>
      <c r="B65" s="180">
        <f>'将来負担比率（分子）の構造'!I$42</f>
        <v>155</v>
      </c>
      <c r="C65" s="180"/>
      <c r="D65" s="180"/>
      <c r="E65" s="180">
        <f>'将来負担比率（分子）の構造'!J$42</f>
        <v>117</v>
      </c>
      <c r="F65" s="180"/>
      <c r="G65" s="180"/>
      <c r="H65" s="180">
        <f>'将来負担比率（分子）の構造'!K$42</f>
        <v>79</v>
      </c>
      <c r="I65" s="180"/>
      <c r="J65" s="180"/>
      <c r="K65" s="180">
        <f>'将来負担比率（分子）の構造'!L$42</f>
        <v>40</v>
      </c>
      <c r="L65" s="180"/>
      <c r="M65" s="180"/>
      <c r="N65" s="180" t="str">
        <f>'将来負担比率（分子）の構造'!M$42</f>
        <v>-</v>
      </c>
      <c r="O65" s="180"/>
      <c r="P65" s="180"/>
    </row>
    <row r="66" spans="1:16">
      <c r="A66" s="180" t="s">
        <v>30</v>
      </c>
      <c r="B66" s="180">
        <f>'将来負担比率（分子）の構造'!I$41</f>
        <v>2534</v>
      </c>
      <c r="C66" s="180"/>
      <c r="D66" s="180"/>
      <c r="E66" s="180">
        <f>'将来負担比率（分子）の構造'!J$41</f>
        <v>2906</v>
      </c>
      <c r="F66" s="180"/>
      <c r="G66" s="180"/>
      <c r="H66" s="180">
        <f>'将来負担比率（分子）の構造'!K$41</f>
        <v>2826</v>
      </c>
      <c r="I66" s="180"/>
      <c r="J66" s="180"/>
      <c r="K66" s="180">
        <f>'将来負担比率（分子）の構造'!L$41</f>
        <v>2796</v>
      </c>
      <c r="L66" s="180"/>
      <c r="M66" s="180"/>
      <c r="N66" s="180">
        <f>'将来負担比率（分子）の構造'!M$41</f>
        <v>2683</v>
      </c>
      <c r="O66" s="180"/>
      <c r="P66" s="180"/>
    </row>
    <row r="67" spans="1:16">
      <c r="A67" s="180" t="s">
        <v>73</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74</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75</v>
      </c>
      <c r="B72" s="184">
        <f>基金残高に係る経年分析!F55</f>
        <v>3788</v>
      </c>
      <c r="C72" s="184">
        <f>基金残高に係る経年分析!G55</f>
        <v>1688</v>
      </c>
      <c r="D72" s="184">
        <f>基金残高に係る経年分析!H55</f>
        <v>1690</v>
      </c>
    </row>
    <row r="73" spans="1:16">
      <c r="A73" s="183" t="s">
        <v>76</v>
      </c>
      <c r="B73" s="184">
        <f>基金残高に係る経年分析!F56</f>
        <v>24</v>
      </c>
      <c r="C73" s="184">
        <f>基金残高に係る経年分析!G56</f>
        <v>324</v>
      </c>
      <c r="D73" s="184">
        <f>基金残高に係る経年分析!H56</f>
        <v>324</v>
      </c>
    </row>
    <row r="74" spans="1:16">
      <c r="A74" s="183" t="s">
        <v>77</v>
      </c>
      <c r="B74" s="184">
        <f>基金残高に係る経年分析!F57</f>
        <v>754</v>
      </c>
      <c r="C74" s="184">
        <f>基金残高に係る経年分析!G57</f>
        <v>2713</v>
      </c>
      <c r="D74" s="184">
        <f>基金残高に係る経年分析!H57</f>
        <v>2726</v>
      </c>
    </row>
  </sheetData>
  <sheetProtection algorithmName="SHA-512" hashValue="nhrfk0kIixw+4FFX7AkyR3F1wjqfCPPM4zSTkQ3XC6sE0dLwKZOD7+AT4vAGElTj5gIPSXACK5myM7fBjOzT3Q==" saltValue="jgnzzM66JrMNdoADv0+p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view="pageBreakPreview" zoomScale="75" zoomScaleNormal="75" zoomScaleSheetLayoutView="75" workbookViewId="0"/>
  </sheetViews>
  <sheetFormatPr defaultColWidth="0" defaultRowHeight="11.25" customHeight="1" zeroHeight="1"/>
  <cols>
    <col min="1" max="95" width="1.6328125" style="225" customWidth="1"/>
    <col min="96" max="133" width="1.6328125" style="241" customWidth="1"/>
    <col min="134" max="143" width="1.63281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226</v>
      </c>
      <c r="C5" s="666"/>
      <c r="D5" s="666"/>
      <c r="E5" s="666"/>
      <c r="F5" s="666"/>
      <c r="G5" s="666"/>
      <c r="H5" s="666"/>
      <c r="I5" s="666"/>
      <c r="J5" s="666"/>
      <c r="K5" s="666"/>
      <c r="L5" s="666"/>
      <c r="M5" s="666"/>
      <c r="N5" s="666"/>
      <c r="O5" s="666"/>
      <c r="P5" s="666"/>
      <c r="Q5" s="667"/>
      <c r="R5" s="668">
        <v>1209926</v>
      </c>
      <c r="S5" s="669"/>
      <c r="T5" s="669"/>
      <c r="U5" s="669"/>
      <c r="V5" s="669"/>
      <c r="W5" s="669"/>
      <c r="X5" s="669"/>
      <c r="Y5" s="670"/>
      <c r="Z5" s="671">
        <v>27.6</v>
      </c>
      <c r="AA5" s="671"/>
      <c r="AB5" s="671"/>
      <c r="AC5" s="671"/>
      <c r="AD5" s="672">
        <v>1209926</v>
      </c>
      <c r="AE5" s="672"/>
      <c r="AF5" s="672"/>
      <c r="AG5" s="672"/>
      <c r="AH5" s="672"/>
      <c r="AI5" s="672"/>
      <c r="AJ5" s="672"/>
      <c r="AK5" s="672"/>
      <c r="AL5" s="673">
        <v>42.6</v>
      </c>
      <c r="AM5" s="674"/>
      <c r="AN5" s="674"/>
      <c r="AO5" s="675"/>
      <c r="AP5" s="665" t="s">
        <v>227</v>
      </c>
      <c r="AQ5" s="666"/>
      <c r="AR5" s="666"/>
      <c r="AS5" s="666"/>
      <c r="AT5" s="666"/>
      <c r="AU5" s="666"/>
      <c r="AV5" s="666"/>
      <c r="AW5" s="666"/>
      <c r="AX5" s="666"/>
      <c r="AY5" s="666"/>
      <c r="AZ5" s="666"/>
      <c r="BA5" s="666"/>
      <c r="BB5" s="666"/>
      <c r="BC5" s="666"/>
      <c r="BD5" s="666"/>
      <c r="BE5" s="666"/>
      <c r="BF5" s="667"/>
      <c r="BG5" s="679">
        <v>1209699</v>
      </c>
      <c r="BH5" s="680"/>
      <c r="BI5" s="680"/>
      <c r="BJ5" s="680"/>
      <c r="BK5" s="680"/>
      <c r="BL5" s="680"/>
      <c r="BM5" s="680"/>
      <c r="BN5" s="681"/>
      <c r="BO5" s="682">
        <v>100</v>
      </c>
      <c r="BP5" s="682"/>
      <c r="BQ5" s="682"/>
      <c r="BR5" s="682"/>
      <c r="BS5" s="683" t="s">
        <v>228</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220</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c r="B6" s="676" t="s">
        <v>232</v>
      </c>
      <c r="C6" s="677"/>
      <c r="D6" s="677"/>
      <c r="E6" s="677"/>
      <c r="F6" s="677"/>
      <c r="G6" s="677"/>
      <c r="H6" s="677"/>
      <c r="I6" s="677"/>
      <c r="J6" s="677"/>
      <c r="K6" s="677"/>
      <c r="L6" s="677"/>
      <c r="M6" s="677"/>
      <c r="N6" s="677"/>
      <c r="O6" s="677"/>
      <c r="P6" s="677"/>
      <c r="Q6" s="678"/>
      <c r="R6" s="679">
        <v>115867</v>
      </c>
      <c r="S6" s="680"/>
      <c r="T6" s="680"/>
      <c r="U6" s="680"/>
      <c r="V6" s="680"/>
      <c r="W6" s="680"/>
      <c r="X6" s="680"/>
      <c r="Y6" s="681"/>
      <c r="Z6" s="682">
        <v>2.6</v>
      </c>
      <c r="AA6" s="682"/>
      <c r="AB6" s="682"/>
      <c r="AC6" s="682"/>
      <c r="AD6" s="683">
        <v>115867</v>
      </c>
      <c r="AE6" s="683"/>
      <c r="AF6" s="683"/>
      <c r="AG6" s="683"/>
      <c r="AH6" s="683"/>
      <c r="AI6" s="683"/>
      <c r="AJ6" s="683"/>
      <c r="AK6" s="683"/>
      <c r="AL6" s="684">
        <v>4.0999999999999996</v>
      </c>
      <c r="AM6" s="685"/>
      <c r="AN6" s="685"/>
      <c r="AO6" s="686"/>
      <c r="AP6" s="676" t="s">
        <v>233</v>
      </c>
      <c r="AQ6" s="677"/>
      <c r="AR6" s="677"/>
      <c r="AS6" s="677"/>
      <c r="AT6" s="677"/>
      <c r="AU6" s="677"/>
      <c r="AV6" s="677"/>
      <c r="AW6" s="677"/>
      <c r="AX6" s="677"/>
      <c r="AY6" s="677"/>
      <c r="AZ6" s="677"/>
      <c r="BA6" s="677"/>
      <c r="BB6" s="677"/>
      <c r="BC6" s="677"/>
      <c r="BD6" s="677"/>
      <c r="BE6" s="677"/>
      <c r="BF6" s="678"/>
      <c r="BG6" s="679">
        <v>1209699</v>
      </c>
      <c r="BH6" s="680"/>
      <c r="BI6" s="680"/>
      <c r="BJ6" s="680"/>
      <c r="BK6" s="680"/>
      <c r="BL6" s="680"/>
      <c r="BM6" s="680"/>
      <c r="BN6" s="681"/>
      <c r="BO6" s="682">
        <v>100</v>
      </c>
      <c r="BP6" s="682"/>
      <c r="BQ6" s="682"/>
      <c r="BR6" s="682"/>
      <c r="BS6" s="683" t="s">
        <v>234</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68820</v>
      </c>
      <c r="CS6" s="680"/>
      <c r="CT6" s="680"/>
      <c r="CU6" s="680"/>
      <c r="CV6" s="680"/>
      <c r="CW6" s="680"/>
      <c r="CX6" s="680"/>
      <c r="CY6" s="681"/>
      <c r="CZ6" s="673">
        <v>1.7</v>
      </c>
      <c r="DA6" s="674"/>
      <c r="DB6" s="674"/>
      <c r="DC6" s="693"/>
      <c r="DD6" s="688" t="s">
        <v>234</v>
      </c>
      <c r="DE6" s="680"/>
      <c r="DF6" s="680"/>
      <c r="DG6" s="680"/>
      <c r="DH6" s="680"/>
      <c r="DI6" s="680"/>
      <c r="DJ6" s="680"/>
      <c r="DK6" s="680"/>
      <c r="DL6" s="680"/>
      <c r="DM6" s="680"/>
      <c r="DN6" s="680"/>
      <c r="DO6" s="680"/>
      <c r="DP6" s="681"/>
      <c r="DQ6" s="688">
        <v>68820</v>
      </c>
      <c r="DR6" s="680"/>
      <c r="DS6" s="680"/>
      <c r="DT6" s="680"/>
      <c r="DU6" s="680"/>
      <c r="DV6" s="680"/>
      <c r="DW6" s="680"/>
      <c r="DX6" s="680"/>
      <c r="DY6" s="680"/>
      <c r="DZ6" s="680"/>
      <c r="EA6" s="680"/>
      <c r="EB6" s="680"/>
      <c r="EC6" s="689"/>
    </row>
    <row r="7" spans="2:143" ht="11.25" customHeight="1">
      <c r="B7" s="676" t="s">
        <v>236</v>
      </c>
      <c r="C7" s="677"/>
      <c r="D7" s="677"/>
      <c r="E7" s="677"/>
      <c r="F7" s="677"/>
      <c r="G7" s="677"/>
      <c r="H7" s="677"/>
      <c r="I7" s="677"/>
      <c r="J7" s="677"/>
      <c r="K7" s="677"/>
      <c r="L7" s="677"/>
      <c r="M7" s="677"/>
      <c r="N7" s="677"/>
      <c r="O7" s="677"/>
      <c r="P7" s="677"/>
      <c r="Q7" s="678"/>
      <c r="R7" s="679">
        <v>1545</v>
      </c>
      <c r="S7" s="680"/>
      <c r="T7" s="680"/>
      <c r="U7" s="680"/>
      <c r="V7" s="680"/>
      <c r="W7" s="680"/>
      <c r="X7" s="680"/>
      <c r="Y7" s="681"/>
      <c r="Z7" s="682">
        <v>0</v>
      </c>
      <c r="AA7" s="682"/>
      <c r="AB7" s="682"/>
      <c r="AC7" s="682"/>
      <c r="AD7" s="683">
        <v>1545</v>
      </c>
      <c r="AE7" s="683"/>
      <c r="AF7" s="683"/>
      <c r="AG7" s="683"/>
      <c r="AH7" s="683"/>
      <c r="AI7" s="683"/>
      <c r="AJ7" s="683"/>
      <c r="AK7" s="683"/>
      <c r="AL7" s="684">
        <v>0.1</v>
      </c>
      <c r="AM7" s="685"/>
      <c r="AN7" s="685"/>
      <c r="AO7" s="686"/>
      <c r="AP7" s="676" t="s">
        <v>237</v>
      </c>
      <c r="AQ7" s="677"/>
      <c r="AR7" s="677"/>
      <c r="AS7" s="677"/>
      <c r="AT7" s="677"/>
      <c r="AU7" s="677"/>
      <c r="AV7" s="677"/>
      <c r="AW7" s="677"/>
      <c r="AX7" s="677"/>
      <c r="AY7" s="677"/>
      <c r="AZ7" s="677"/>
      <c r="BA7" s="677"/>
      <c r="BB7" s="677"/>
      <c r="BC7" s="677"/>
      <c r="BD7" s="677"/>
      <c r="BE7" s="677"/>
      <c r="BF7" s="678"/>
      <c r="BG7" s="679">
        <v>426054</v>
      </c>
      <c r="BH7" s="680"/>
      <c r="BI7" s="680"/>
      <c r="BJ7" s="680"/>
      <c r="BK7" s="680"/>
      <c r="BL7" s="680"/>
      <c r="BM7" s="680"/>
      <c r="BN7" s="681"/>
      <c r="BO7" s="682">
        <v>35.200000000000003</v>
      </c>
      <c r="BP7" s="682"/>
      <c r="BQ7" s="682"/>
      <c r="BR7" s="682"/>
      <c r="BS7" s="683" t="s">
        <v>234</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747724</v>
      </c>
      <c r="CS7" s="680"/>
      <c r="CT7" s="680"/>
      <c r="CU7" s="680"/>
      <c r="CV7" s="680"/>
      <c r="CW7" s="680"/>
      <c r="CX7" s="680"/>
      <c r="CY7" s="681"/>
      <c r="CZ7" s="682">
        <v>18.8</v>
      </c>
      <c r="DA7" s="682"/>
      <c r="DB7" s="682"/>
      <c r="DC7" s="682"/>
      <c r="DD7" s="688">
        <v>11180</v>
      </c>
      <c r="DE7" s="680"/>
      <c r="DF7" s="680"/>
      <c r="DG7" s="680"/>
      <c r="DH7" s="680"/>
      <c r="DI7" s="680"/>
      <c r="DJ7" s="680"/>
      <c r="DK7" s="680"/>
      <c r="DL7" s="680"/>
      <c r="DM7" s="680"/>
      <c r="DN7" s="680"/>
      <c r="DO7" s="680"/>
      <c r="DP7" s="681"/>
      <c r="DQ7" s="688">
        <v>515210</v>
      </c>
      <c r="DR7" s="680"/>
      <c r="DS7" s="680"/>
      <c r="DT7" s="680"/>
      <c r="DU7" s="680"/>
      <c r="DV7" s="680"/>
      <c r="DW7" s="680"/>
      <c r="DX7" s="680"/>
      <c r="DY7" s="680"/>
      <c r="DZ7" s="680"/>
      <c r="EA7" s="680"/>
      <c r="EB7" s="680"/>
      <c r="EC7" s="689"/>
    </row>
    <row r="8" spans="2:143" ht="11.25" customHeight="1">
      <c r="B8" s="676" t="s">
        <v>239</v>
      </c>
      <c r="C8" s="677"/>
      <c r="D8" s="677"/>
      <c r="E8" s="677"/>
      <c r="F8" s="677"/>
      <c r="G8" s="677"/>
      <c r="H8" s="677"/>
      <c r="I8" s="677"/>
      <c r="J8" s="677"/>
      <c r="K8" s="677"/>
      <c r="L8" s="677"/>
      <c r="M8" s="677"/>
      <c r="N8" s="677"/>
      <c r="O8" s="677"/>
      <c r="P8" s="677"/>
      <c r="Q8" s="678"/>
      <c r="R8" s="679">
        <v>3359</v>
      </c>
      <c r="S8" s="680"/>
      <c r="T8" s="680"/>
      <c r="U8" s="680"/>
      <c r="V8" s="680"/>
      <c r="W8" s="680"/>
      <c r="X8" s="680"/>
      <c r="Y8" s="681"/>
      <c r="Z8" s="682">
        <v>0.1</v>
      </c>
      <c r="AA8" s="682"/>
      <c r="AB8" s="682"/>
      <c r="AC8" s="682"/>
      <c r="AD8" s="683">
        <v>3359</v>
      </c>
      <c r="AE8" s="683"/>
      <c r="AF8" s="683"/>
      <c r="AG8" s="683"/>
      <c r="AH8" s="683"/>
      <c r="AI8" s="683"/>
      <c r="AJ8" s="683"/>
      <c r="AK8" s="683"/>
      <c r="AL8" s="684">
        <v>0.1</v>
      </c>
      <c r="AM8" s="685"/>
      <c r="AN8" s="685"/>
      <c r="AO8" s="686"/>
      <c r="AP8" s="676" t="s">
        <v>240</v>
      </c>
      <c r="AQ8" s="677"/>
      <c r="AR8" s="677"/>
      <c r="AS8" s="677"/>
      <c r="AT8" s="677"/>
      <c r="AU8" s="677"/>
      <c r="AV8" s="677"/>
      <c r="AW8" s="677"/>
      <c r="AX8" s="677"/>
      <c r="AY8" s="677"/>
      <c r="AZ8" s="677"/>
      <c r="BA8" s="677"/>
      <c r="BB8" s="677"/>
      <c r="BC8" s="677"/>
      <c r="BD8" s="677"/>
      <c r="BE8" s="677"/>
      <c r="BF8" s="678"/>
      <c r="BG8" s="679">
        <v>12435</v>
      </c>
      <c r="BH8" s="680"/>
      <c r="BI8" s="680"/>
      <c r="BJ8" s="680"/>
      <c r="BK8" s="680"/>
      <c r="BL8" s="680"/>
      <c r="BM8" s="680"/>
      <c r="BN8" s="681"/>
      <c r="BO8" s="682">
        <v>1</v>
      </c>
      <c r="BP8" s="682"/>
      <c r="BQ8" s="682"/>
      <c r="BR8" s="682"/>
      <c r="BS8" s="688" t="s">
        <v>172</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1076328</v>
      </c>
      <c r="CS8" s="680"/>
      <c r="CT8" s="680"/>
      <c r="CU8" s="680"/>
      <c r="CV8" s="680"/>
      <c r="CW8" s="680"/>
      <c r="CX8" s="680"/>
      <c r="CY8" s="681"/>
      <c r="CZ8" s="682">
        <v>27</v>
      </c>
      <c r="DA8" s="682"/>
      <c r="DB8" s="682"/>
      <c r="DC8" s="682"/>
      <c r="DD8" s="688">
        <v>14980</v>
      </c>
      <c r="DE8" s="680"/>
      <c r="DF8" s="680"/>
      <c r="DG8" s="680"/>
      <c r="DH8" s="680"/>
      <c r="DI8" s="680"/>
      <c r="DJ8" s="680"/>
      <c r="DK8" s="680"/>
      <c r="DL8" s="680"/>
      <c r="DM8" s="680"/>
      <c r="DN8" s="680"/>
      <c r="DO8" s="680"/>
      <c r="DP8" s="681"/>
      <c r="DQ8" s="688">
        <v>671049</v>
      </c>
      <c r="DR8" s="680"/>
      <c r="DS8" s="680"/>
      <c r="DT8" s="680"/>
      <c r="DU8" s="680"/>
      <c r="DV8" s="680"/>
      <c r="DW8" s="680"/>
      <c r="DX8" s="680"/>
      <c r="DY8" s="680"/>
      <c r="DZ8" s="680"/>
      <c r="EA8" s="680"/>
      <c r="EB8" s="680"/>
      <c r="EC8" s="689"/>
    </row>
    <row r="9" spans="2:143" ht="11.25" customHeight="1">
      <c r="B9" s="676" t="s">
        <v>242</v>
      </c>
      <c r="C9" s="677"/>
      <c r="D9" s="677"/>
      <c r="E9" s="677"/>
      <c r="F9" s="677"/>
      <c r="G9" s="677"/>
      <c r="H9" s="677"/>
      <c r="I9" s="677"/>
      <c r="J9" s="677"/>
      <c r="K9" s="677"/>
      <c r="L9" s="677"/>
      <c r="M9" s="677"/>
      <c r="N9" s="677"/>
      <c r="O9" s="677"/>
      <c r="P9" s="677"/>
      <c r="Q9" s="678"/>
      <c r="R9" s="679">
        <v>2805</v>
      </c>
      <c r="S9" s="680"/>
      <c r="T9" s="680"/>
      <c r="U9" s="680"/>
      <c r="V9" s="680"/>
      <c r="W9" s="680"/>
      <c r="X9" s="680"/>
      <c r="Y9" s="681"/>
      <c r="Z9" s="682">
        <v>0.1</v>
      </c>
      <c r="AA9" s="682"/>
      <c r="AB9" s="682"/>
      <c r="AC9" s="682"/>
      <c r="AD9" s="683">
        <v>2805</v>
      </c>
      <c r="AE9" s="683"/>
      <c r="AF9" s="683"/>
      <c r="AG9" s="683"/>
      <c r="AH9" s="683"/>
      <c r="AI9" s="683"/>
      <c r="AJ9" s="683"/>
      <c r="AK9" s="683"/>
      <c r="AL9" s="684">
        <v>0.1</v>
      </c>
      <c r="AM9" s="685"/>
      <c r="AN9" s="685"/>
      <c r="AO9" s="686"/>
      <c r="AP9" s="676" t="s">
        <v>243</v>
      </c>
      <c r="AQ9" s="677"/>
      <c r="AR9" s="677"/>
      <c r="AS9" s="677"/>
      <c r="AT9" s="677"/>
      <c r="AU9" s="677"/>
      <c r="AV9" s="677"/>
      <c r="AW9" s="677"/>
      <c r="AX9" s="677"/>
      <c r="AY9" s="677"/>
      <c r="AZ9" s="677"/>
      <c r="BA9" s="677"/>
      <c r="BB9" s="677"/>
      <c r="BC9" s="677"/>
      <c r="BD9" s="677"/>
      <c r="BE9" s="677"/>
      <c r="BF9" s="678"/>
      <c r="BG9" s="679">
        <v>302124</v>
      </c>
      <c r="BH9" s="680"/>
      <c r="BI9" s="680"/>
      <c r="BJ9" s="680"/>
      <c r="BK9" s="680"/>
      <c r="BL9" s="680"/>
      <c r="BM9" s="680"/>
      <c r="BN9" s="681"/>
      <c r="BO9" s="682">
        <v>25</v>
      </c>
      <c r="BP9" s="682"/>
      <c r="BQ9" s="682"/>
      <c r="BR9" s="682"/>
      <c r="BS9" s="688" t="s">
        <v>228</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207207</v>
      </c>
      <c r="CS9" s="680"/>
      <c r="CT9" s="680"/>
      <c r="CU9" s="680"/>
      <c r="CV9" s="680"/>
      <c r="CW9" s="680"/>
      <c r="CX9" s="680"/>
      <c r="CY9" s="681"/>
      <c r="CZ9" s="682">
        <v>5.2</v>
      </c>
      <c r="DA9" s="682"/>
      <c r="DB9" s="682"/>
      <c r="DC9" s="682"/>
      <c r="DD9" s="688" t="s">
        <v>228</v>
      </c>
      <c r="DE9" s="680"/>
      <c r="DF9" s="680"/>
      <c r="DG9" s="680"/>
      <c r="DH9" s="680"/>
      <c r="DI9" s="680"/>
      <c r="DJ9" s="680"/>
      <c r="DK9" s="680"/>
      <c r="DL9" s="680"/>
      <c r="DM9" s="680"/>
      <c r="DN9" s="680"/>
      <c r="DO9" s="680"/>
      <c r="DP9" s="681"/>
      <c r="DQ9" s="688">
        <v>197017</v>
      </c>
      <c r="DR9" s="680"/>
      <c r="DS9" s="680"/>
      <c r="DT9" s="680"/>
      <c r="DU9" s="680"/>
      <c r="DV9" s="680"/>
      <c r="DW9" s="680"/>
      <c r="DX9" s="680"/>
      <c r="DY9" s="680"/>
      <c r="DZ9" s="680"/>
      <c r="EA9" s="680"/>
      <c r="EB9" s="680"/>
      <c r="EC9" s="689"/>
    </row>
    <row r="10" spans="2:143" ht="11.25" customHeight="1">
      <c r="B10" s="676" t="s">
        <v>245</v>
      </c>
      <c r="C10" s="677"/>
      <c r="D10" s="677"/>
      <c r="E10" s="677"/>
      <c r="F10" s="677"/>
      <c r="G10" s="677"/>
      <c r="H10" s="677"/>
      <c r="I10" s="677"/>
      <c r="J10" s="677"/>
      <c r="K10" s="677"/>
      <c r="L10" s="677"/>
      <c r="M10" s="677"/>
      <c r="N10" s="677"/>
      <c r="O10" s="677"/>
      <c r="P10" s="677"/>
      <c r="Q10" s="678"/>
      <c r="R10" s="679" t="s">
        <v>234</v>
      </c>
      <c r="S10" s="680"/>
      <c r="T10" s="680"/>
      <c r="U10" s="680"/>
      <c r="V10" s="680"/>
      <c r="W10" s="680"/>
      <c r="X10" s="680"/>
      <c r="Y10" s="681"/>
      <c r="Z10" s="682" t="s">
        <v>134</v>
      </c>
      <c r="AA10" s="682"/>
      <c r="AB10" s="682"/>
      <c r="AC10" s="682"/>
      <c r="AD10" s="683" t="s">
        <v>172</v>
      </c>
      <c r="AE10" s="683"/>
      <c r="AF10" s="683"/>
      <c r="AG10" s="683"/>
      <c r="AH10" s="683"/>
      <c r="AI10" s="683"/>
      <c r="AJ10" s="683"/>
      <c r="AK10" s="683"/>
      <c r="AL10" s="684" t="s">
        <v>234</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19840</v>
      </c>
      <c r="BH10" s="680"/>
      <c r="BI10" s="680"/>
      <c r="BJ10" s="680"/>
      <c r="BK10" s="680"/>
      <c r="BL10" s="680"/>
      <c r="BM10" s="680"/>
      <c r="BN10" s="681"/>
      <c r="BO10" s="682">
        <v>1.6</v>
      </c>
      <c r="BP10" s="682"/>
      <c r="BQ10" s="682"/>
      <c r="BR10" s="682"/>
      <c r="BS10" s="688" t="s">
        <v>134</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498</v>
      </c>
      <c r="CS10" s="680"/>
      <c r="CT10" s="680"/>
      <c r="CU10" s="680"/>
      <c r="CV10" s="680"/>
      <c r="CW10" s="680"/>
      <c r="CX10" s="680"/>
      <c r="CY10" s="681"/>
      <c r="CZ10" s="682">
        <v>0</v>
      </c>
      <c r="DA10" s="682"/>
      <c r="DB10" s="682"/>
      <c r="DC10" s="682"/>
      <c r="DD10" s="688">
        <v>436</v>
      </c>
      <c r="DE10" s="680"/>
      <c r="DF10" s="680"/>
      <c r="DG10" s="680"/>
      <c r="DH10" s="680"/>
      <c r="DI10" s="680"/>
      <c r="DJ10" s="680"/>
      <c r="DK10" s="680"/>
      <c r="DL10" s="680"/>
      <c r="DM10" s="680"/>
      <c r="DN10" s="680"/>
      <c r="DO10" s="680"/>
      <c r="DP10" s="681"/>
      <c r="DQ10" s="688">
        <v>498</v>
      </c>
      <c r="DR10" s="680"/>
      <c r="DS10" s="680"/>
      <c r="DT10" s="680"/>
      <c r="DU10" s="680"/>
      <c r="DV10" s="680"/>
      <c r="DW10" s="680"/>
      <c r="DX10" s="680"/>
      <c r="DY10" s="680"/>
      <c r="DZ10" s="680"/>
      <c r="EA10" s="680"/>
      <c r="EB10" s="680"/>
      <c r="EC10" s="689"/>
    </row>
    <row r="11" spans="2:143" ht="11.25" customHeight="1">
      <c r="B11" s="676" t="s">
        <v>248</v>
      </c>
      <c r="C11" s="677"/>
      <c r="D11" s="677"/>
      <c r="E11" s="677"/>
      <c r="F11" s="677"/>
      <c r="G11" s="677"/>
      <c r="H11" s="677"/>
      <c r="I11" s="677"/>
      <c r="J11" s="677"/>
      <c r="K11" s="677"/>
      <c r="L11" s="677"/>
      <c r="M11" s="677"/>
      <c r="N11" s="677"/>
      <c r="O11" s="677"/>
      <c r="P11" s="677"/>
      <c r="Q11" s="678"/>
      <c r="R11" s="679" t="s">
        <v>234</v>
      </c>
      <c r="S11" s="680"/>
      <c r="T11" s="680"/>
      <c r="U11" s="680"/>
      <c r="V11" s="680"/>
      <c r="W11" s="680"/>
      <c r="X11" s="680"/>
      <c r="Y11" s="681"/>
      <c r="Z11" s="682" t="s">
        <v>134</v>
      </c>
      <c r="AA11" s="682"/>
      <c r="AB11" s="682"/>
      <c r="AC11" s="682"/>
      <c r="AD11" s="683" t="s">
        <v>134</v>
      </c>
      <c r="AE11" s="683"/>
      <c r="AF11" s="683"/>
      <c r="AG11" s="683"/>
      <c r="AH11" s="683"/>
      <c r="AI11" s="683"/>
      <c r="AJ11" s="683"/>
      <c r="AK11" s="683"/>
      <c r="AL11" s="684" t="s">
        <v>134</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91655</v>
      </c>
      <c r="BH11" s="680"/>
      <c r="BI11" s="680"/>
      <c r="BJ11" s="680"/>
      <c r="BK11" s="680"/>
      <c r="BL11" s="680"/>
      <c r="BM11" s="680"/>
      <c r="BN11" s="681"/>
      <c r="BO11" s="682">
        <v>7.6</v>
      </c>
      <c r="BP11" s="682"/>
      <c r="BQ11" s="682"/>
      <c r="BR11" s="682"/>
      <c r="BS11" s="688" t="s">
        <v>172</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642002</v>
      </c>
      <c r="CS11" s="680"/>
      <c r="CT11" s="680"/>
      <c r="CU11" s="680"/>
      <c r="CV11" s="680"/>
      <c r="CW11" s="680"/>
      <c r="CX11" s="680"/>
      <c r="CY11" s="681"/>
      <c r="CZ11" s="682">
        <v>16.100000000000001</v>
      </c>
      <c r="DA11" s="682"/>
      <c r="DB11" s="682"/>
      <c r="DC11" s="682"/>
      <c r="DD11" s="688">
        <v>94475</v>
      </c>
      <c r="DE11" s="680"/>
      <c r="DF11" s="680"/>
      <c r="DG11" s="680"/>
      <c r="DH11" s="680"/>
      <c r="DI11" s="680"/>
      <c r="DJ11" s="680"/>
      <c r="DK11" s="680"/>
      <c r="DL11" s="680"/>
      <c r="DM11" s="680"/>
      <c r="DN11" s="680"/>
      <c r="DO11" s="680"/>
      <c r="DP11" s="681"/>
      <c r="DQ11" s="688">
        <v>500071</v>
      </c>
      <c r="DR11" s="680"/>
      <c r="DS11" s="680"/>
      <c r="DT11" s="680"/>
      <c r="DU11" s="680"/>
      <c r="DV11" s="680"/>
      <c r="DW11" s="680"/>
      <c r="DX11" s="680"/>
      <c r="DY11" s="680"/>
      <c r="DZ11" s="680"/>
      <c r="EA11" s="680"/>
      <c r="EB11" s="680"/>
      <c r="EC11" s="689"/>
    </row>
    <row r="12" spans="2:143" ht="11.25" customHeight="1">
      <c r="B12" s="676" t="s">
        <v>251</v>
      </c>
      <c r="C12" s="677"/>
      <c r="D12" s="677"/>
      <c r="E12" s="677"/>
      <c r="F12" s="677"/>
      <c r="G12" s="677"/>
      <c r="H12" s="677"/>
      <c r="I12" s="677"/>
      <c r="J12" s="677"/>
      <c r="K12" s="677"/>
      <c r="L12" s="677"/>
      <c r="M12" s="677"/>
      <c r="N12" s="677"/>
      <c r="O12" s="677"/>
      <c r="P12" s="677"/>
      <c r="Q12" s="678"/>
      <c r="R12" s="679">
        <v>132703</v>
      </c>
      <c r="S12" s="680"/>
      <c r="T12" s="680"/>
      <c r="U12" s="680"/>
      <c r="V12" s="680"/>
      <c r="W12" s="680"/>
      <c r="X12" s="680"/>
      <c r="Y12" s="681"/>
      <c r="Z12" s="682">
        <v>3</v>
      </c>
      <c r="AA12" s="682"/>
      <c r="AB12" s="682"/>
      <c r="AC12" s="682"/>
      <c r="AD12" s="683">
        <v>132703</v>
      </c>
      <c r="AE12" s="683"/>
      <c r="AF12" s="683"/>
      <c r="AG12" s="683"/>
      <c r="AH12" s="683"/>
      <c r="AI12" s="683"/>
      <c r="AJ12" s="683"/>
      <c r="AK12" s="683"/>
      <c r="AL12" s="684">
        <v>4.7</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714161</v>
      </c>
      <c r="BH12" s="680"/>
      <c r="BI12" s="680"/>
      <c r="BJ12" s="680"/>
      <c r="BK12" s="680"/>
      <c r="BL12" s="680"/>
      <c r="BM12" s="680"/>
      <c r="BN12" s="681"/>
      <c r="BO12" s="682">
        <v>59</v>
      </c>
      <c r="BP12" s="682"/>
      <c r="BQ12" s="682"/>
      <c r="BR12" s="682"/>
      <c r="BS12" s="688" t="s">
        <v>234</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8258</v>
      </c>
      <c r="CS12" s="680"/>
      <c r="CT12" s="680"/>
      <c r="CU12" s="680"/>
      <c r="CV12" s="680"/>
      <c r="CW12" s="680"/>
      <c r="CX12" s="680"/>
      <c r="CY12" s="681"/>
      <c r="CZ12" s="682">
        <v>0.2</v>
      </c>
      <c r="DA12" s="682"/>
      <c r="DB12" s="682"/>
      <c r="DC12" s="682"/>
      <c r="DD12" s="688" t="s">
        <v>234</v>
      </c>
      <c r="DE12" s="680"/>
      <c r="DF12" s="680"/>
      <c r="DG12" s="680"/>
      <c r="DH12" s="680"/>
      <c r="DI12" s="680"/>
      <c r="DJ12" s="680"/>
      <c r="DK12" s="680"/>
      <c r="DL12" s="680"/>
      <c r="DM12" s="680"/>
      <c r="DN12" s="680"/>
      <c r="DO12" s="680"/>
      <c r="DP12" s="681"/>
      <c r="DQ12" s="688">
        <v>5990</v>
      </c>
      <c r="DR12" s="680"/>
      <c r="DS12" s="680"/>
      <c r="DT12" s="680"/>
      <c r="DU12" s="680"/>
      <c r="DV12" s="680"/>
      <c r="DW12" s="680"/>
      <c r="DX12" s="680"/>
      <c r="DY12" s="680"/>
      <c r="DZ12" s="680"/>
      <c r="EA12" s="680"/>
      <c r="EB12" s="680"/>
      <c r="EC12" s="689"/>
    </row>
    <row r="13" spans="2:143" ht="11.25" customHeight="1">
      <c r="B13" s="676" t="s">
        <v>254</v>
      </c>
      <c r="C13" s="677"/>
      <c r="D13" s="677"/>
      <c r="E13" s="677"/>
      <c r="F13" s="677"/>
      <c r="G13" s="677"/>
      <c r="H13" s="677"/>
      <c r="I13" s="677"/>
      <c r="J13" s="677"/>
      <c r="K13" s="677"/>
      <c r="L13" s="677"/>
      <c r="M13" s="677"/>
      <c r="N13" s="677"/>
      <c r="O13" s="677"/>
      <c r="P13" s="677"/>
      <c r="Q13" s="678"/>
      <c r="R13" s="679">
        <v>1787</v>
      </c>
      <c r="S13" s="680"/>
      <c r="T13" s="680"/>
      <c r="U13" s="680"/>
      <c r="V13" s="680"/>
      <c r="W13" s="680"/>
      <c r="X13" s="680"/>
      <c r="Y13" s="681"/>
      <c r="Z13" s="682">
        <v>0</v>
      </c>
      <c r="AA13" s="682"/>
      <c r="AB13" s="682"/>
      <c r="AC13" s="682"/>
      <c r="AD13" s="683">
        <v>1787</v>
      </c>
      <c r="AE13" s="683"/>
      <c r="AF13" s="683"/>
      <c r="AG13" s="683"/>
      <c r="AH13" s="683"/>
      <c r="AI13" s="683"/>
      <c r="AJ13" s="683"/>
      <c r="AK13" s="683"/>
      <c r="AL13" s="684">
        <v>0.1</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711245</v>
      </c>
      <c r="BH13" s="680"/>
      <c r="BI13" s="680"/>
      <c r="BJ13" s="680"/>
      <c r="BK13" s="680"/>
      <c r="BL13" s="680"/>
      <c r="BM13" s="680"/>
      <c r="BN13" s="681"/>
      <c r="BO13" s="682">
        <v>58.8</v>
      </c>
      <c r="BP13" s="682"/>
      <c r="BQ13" s="682"/>
      <c r="BR13" s="682"/>
      <c r="BS13" s="688" t="s">
        <v>134</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389871</v>
      </c>
      <c r="CS13" s="680"/>
      <c r="CT13" s="680"/>
      <c r="CU13" s="680"/>
      <c r="CV13" s="680"/>
      <c r="CW13" s="680"/>
      <c r="CX13" s="680"/>
      <c r="CY13" s="681"/>
      <c r="CZ13" s="682">
        <v>9.8000000000000007</v>
      </c>
      <c r="DA13" s="682"/>
      <c r="DB13" s="682"/>
      <c r="DC13" s="682"/>
      <c r="DD13" s="688">
        <v>257138</v>
      </c>
      <c r="DE13" s="680"/>
      <c r="DF13" s="680"/>
      <c r="DG13" s="680"/>
      <c r="DH13" s="680"/>
      <c r="DI13" s="680"/>
      <c r="DJ13" s="680"/>
      <c r="DK13" s="680"/>
      <c r="DL13" s="680"/>
      <c r="DM13" s="680"/>
      <c r="DN13" s="680"/>
      <c r="DO13" s="680"/>
      <c r="DP13" s="681"/>
      <c r="DQ13" s="688">
        <v>337151</v>
      </c>
      <c r="DR13" s="680"/>
      <c r="DS13" s="680"/>
      <c r="DT13" s="680"/>
      <c r="DU13" s="680"/>
      <c r="DV13" s="680"/>
      <c r="DW13" s="680"/>
      <c r="DX13" s="680"/>
      <c r="DY13" s="680"/>
      <c r="DZ13" s="680"/>
      <c r="EA13" s="680"/>
      <c r="EB13" s="680"/>
      <c r="EC13" s="689"/>
    </row>
    <row r="14" spans="2:143" ht="11.25" customHeight="1">
      <c r="B14" s="676" t="s">
        <v>257</v>
      </c>
      <c r="C14" s="677"/>
      <c r="D14" s="677"/>
      <c r="E14" s="677"/>
      <c r="F14" s="677"/>
      <c r="G14" s="677"/>
      <c r="H14" s="677"/>
      <c r="I14" s="677"/>
      <c r="J14" s="677"/>
      <c r="K14" s="677"/>
      <c r="L14" s="677"/>
      <c r="M14" s="677"/>
      <c r="N14" s="677"/>
      <c r="O14" s="677"/>
      <c r="P14" s="677"/>
      <c r="Q14" s="678"/>
      <c r="R14" s="679" t="s">
        <v>228</v>
      </c>
      <c r="S14" s="680"/>
      <c r="T14" s="680"/>
      <c r="U14" s="680"/>
      <c r="V14" s="680"/>
      <c r="W14" s="680"/>
      <c r="X14" s="680"/>
      <c r="Y14" s="681"/>
      <c r="Z14" s="682" t="s">
        <v>234</v>
      </c>
      <c r="AA14" s="682"/>
      <c r="AB14" s="682"/>
      <c r="AC14" s="682"/>
      <c r="AD14" s="683" t="s">
        <v>134</v>
      </c>
      <c r="AE14" s="683"/>
      <c r="AF14" s="683"/>
      <c r="AG14" s="683"/>
      <c r="AH14" s="683"/>
      <c r="AI14" s="683"/>
      <c r="AJ14" s="683"/>
      <c r="AK14" s="683"/>
      <c r="AL14" s="684" t="s">
        <v>228</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33747</v>
      </c>
      <c r="BH14" s="680"/>
      <c r="BI14" s="680"/>
      <c r="BJ14" s="680"/>
      <c r="BK14" s="680"/>
      <c r="BL14" s="680"/>
      <c r="BM14" s="680"/>
      <c r="BN14" s="681"/>
      <c r="BO14" s="682">
        <v>2.8</v>
      </c>
      <c r="BP14" s="682"/>
      <c r="BQ14" s="682"/>
      <c r="BR14" s="682"/>
      <c r="BS14" s="688" t="s">
        <v>134</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184943</v>
      </c>
      <c r="CS14" s="680"/>
      <c r="CT14" s="680"/>
      <c r="CU14" s="680"/>
      <c r="CV14" s="680"/>
      <c r="CW14" s="680"/>
      <c r="CX14" s="680"/>
      <c r="CY14" s="681"/>
      <c r="CZ14" s="682">
        <v>4.5999999999999996</v>
      </c>
      <c r="DA14" s="682"/>
      <c r="DB14" s="682"/>
      <c r="DC14" s="682"/>
      <c r="DD14" s="688">
        <v>14027</v>
      </c>
      <c r="DE14" s="680"/>
      <c r="DF14" s="680"/>
      <c r="DG14" s="680"/>
      <c r="DH14" s="680"/>
      <c r="DI14" s="680"/>
      <c r="DJ14" s="680"/>
      <c r="DK14" s="680"/>
      <c r="DL14" s="680"/>
      <c r="DM14" s="680"/>
      <c r="DN14" s="680"/>
      <c r="DO14" s="680"/>
      <c r="DP14" s="681"/>
      <c r="DQ14" s="688">
        <v>180653</v>
      </c>
      <c r="DR14" s="680"/>
      <c r="DS14" s="680"/>
      <c r="DT14" s="680"/>
      <c r="DU14" s="680"/>
      <c r="DV14" s="680"/>
      <c r="DW14" s="680"/>
      <c r="DX14" s="680"/>
      <c r="DY14" s="680"/>
      <c r="DZ14" s="680"/>
      <c r="EA14" s="680"/>
      <c r="EB14" s="680"/>
      <c r="EC14" s="689"/>
    </row>
    <row r="15" spans="2:143" ht="11.25" customHeight="1">
      <c r="B15" s="676" t="s">
        <v>260</v>
      </c>
      <c r="C15" s="677"/>
      <c r="D15" s="677"/>
      <c r="E15" s="677"/>
      <c r="F15" s="677"/>
      <c r="G15" s="677"/>
      <c r="H15" s="677"/>
      <c r="I15" s="677"/>
      <c r="J15" s="677"/>
      <c r="K15" s="677"/>
      <c r="L15" s="677"/>
      <c r="M15" s="677"/>
      <c r="N15" s="677"/>
      <c r="O15" s="677"/>
      <c r="P15" s="677"/>
      <c r="Q15" s="678"/>
      <c r="R15" s="679">
        <v>36764</v>
      </c>
      <c r="S15" s="680"/>
      <c r="T15" s="680"/>
      <c r="U15" s="680"/>
      <c r="V15" s="680"/>
      <c r="W15" s="680"/>
      <c r="X15" s="680"/>
      <c r="Y15" s="681"/>
      <c r="Z15" s="682">
        <v>0.8</v>
      </c>
      <c r="AA15" s="682"/>
      <c r="AB15" s="682"/>
      <c r="AC15" s="682"/>
      <c r="AD15" s="683">
        <v>36764</v>
      </c>
      <c r="AE15" s="683"/>
      <c r="AF15" s="683"/>
      <c r="AG15" s="683"/>
      <c r="AH15" s="683"/>
      <c r="AI15" s="683"/>
      <c r="AJ15" s="683"/>
      <c r="AK15" s="683"/>
      <c r="AL15" s="684">
        <v>1.3</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35737</v>
      </c>
      <c r="BH15" s="680"/>
      <c r="BI15" s="680"/>
      <c r="BJ15" s="680"/>
      <c r="BK15" s="680"/>
      <c r="BL15" s="680"/>
      <c r="BM15" s="680"/>
      <c r="BN15" s="681"/>
      <c r="BO15" s="682">
        <v>3</v>
      </c>
      <c r="BP15" s="682"/>
      <c r="BQ15" s="682"/>
      <c r="BR15" s="682"/>
      <c r="BS15" s="688" t="s">
        <v>228</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375356</v>
      </c>
      <c r="CS15" s="680"/>
      <c r="CT15" s="680"/>
      <c r="CU15" s="680"/>
      <c r="CV15" s="680"/>
      <c r="CW15" s="680"/>
      <c r="CX15" s="680"/>
      <c r="CY15" s="681"/>
      <c r="CZ15" s="682">
        <v>9.4</v>
      </c>
      <c r="DA15" s="682"/>
      <c r="DB15" s="682"/>
      <c r="DC15" s="682"/>
      <c r="DD15" s="688">
        <v>54410</v>
      </c>
      <c r="DE15" s="680"/>
      <c r="DF15" s="680"/>
      <c r="DG15" s="680"/>
      <c r="DH15" s="680"/>
      <c r="DI15" s="680"/>
      <c r="DJ15" s="680"/>
      <c r="DK15" s="680"/>
      <c r="DL15" s="680"/>
      <c r="DM15" s="680"/>
      <c r="DN15" s="680"/>
      <c r="DO15" s="680"/>
      <c r="DP15" s="681"/>
      <c r="DQ15" s="688">
        <v>304314</v>
      </c>
      <c r="DR15" s="680"/>
      <c r="DS15" s="680"/>
      <c r="DT15" s="680"/>
      <c r="DU15" s="680"/>
      <c r="DV15" s="680"/>
      <c r="DW15" s="680"/>
      <c r="DX15" s="680"/>
      <c r="DY15" s="680"/>
      <c r="DZ15" s="680"/>
      <c r="EA15" s="680"/>
      <c r="EB15" s="680"/>
      <c r="EC15" s="689"/>
    </row>
    <row r="16" spans="2:143" ht="11.25" customHeight="1">
      <c r="B16" s="676" t="s">
        <v>263</v>
      </c>
      <c r="C16" s="677"/>
      <c r="D16" s="677"/>
      <c r="E16" s="677"/>
      <c r="F16" s="677"/>
      <c r="G16" s="677"/>
      <c r="H16" s="677"/>
      <c r="I16" s="677"/>
      <c r="J16" s="677"/>
      <c r="K16" s="677"/>
      <c r="L16" s="677"/>
      <c r="M16" s="677"/>
      <c r="N16" s="677"/>
      <c r="O16" s="677"/>
      <c r="P16" s="677"/>
      <c r="Q16" s="678"/>
      <c r="R16" s="679" t="s">
        <v>134</v>
      </c>
      <c r="S16" s="680"/>
      <c r="T16" s="680"/>
      <c r="U16" s="680"/>
      <c r="V16" s="680"/>
      <c r="W16" s="680"/>
      <c r="X16" s="680"/>
      <c r="Y16" s="681"/>
      <c r="Z16" s="682" t="s">
        <v>134</v>
      </c>
      <c r="AA16" s="682"/>
      <c r="AB16" s="682"/>
      <c r="AC16" s="682"/>
      <c r="AD16" s="683" t="s">
        <v>234</v>
      </c>
      <c r="AE16" s="683"/>
      <c r="AF16" s="683"/>
      <c r="AG16" s="683"/>
      <c r="AH16" s="683"/>
      <c r="AI16" s="683"/>
      <c r="AJ16" s="683"/>
      <c r="AK16" s="683"/>
      <c r="AL16" s="684" t="s">
        <v>134</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134</v>
      </c>
      <c r="BH16" s="680"/>
      <c r="BI16" s="680"/>
      <c r="BJ16" s="680"/>
      <c r="BK16" s="680"/>
      <c r="BL16" s="680"/>
      <c r="BM16" s="680"/>
      <c r="BN16" s="681"/>
      <c r="BO16" s="682" t="s">
        <v>134</v>
      </c>
      <c r="BP16" s="682"/>
      <c r="BQ16" s="682"/>
      <c r="BR16" s="682"/>
      <c r="BS16" s="688" t="s">
        <v>234</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16</v>
      </c>
      <c r="CS16" s="680"/>
      <c r="CT16" s="680"/>
      <c r="CU16" s="680"/>
      <c r="CV16" s="680"/>
      <c r="CW16" s="680"/>
      <c r="CX16" s="680"/>
      <c r="CY16" s="681"/>
      <c r="CZ16" s="682">
        <v>0</v>
      </c>
      <c r="DA16" s="682"/>
      <c r="DB16" s="682"/>
      <c r="DC16" s="682"/>
      <c r="DD16" s="688" t="s">
        <v>134</v>
      </c>
      <c r="DE16" s="680"/>
      <c r="DF16" s="680"/>
      <c r="DG16" s="680"/>
      <c r="DH16" s="680"/>
      <c r="DI16" s="680"/>
      <c r="DJ16" s="680"/>
      <c r="DK16" s="680"/>
      <c r="DL16" s="680"/>
      <c r="DM16" s="680"/>
      <c r="DN16" s="680"/>
      <c r="DO16" s="680"/>
      <c r="DP16" s="681"/>
      <c r="DQ16" s="688">
        <v>16</v>
      </c>
      <c r="DR16" s="680"/>
      <c r="DS16" s="680"/>
      <c r="DT16" s="680"/>
      <c r="DU16" s="680"/>
      <c r="DV16" s="680"/>
      <c r="DW16" s="680"/>
      <c r="DX16" s="680"/>
      <c r="DY16" s="680"/>
      <c r="DZ16" s="680"/>
      <c r="EA16" s="680"/>
      <c r="EB16" s="680"/>
      <c r="EC16" s="689"/>
    </row>
    <row r="17" spans="2:133" ht="11.25" customHeight="1">
      <c r="B17" s="676" t="s">
        <v>266</v>
      </c>
      <c r="C17" s="677"/>
      <c r="D17" s="677"/>
      <c r="E17" s="677"/>
      <c r="F17" s="677"/>
      <c r="G17" s="677"/>
      <c r="H17" s="677"/>
      <c r="I17" s="677"/>
      <c r="J17" s="677"/>
      <c r="K17" s="677"/>
      <c r="L17" s="677"/>
      <c r="M17" s="677"/>
      <c r="N17" s="677"/>
      <c r="O17" s="677"/>
      <c r="P17" s="677"/>
      <c r="Q17" s="678"/>
      <c r="R17" s="679">
        <v>2295</v>
      </c>
      <c r="S17" s="680"/>
      <c r="T17" s="680"/>
      <c r="U17" s="680"/>
      <c r="V17" s="680"/>
      <c r="W17" s="680"/>
      <c r="X17" s="680"/>
      <c r="Y17" s="681"/>
      <c r="Z17" s="682">
        <v>0.1</v>
      </c>
      <c r="AA17" s="682"/>
      <c r="AB17" s="682"/>
      <c r="AC17" s="682"/>
      <c r="AD17" s="683">
        <v>2295</v>
      </c>
      <c r="AE17" s="683"/>
      <c r="AF17" s="683"/>
      <c r="AG17" s="683"/>
      <c r="AH17" s="683"/>
      <c r="AI17" s="683"/>
      <c r="AJ17" s="683"/>
      <c r="AK17" s="683"/>
      <c r="AL17" s="684">
        <v>0.1</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134</v>
      </c>
      <c r="BH17" s="680"/>
      <c r="BI17" s="680"/>
      <c r="BJ17" s="680"/>
      <c r="BK17" s="680"/>
      <c r="BL17" s="680"/>
      <c r="BM17" s="680"/>
      <c r="BN17" s="681"/>
      <c r="BO17" s="682" t="s">
        <v>134</v>
      </c>
      <c r="BP17" s="682"/>
      <c r="BQ17" s="682"/>
      <c r="BR17" s="682"/>
      <c r="BS17" s="688" t="s">
        <v>134</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279524</v>
      </c>
      <c r="CS17" s="680"/>
      <c r="CT17" s="680"/>
      <c r="CU17" s="680"/>
      <c r="CV17" s="680"/>
      <c r="CW17" s="680"/>
      <c r="CX17" s="680"/>
      <c r="CY17" s="681"/>
      <c r="CZ17" s="682">
        <v>7</v>
      </c>
      <c r="DA17" s="682"/>
      <c r="DB17" s="682"/>
      <c r="DC17" s="682"/>
      <c r="DD17" s="688" t="s">
        <v>234</v>
      </c>
      <c r="DE17" s="680"/>
      <c r="DF17" s="680"/>
      <c r="DG17" s="680"/>
      <c r="DH17" s="680"/>
      <c r="DI17" s="680"/>
      <c r="DJ17" s="680"/>
      <c r="DK17" s="680"/>
      <c r="DL17" s="680"/>
      <c r="DM17" s="680"/>
      <c r="DN17" s="680"/>
      <c r="DO17" s="680"/>
      <c r="DP17" s="681"/>
      <c r="DQ17" s="688">
        <v>279524</v>
      </c>
      <c r="DR17" s="680"/>
      <c r="DS17" s="680"/>
      <c r="DT17" s="680"/>
      <c r="DU17" s="680"/>
      <c r="DV17" s="680"/>
      <c r="DW17" s="680"/>
      <c r="DX17" s="680"/>
      <c r="DY17" s="680"/>
      <c r="DZ17" s="680"/>
      <c r="EA17" s="680"/>
      <c r="EB17" s="680"/>
      <c r="EC17" s="689"/>
    </row>
    <row r="18" spans="2:133" ht="11.25" customHeight="1">
      <c r="B18" s="676" t="s">
        <v>269</v>
      </c>
      <c r="C18" s="677"/>
      <c r="D18" s="677"/>
      <c r="E18" s="677"/>
      <c r="F18" s="677"/>
      <c r="G18" s="677"/>
      <c r="H18" s="677"/>
      <c r="I18" s="677"/>
      <c r="J18" s="677"/>
      <c r="K18" s="677"/>
      <c r="L18" s="677"/>
      <c r="M18" s="677"/>
      <c r="N18" s="677"/>
      <c r="O18" s="677"/>
      <c r="P18" s="677"/>
      <c r="Q18" s="678"/>
      <c r="R18" s="679">
        <v>1392340</v>
      </c>
      <c r="S18" s="680"/>
      <c r="T18" s="680"/>
      <c r="U18" s="680"/>
      <c r="V18" s="680"/>
      <c r="W18" s="680"/>
      <c r="X18" s="680"/>
      <c r="Y18" s="681"/>
      <c r="Z18" s="682">
        <v>31.8</v>
      </c>
      <c r="AA18" s="682"/>
      <c r="AB18" s="682"/>
      <c r="AC18" s="682"/>
      <c r="AD18" s="683">
        <v>1282142</v>
      </c>
      <c r="AE18" s="683"/>
      <c r="AF18" s="683"/>
      <c r="AG18" s="683"/>
      <c r="AH18" s="683"/>
      <c r="AI18" s="683"/>
      <c r="AJ18" s="683"/>
      <c r="AK18" s="683"/>
      <c r="AL18" s="684">
        <v>45.2</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228</v>
      </c>
      <c r="BH18" s="680"/>
      <c r="BI18" s="680"/>
      <c r="BJ18" s="680"/>
      <c r="BK18" s="680"/>
      <c r="BL18" s="680"/>
      <c r="BM18" s="680"/>
      <c r="BN18" s="681"/>
      <c r="BO18" s="682" t="s">
        <v>134</v>
      </c>
      <c r="BP18" s="682"/>
      <c r="BQ18" s="682"/>
      <c r="BR18" s="682"/>
      <c r="BS18" s="688" t="s">
        <v>234</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228</v>
      </c>
      <c r="CS18" s="680"/>
      <c r="CT18" s="680"/>
      <c r="CU18" s="680"/>
      <c r="CV18" s="680"/>
      <c r="CW18" s="680"/>
      <c r="CX18" s="680"/>
      <c r="CY18" s="681"/>
      <c r="CZ18" s="682" t="s">
        <v>234</v>
      </c>
      <c r="DA18" s="682"/>
      <c r="DB18" s="682"/>
      <c r="DC18" s="682"/>
      <c r="DD18" s="688" t="s">
        <v>172</v>
      </c>
      <c r="DE18" s="680"/>
      <c r="DF18" s="680"/>
      <c r="DG18" s="680"/>
      <c r="DH18" s="680"/>
      <c r="DI18" s="680"/>
      <c r="DJ18" s="680"/>
      <c r="DK18" s="680"/>
      <c r="DL18" s="680"/>
      <c r="DM18" s="680"/>
      <c r="DN18" s="680"/>
      <c r="DO18" s="680"/>
      <c r="DP18" s="681"/>
      <c r="DQ18" s="688" t="s">
        <v>234</v>
      </c>
      <c r="DR18" s="680"/>
      <c r="DS18" s="680"/>
      <c r="DT18" s="680"/>
      <c r="DU18" s="680"/>
      <c r="DV18" s="680"/>
      <c r="DW18" s="680"/>
      <c r="DX18" s="680"/>
      <c r="DY18" s="680"/>
      <c r="DZ18" s="680"/>
      <c r="EA18" s="680"/>
      <c r="EB18" s="680"/>
      <c r="EC18" s="689"/>
    </row>
    <row r="19" spans="2:133" ht="11.25" customHeight="1">
      <c r="B19" s="676" t="s">
        <v>272</v>
      </c>
      <c r="C19" s="677"/>
      <c r="D19" s="677"/>
      <c r="E19" s="677"/>
      <c r="F19" s="677"/>
      <c r="G19" s="677"/>
      <c r="H19" s="677"/>
      <c r="I19" s="677"/>
      <c r="J19" s="677"/>
      <c r="K19" s="677"/>
      <c r="L19" s="677"/>
      <c r="M19" s="677"/>
      <c r="N19" s="677"/>
      <c r="O19" s="677"/>
      <c r="P19" s="677"/>
      <c r="Q19" s="678"/>
      <c r="R19" s="679">
        <v>1282142</v>
      </c>
      <c r="S19" s="680"/>
      <c r="T19" s="680"/>
      <c r="U19" s="680"/>
      <c r="V19" s="680"/>
      <c r="W19" s="680"/>
      <c r="X19" s="680"/>
      <c r="Y19" s="681"/>
      <c r="Z19" s="682">
        <v>29.3</v>
      </c>
      <c r="AA19" s="682"/>
      <c r="AB19" s="682"/>
      <c r="AC19" s="682"/>
      <c r="AD19" s="683">
        <v>1282142</v>
      </c>
      <c r="AE19" s="683"/>
      <c r="AF19" s="683"/>
      <c r="AG19" s="683"/>
      <c r="AH19" s="683"/>
      <c r="AI19" s="683"/>
      <c r="AJ19" s="683"/>
      <c r="AK19" s="683"/>
      <c r="AL19" s="684">
        <v>45.2</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v>227</v>
      </c>
      <c r="BH19" s="680"/>
      <c r="BI19" s="680"/>
      <c r="BJ19" s="680"/>
      <c r="BK19" s="680"/>
      <c r="BL19" s="680"/>
      <c r="BM19" s="680"/>
      <c r="BN19" s="681"/>
      <c r="BO19" s="682">
        <v>0</v>
      </c>
      <c r="BP19" s="682"/>
      <c r="BQ19" s="682"/>
      <c r="BR19" s="682"/>
      <c r="BS19" s="688" t="s">
        <v>172</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234</v>
      </c>
      <c r="CS19" s="680"/>
      <c r="CT19" s="680"/>
      <c r="CU19" s="680"/>
      <c r="CV19" s="680"/>
      <c r="CW19" s="680"/>
      <c r="CX19" s="680"/>
      <c r="CY19" s="681"/>
      <c r="CZ19" s="682" t="s">
        <v>134</v>
      </c>
      <c r="DA19" s="682"/>
      <c r="DB19" s="682"/>
      <c r="DC19" s="682"/>
      <c r="DD19" s="688" t="s">
        <v>134</v>
      </c>
      <c r="DE19" s="680"/>
      <c r="DF19" s="680"/>
      <c r="DG19" s="680"/>
      <c r="DH19" s="680"/>
      <c r="DI19" s="680"/>
      <c r="DJ19" s="680"/>
      <c r="DK19" s="680"/>
      <c r="DL19" s="680"/>
      <c r="DM19" s="680"/>
      <c r="DN19" s="680"/>
      <c r="DO19" s="680"/>
      <c r="DP19" s="681"/>
      <c r="DQ19" s="688" t="s">
        <v>134</v>
      </c>
      <c r="DR19" s="680"/>
      <c r="DS19" s="680"/>
      <c r="DT19" s="680"/>
      <c r="DU19" s="680"/>
      <c r="DV19" s="680"/>
      <c r="DW19" s="680"/>
      <c r="DX19" s="680"/>
      <c r="DY19" s="680"/>
      <c r="DZ19" s="680"/>
      <c r="EA19" s="680"/>
      <c r="EB19" s="680"/>
      <c r="EC19" s="689"/>
    </row>
    <row r="20" spans="2:133" ht="11.25" customHeight="1">
      <c r="B20" s="676" t="s">
        <v>275</v>
      </c>
      <c r="C20" s="677"/>
      <c r="D20" s="677"/>
      <c r="E20" s="677"/>
      <c r="F20" s="677"/>
      <c r="G20" s="677"/>
      <c r="H20" s="677"/>
      <c r="I20" s="677"/>
      <c r="J20" s="677"/>
      <c r="K20" s="677"/>
      <c r="L20" s="677"/>
      <c r="M20" s="677"/>
      <c r="N20" s="677"/>
      <c r="O20" s="677"/>
      <c r="P20" s="677"/>
      <c r="Q20" s="678"/>
      <c r="R20" s="679">
        <v>110198</v>
      </c>
      <c r="S20" s="680"/>
      <c r="T20" s="680"/>
      <c r="U20" s="680"/>
      <c r="V20" s="680"/>
      <c r="W20" s="680"/>
      <c r="X20" s="680"/>
      <c r="Y20" s="681"/>
      <c r="Z20" s="682">
        <v>2.5</v>
      </c>
      <c r="AA20" s="682"/>
      <c r="AB20" s="682"/>
      <c r="AC20" s="682"/>
      <c r="AD20" s="683" t="s">
        <v>134</v>
      </c>
      <c r="AE20" s="683"/>
      <c r="AF20" s="683"/>
      <c r="AG20" s="683"/>
      <c r="AH20" s="683"/>
      <c r="AI20" s="683"/>
      <c r="AJ20" s="683"/>
      <c r="AK20" s="683"/>
      <c r="AL20" s="684" t="s">
        <v>228</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v>227</v>
      </c>
      <c r="BH20" s="680"/>
      <c r="BI20" s="680"/>
      <c r="BJ20" s="680"/>
      <c r="BK20" s="680"/>
      <c r="BL20" s="680"/>
      <c r="BM20" s="680"/>
      <c r="BN20" s="681"/>
      <c r="BO20" s="682">
        <v>0</v>
      </c>
      <c r="BP20" s="682"/>
      <c r="BQ20" s="682"/>
      <c r="BR20" s="682"/>
      <c r="BS20" s="688" t="s">
        <v>172</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3980547</v>
      </c>
      <c r="CS20" s="680"/>
      <c r="CT20" s="680"/>
      <c r="CU20" s="680"/>
      <c r="CV20" s="680"/>
      <c r="CW20" s="680"/>
      <c r="CX20" s="680"/>
      <c r="CY20" s="681"/>
      <c r="CZ20" s="682">
        <v>100</v>
      </c>
      <c r="DA20" s="682"/>
      <c r="DB20" s="682"/>
      <c r="DC20" s="682"/>
      <c r="DD20" s="688">
        <v>446646</v>
      </c>
      <c r="DE20" s="680"/>
      <c r="DF20" s="680"/>
      <c r="DG20" s="680"/>
      <c r="DH20" s="680"/>
      <c r="DI20" s="680"/>
      <c r="DJ20" s="680"/>
      <c r="DK20" s="680"/>
      <c r="DL20" s="680"/>
      <c r="DM20" s="680"/>
      <c r="DN20" s="680"/>
      <c r="DO20" s="680"/>
      <c r="DP20" s="681"/>
      <c r="DQ20" s="688">
        <v>3060313</v>
      </c>
      <c r="DR20" s="680"/>
      <c r="DS20" s="680"/>
      <c r="DT20" s="680"/>
      <c r="DU20" s="680"/>
      <c r="DV20" s="680"/>
      <c r="DW20" s="680"/>
      <c r="DX20" s="680"/>
      <c r="DY20" s="680"/>
      <c r="DZ20" s="680"/>
      <c r="EA20" s="680"/>
      <c r="EB20" s="680"/>
      <c r="EC20" s="689"/>
    </row>
    <row r="21" spans="2:133" ht="11.25" customHeight="1">
      <c r="B21" s="676" t="s">
        <v>278</v>
      </c>
      <c r="C21" s="677"/>
      <c r="D21" s="677"/>
      <c r="E21" s="677"/>
      <c r="F21" s="677"/>
      <c r="G21" s="677"/>
      <c r="H21" s="677"/>
      <c r="I21" s="677"/>
      <c r="J21" s="677"/>
      <c r="K21" s="677"/>
      <c r="L21" s="677"/>
      <c r="M21" s="677"/>
      <c r="N21" s="677"/>
      <c r="O21" s="677"/>
      <c r="P21" s="677"/>
      <c r="Q21" s="678"/>
      <c r="R21" s="679" t="s">
        <v>134</v>
      </c>
      <c r="S21" s="680"/>
      <c r="T21" s="680"/>
      <c r="U21" s="680"/>
      <c r="V21" s="680"/>
      <c r="W21" s="680"/>
      <c r="X21" s="680"/>
      <c r="Y21" s="681"/>
      <c r="Z21" s="682" t="s">
        <v>134</v>
      </c>
      <c r="AA21" s="682"/>
      <c r="AB21" s="682"/>
      <c r="AC21" s="682"/>
      <c r="AD21" s="683" t="s">
        <v>234</v>
      </c>
      <c r="AE21" s="683"/>
      <c r="AF21" s="683"/>
      <c r="AG21" s="683"/>
      <c r="AH21" s="683"/>
      <c r="AI21" s="683"/>
      <c r="AJ21" s="683"/>
      <c r="AK21" s="683"/>
      <c r="AL21" s="684" t="s">
        <v>228</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v>227</v>
      </c>
      <c r="BH21" s="680"/>
      <c r="BI21" s="680"/>
      <c r="BJ21" s="680"/>
      <c r="BK21" s="680"/>
      <c r="BL21" s="680"/>
      <c r="BM21" s="680"/>
      <c r="BN21" s="681"/>
      <c r="BO21" s="682">
        <v>0</v>
      </c>
      <c r="BP21" s="682"/>
      <c r="BQ21" s="682"/>
      <c r="BR21" s="682"/>
      <c r="BS21" s="688" t="s">
        <v>234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280</v>
      </c>
      <c r="C22" s="677"/>
      <c r="D22" s="677"/>
      <c r="E22" s="677"/>
      <c r="F22" s="677"/>
      <c r="G22" s="677"/>
      <c r="H22" s="677"/>
      <c r="I22" s="677"/>
      <c r="J22" s="677"/>
      <c r="K22" s="677"/>
      <c r="L22" s="677"/>
      <c r="M22" s="677"/>
      <c r="N22" s="677"/>
      <c r="O22" s="677"/>
      <c r="P22" s="677"/>
      <c r="Q22" s="678"/>
      <c r="R22" s="679">
        <v>2899391</v>
      </c>
      <c r="S22" s="680"/>
      <c r="T22" s="680"/>
      <c r="U22" s="680"/>
      <c r="V22" s="680"/>
      <c r="W22" s="680"/>
      <c r="X22" s="680"/>
      <c r="Y22" s="681"/>
      <c r="Z22" s="682">
        <v>66.2</v>
      </c>
      <c r="AA22" s="682"/>
      <c r="AB22" s="682"/>
      <c r="AC22" s="682"/>
      <c r="AD22" s="683">
        <v>2789193</v>
      </c>
      <c r="AE22" s="683"/>
      <c r="AF22" s="683"/>
      <c r="AG22" s="683"/>
      <c r="AH22" s="683"/>
      <c r="AI22" s="683"/>
      <c r="AJ22" s="683"/>
      <c r="AK22" s="683"/>
      <c r="AL22" s="684">
        <v>98.3</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172</v>
      </c>
      <c r="BH22" s="680"/>
      <c r="BI22" s="680"/>
      <c r="BJ22" s="680"/>
      <c r="BK22" s="680"/>
      <c r="BL22" s="680"/>
      <c r="BM22" s="680"/>
      <c r="BN22" s="681"/>
      <c r="BO22" s="682" t="s">
        <v>234</v>
      </c>
      <c r="BP22" s="682"/>
      <c r="BQ22" s="682"/>
      <c r="BR22" s="682"/>
      <c r="BS22" s="688" t="s">
        <v>234</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283</v>
      </c>
      <c r="C23" s="677"/>
      <c r="D23" s="677"/>
      <c r="E23" s="677"/>
      <c r="F23" s="677"/>
      <c r="G23" s="677"/>
      <c r="H23" s="677"/>
      <c r="I23" s="677"/>
      <c r="J23" s="677"/>
      <c r="K23" s="677"/>
      <c r="L23" s="677"/>
      <c r="M23" s="677"/>
      <c r="N23" s="677"/>
      <c r="O23" s="677"/>
      <c r="P23" s="677"/>
      <c r="Q23" s="678"/>
      <c r="R23" s="679">
        <v>1715</v>
      </c>
      <c r="S23" s="680"/>
      <c r="T23" s="680"/>
      <c r="U23" s="680"/>
      <c r="V23" s="680"/>
      <c r="W23" s="680"/>
      <c r="X23" s="680"/>
      <c r="Y23" s="681"/>
      <c r="Z23" s="682">
        <v>0</v>
      </c>
      <c r="AA23" s="682"/>
      <c r="AB23" s="682"/>
      <c r="AC23" s="682"/>
      <c r="AD23" s="683">
        <v>1715</v>
      </c>
      <c r="AE23" s="683"/>
      <c r="AF23" s="683"/>
      <c r="AG23" s="683"/>
      <c r="AH23" s="683"/>
      <c r="AI23" s="683"/>
      <c r="AJ23" s="683"/>
      <c r="AK23" s="683"/>
      <c r="AL23" s="684">
        <v>0.1</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134</v>
      </c>
      <c r="BH23" s="680"/>
      <c r="BI23" s="680"/>
      <c r="BJ23" s="680"/>
      <c r="BK23" s="680"/>
      <c r="BL23" s="680"/>
      <c r="BM23" s="680"/>
      <c r="BN23" s="681"/>
      <c r="BO23" s="682" t="s">
        <v>234</v>
      </c>
      <c r="BP23" s="682"/>
      <c r="BQ23" s="682"/>
      <c r="BR23" s="682"/>
      <c r="BS23" s="688" t="s">
        <v>134</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c r="B24" s="676" t="s">
        <v>290</v>
      </c>
      <c r="C24" s="677"/>
      <c r="D24" s="677"/>
      <c r="E24" s="677"/>
      <c r="F24" s="677"/>
      <c r="G24" s="677"/>
      <c r="H24" s="677"/>
      <c r="I24" s="677"/>
      <c r="J24" s="677"/>
      <c r="K24" s="677"/>
      <c r="L24" s="677"/>
      <c r="M24" s="677"/>
      <c r="N24" s="677"/>
      <c r="O24" s="677"/>
      <c r="P24" s="677"/>
      <c r="Q24" s="678"/>
      <c r="R24" s="679">
        <v>20605</v>
      </c>
      <c r="S24" s="680"/>
      <c r="T24" s="680"/>
      <c r="U24" s="680"/>
      <c r="V24" s="680"/>
      <c r="W24" s="680"/>
      <c r="X24" s="680"/>
      <c r="Y24" s="681"/>
      <c r="Z24" s="682">
        <v>0.5</v>
      </c>
      <c r="AA24" s="682"/>
      <c r="AB24" s="682"/>
      <c r="AC24" s="682"/>
      <c r="AD24" s="683" t="s">
        <v>228</v>
      </c>
      <c r="AE24" s="683"/>
      <c r="AF24" s="683"/>
      <c r="AG24" s="683"/>
      <c r="AH24" s="683"/>
      <c r="AI24" s="683"/>
      <c r="AJ24" s="683"/>
      <c r="AK24" s="683"/>
      <c r="AL24" s="684" t="s">
        <v>234</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134</v>
      </c>
      <c r="BH24" s="680"/>
      <c r="BI24" s="680"/>
      <c r="BJ24" s="680"/>
      <c r="BK24" s="680"/>
      <c r="BL24" s="680"/>
      <c r="BM24" s="680"/>
      <c r="BN24" s="681"/>
      <c r="BO24" s="682" t="s">
        <v>228</v>
      </c>
      <c r="BP24" s="682"/>
      <c r="BQ24" s="682"/>
      <c r="BR24" s="682"/>
      <c r="BS24" s="688" t="s">
        <v>234</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1500131</v>
      </c>
      <c r="CS24" s="669"/>
      <c r="CT24" s="669"/>
      <c r="CU24" s="669"/>
      <c r="CV24" s="669"/>
      <c r="CW24" s="669"/>
      <c r="CX24" s="669"/>
      <c r="CY24" s="670"/>
      <c r="CZ24" s="673">
        <v>37.700000000000003</v>
      </c>
      <c r="DA24" s="674"/>
      <c r="DB24" s="674"/>
      <c r="DC24" s="693"/>
      <c r="DD24" s="712">
        <v>1179138</v>
      </c>
      <c r="DE24" s="669"/>
      <c r="DF24" s="669"/>
      <c r="DG24" s="669"/>
      <c r="DH24" s="669"/>
      <c r="DI24" s="669"/>
      <c r="DJ24" s="669"/>
      <c r="DK24" s="670"/>
      <c r="DL24" s="712">
        <v>1176650</v>
      </c>
      <c r="DM24" s="669"/>
      <c r="DN24" s="669"/>
      <c r="DO24" s="669"/>
      <c r="DP24" s="669"/>
      <c r="DQ24" s="669"/>
      <c r="DR24" s="669"/>
      <c r="DS24" s="669"/>
      <c r="DT24" s="669"/>
      <c r="DU24" s="669"/>
      <c r="DV24" s="670"/>
      <c r="DW24" s="673">
        <v>39.6</v>
      </c>
      <c r="DX24" s="674"/>
      <c r="DY24" s="674"/>
      <c r="DZ24" s="674"/>
      <c r="EA24" s="674"/>
      <c r="EB24" s="674"/>
      <c r="EC24" s="675"/>
    </row>
    <row r="25" spans="2:133" ht="11.25" customHeight="1">
      <c r="B25" s="676" t="s">
        <v>293</v>
      </c>
      <c r="C25" s="677"/>
      <c r="D25" s="677"/>
      <c r="E25" s="677"/>
      <c r="F25" s="677"/>
      <c r="G25" s="677"/>
      <c r="H25" s="677"/>
      <c r="I25" s="677"/>
      <c r="J25" s="677"/>
      <c r="K25" s="677"/>
      <c r="L25" s="677"/>
      <c r="M25" s="677"/>
      <c r="N25" s="677"/>
      <c r="O25" s="677"/>
      <c r="P25" s="677"/>
      <c r="Q25" s="678"/>
      <c r="R25" s="679">
        <v>27980</v>
      </c>
      <c r="S25" s="680"/>
      <c r="T25" s="680"/>
      <c r="U25" s="680"/>
      <c r="V25" s="680"/>
      <c r="W25" s="680"/>
      <c r="X25" s="680"/>
      <c r="Y25" s="681"/>
      <c r="Z25" s="682">
        <v>0.6</v>
      </c>
      <c r="AA25" s="682"/>
      <c r="AB25" s="682"/>
      <c r="AC25" s="682"/>
      <c r="AD25" s="683">
        <v>999</v>
      </c>
      <c r="AE25" s="683"/>
      <c r="AF25" s="683"/>
      <c r="AG25" s="683"/>
      <c r="AH25" s="683"/>
      <c r="AI25" s="683"/>
      <c r="AJ25" s="683"/>
      <c r="AK25" s="683"/>
      <c r="AL25" s="684">
        <v>0</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172</v>
      </c>
      <c r="BH25" s="680"/>
      <c r="BI25" s="680"/>
      <c r="BJ25" s="680"/>
      <c r="BK25" s="680"/>
      <c r="BL25" s="680"/>
      <c r="BM25" s="680"/>
      <c r="BN25" s="681"/>
      <c r="BO25" s="682" t="s">
        <v>234</v>
      </c>
      <c r="BP25" s="682"/>
      <c r="BQ25" s="682"/>
      <c r="BR25" s="682"/>
      <c r="BS25" s="688" t="s">
        <v>134</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758185</v>
      </c>
      <c r="CS25" s="715"/>
      <c r="CT25" s="715"/>
      <c r="CU25" s="715"/>
      <c r="CV25" s="715"/>
      <c r="CW25" s="715"/>
      <c r="CX25" s="715"/>
      <c r="CY25" s="716"/>
      <c r="CZ25" s="684">
        <v>19</v>
      </c>
      <c r="DA25" s="713"/>
      <c r="DB25" s="713"/>
      <c r="DC25" s="717"/>
      <c r="DD25" s="688">
        <v>729714</v>
      </c>
      <c r="DE25" s="715"/>
      <c r="DF25" s="715"/>
      <c r="DG25" s="715"/>
      <c r="DH25" s="715"/>
      <c r="DI25" s="715"/>
      <c r="DJ25" s="715"/>
      <c r="DK25" s="716"/>
      <c r="DL25" s="688">
        <v>727226</v>
      </c>
      <c r="DM25" s="715"/>
      <c r="DN25" s="715"/>
      <c r="DO25" s="715"/>
      <c r="DP25" s="715"/>
      <c r="DQ25" s="715"/>
      <c r="DR25" s="715"/>
      <c r="DS25" s="715"/>
      <c r="DT25" s="715"/>
      <c r="DU25" s="715"/>
      <c r="DV25" s="716"/>
      <c r="DW25" s="684">
        <v>24.5</v>
      </c>
      <c r="DX25" s="713"/>
      <c r="DY25" s="713"/>
      <c r="DZ25" s="713"/>
      <c r="EA25" s="713"/>
      <c r="EB25" s="713"/>
      <c r="EC25" s="714"/>
    </row>
    <row r="26" spans="2:133" ht="11.25" customHeight="1">
      <c r="B26" s="676" t="s">
        <v>296</v>
      </c>
      <c r="C26" s="677"/>
      <c r="D26" s="677"/>
      <c r="E26" s="677"/>
      <c r="F26" s="677"/>
      <c r="G26" s="677"/>
      <c r="H26" s="677"/>
      <c r="I26" s="677"/>
      <c r="J26" s="677"/>
      <c r="K26" s="677"/>
      <c r="L26" s="677"/>
      <c r="M26" s="677"/>
      <c r="N26" s="677"/>
      <c r="O26" s="677"/>
      <c r="P26" s="677"/>
      <c r="Q26" s="678"/>
      <c r="R26" s="679">
        <v>10212</v>
      </c>
      <c r="S26" s="680"/>
      <c r="T26" s="680"/>
      <c r="U26" s="680"/>
      <c r="V26" s="680"/>
      <c r="W26" s="680"/>
      <c r="X26" s="680"/>
      <c r="Y26" s="681"/>
      <c r="Z26" s="682">
        <v>0.2</v>
      </c>
      <c r="AA26" s="682"/>
      <c r="AB26" s="682"/>
      <c r="AC26" s="682"/>
      <c r="AD26" s="683" t="s">
        <v>228</v>
      </c>
      <c r="AE26" s="683"/>
      <c r="AF26" s="683"/>
      <c r="AG26" s="683"/>
      <c r="AH26" s="683"/>
      <c r="AI26" s="683"/>
      <c r="AJ26" s="683"/>
      <c r="AK26" s="683"/>
      <c r="AL26" s="684" t="s">
        <v>228</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134</v>
      </c>
      <c r="BH26" s="680"/>
      <c r="BI26" s="680"/>
      <c r="BJ26" s="680"/>
      <c r="BK26" s="680"/>
      <c r="BL26" s="680"/>
      <c r="BM26" s="680"/>
      <c r="BN26" s="681"/>
      <c r="BO26" s="682" t="s">
        <v>134</v>
      </c>
      <c r="BP26" s="682"/>
      <c r="BQ26" s="682"/>
      <c r="BR26" s="682"/>
      <c r="BS26" s="688" t="s">
        <v>228</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465014</v>
      </c>
      <c r="CS26" s="680"/>
      <c r="CT26" s="680"/>
      <c r="CU26" s="680"/>
      <c r="CV26" s="680"/>
      <c r="CW26" s="680"/>
      <c r="CX26" s="680"/>
      <c r="CY26" s="681"/>
      <c r="CZ26" s="684">
        <v>11.7</v>
      </c>
      <c r="DA26" s="713"/>
      <c r="DB26" s="713"/>
      <c r="DC26" s="717"/>
      <c r="DD26" s="688">
        <v>453389</v>
      </c>
      <c r="DE26" s="680"/>
      <c r="DF26" s="680"/>
      <c r="DG26" s="680"/>
      <c r="DH26" s="680"/>
      <c r="DI26" s="680"/>
      <c r="DJ26" s="680"/>
      <c r="DK26" s="681"/>
      <c r="DL26" s="688" t="s">
        <v>234</v>
      </c>
      <c r="DM26" s="680"/>
      <c r="DN26" s="680"/>
      <c r="DO26" s="680"/>
      <c r="DP26" s="680"/>
      <c r="DQ26" s="680"/>
      <c r="DR26" s="680"/>
      <c r="DS26" s="680"/>
      <c r="DT26" s="680"/>
      <c r="DU26" s="680"/>
      <c r="DV26" s="681"/>
      <c r="DW26" s="684" t="s">
        <v>234</v>
      </c>
      <c r="DX26" s="713"/>
      <c r="DY26" s="713"/>
      <c r="DZ26" s="713"/>
      <c r="EA26" s="713"/>
      <c r="EB26" s="713"/>
      <c r="EC26" s="714"/>
    </row>
    <row r="27" spans="2:133" ht="11.25" customHeight="1">
      <c r="B27" s="676" t="s">
        <v>299</v>
      </c>
      <c r="C27" s="677"/>
      <c r="D27" s="677"/>
      <c r="E27" s="677"/>
      <c r="F27" s="677"/>
      <c r="G27" s="677"/>
      <c r="H27" s="677"/>
      <c r="I27" s="677"/>
      <c r="J27" s="677"/>
      <c r="K27" s="677"/>
      <c r="L27" s="677"/>
      <c r="M27" s="677"/>
      <c r="N27" s="677"/>
      <c r="O27" s="677"/>
      <c r="P27" s="677"/>
      <c r="Q27" s="678"/>
      <c r="R27" s="679">
        <v>237489</v>
      </c>
      <c r="S27" s="680"/>
      <c r="T27" s="680"/>
      <c r="U27" s="680"/>
      <c r="V27" s="680"/>
      <c r="W27" s="680"/>
      <c r="X27" s="680"/>
      <c r="Y27" s="681"/>
      <c r="Z27" s="682">
        <v>5.4</v>
      </c>
      <c r="AA27" s="682"/>
      <c r="AB27" s="682"/>
      <c r="AC27" s="682"/>
      <c r="AD27" s="683" t="s">
        <v>234</v>
      </c>
      <c r="AE27" s="683"/>
      <c r="AF27" s="683"/>
      <c r="AG27" s="683"/>
      <c r="AH27" s="683"/>
      <c r="AI27" s="683"/>
      <c r="AJ27" s="683"/>
      <c r="AK27" s="683"/>
      <c r="AL27" s="684" t="s">
        <v>134</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1209926</v>
      </c>
      <c r="BH27" s="680"/>
      <c r="BI27" s="680"/>
      <c r="BJ27" s="680"/>
      <c r="BK27" s="680"/>
      <c r="BL27" s="680"/>
      <c r="BM27" s="680"/>
      <c r="BN27" s="681"/>
      <c r="BO27" s="682">
        <v>100</v>
      </c>
      <c r="BP27" s="682"/>
      <c r="BQ27" s="682"/>
      <c r="BR27" s="682"/>
      <c r="BS27" s="688" t="s">
        <v>234</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462422</v>
      </c>
      <c r="CS27" s="715"/>
      <c r="CT27" s="715"/>
      <c r="CU27" s="715"/>
      <c r="CV27" s="715"/>
      <c r="CW27" s="715"/>
      <c r="CX27" s="715"/>
      <c r="CY27" s="716"/>
      <c r="CZ27" s="684">
        <v>11.6</v>
      </c>
      <c r="DA27" s="713"/>
      <c r="DB27" s="713"/>
      <c r="DC27" s="717"/>
      <c r="DD27" s="688">
        <v>169900</v>
      </c>
      <c r="DE27" s="715"/>
      <c r="DF27" s="715"/>
      <c r="DG27" s="715"/>
      <c r="DH27" s="715"/>
      <c r="DI27" s="715"/>
      <c r="DJ27" s="715"/>
      <c r="DK27" s="716"/>
      <c r="DL27" s="688">
        <v>169900</v>
      </c>
      <c r="DM27" s="715"/>
      <c r="DN27" s="715"/>
      <c r="DO27" s="715"/>
      <c r="DP27" s="715"/>
      <c r="DQ27" s="715"/>
      <c r="DR27" s="715"/>
      <c r="DS27" s="715"/>
      <c r="DT27" s="715"/>
      <c r="DU27" s="715"/>
      <c r="DV27" s="716"/>
      <c r="DW27" s="684">
        <v>5.7</v>
      </c>
      <c r="DX27" s="713"/>
      <c r="DY27" s="713"/>
      <c r="DZ27" s="713"/>
      <c r="EA27" s="713"/>
      <c r="EB27" s="713"/>
      <c r="EC27" s="714"/>
    </row>
    <row r="28" spans="2:133" ht="11.25" customHeight="1">
      <c r="B28" s="721" t="s">
        <v>302</v>
      </c>
      <c r="C28" s="722"/>
      <c r="D28" s="722"/>
      <c r="E28" s="722"/>
      <c r="F28" s="722"/>
      <c r="G28" s="722"/>
      <c r="H28" s="722"/>
      <c r="I28" s="722"/>
      <c r="J28" s="722"/>
      <c r="K28" s="722"/>
      <c r="L28" s="722"/>
      <c r="M28" s="722"/>
      <c r="N28" s="722"/>
      <c r="O28" s="722"/>
      <c r="P28" s="722"/>
      <c r="Q28" s="723"/>
      <c r="R28" s="679" t="s">
        <v>134</v>
      </c>
      <c r="S28" s="680"/>
      <c r="T28" s="680"/>
      <c r="U28" s="680"/>
      <c r="V28" s="680"/>
      <c r="W28" s="680"/>
      <c r="X28" s="680"/>
      <c r="Y28" s="681"/>
      <c r="Z28" s="682" t="s">
        <v>134</v>
      </c>
      <c r="AA28" s="682"/>
      <c r="AB28" s="682"/>
      <c r="AC28" s="682"/>
      <c r="AD28" s="683" t="s">
        <v>134</v>
      </c>
      <c r="AE28" s="683"/>
      <c r="AF28" s="683"/>
      <c r="AG28" s="683"/>
      <c r="AH28" s="683"/>
      <c r="AI28" s="683"/>
      <c r="AJ28" s="683"/>
      <c r="AK28" s="683"/>
      <c r="AL28" s="684" t="s">
        <v>234</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279524</v>
      </c>
      <c r="CS28" s="680"/>
      <c r="CT28" s="680"/>
      <c r="CU28" s="680"/>
      <c r="CV28" s="680"/>
      <c r="CW28" s="680"/>
      <c r="CX28" s="680"/>
      <c r="CY28" s="681"/>
      <c r="CZ28" s="684">
        <v>7</v>
      </c>
      <c r="DA28" s="713"/>
      <c r="DB28" s="713"/>
      <c r="DC28" s="717"/>
      <c r="DD28" s="688">
        <v>279524</v>
      </c>
      <c r="DE28" s="680"/>
      <c r="DF28" s="680"/>
      <c r="DG28" s="680"/>
      <c r="DH28" s="680"/>
      <c r="DI28" s="680"/>
      <c r="DJ28" s="680"/>
      <c r="DK28" s="681"/>
      <c r="DL28" s="688">
        <v>279524</v>
      </c>
      <c r="DM28" s="680"/>
      <c r="DN28" s="680"/>
      <c r="DO28" s="680"/>
      <c r="DP28" s="680"/>
      <c r="DQ28" s="680"/>
      <c r="DR28" s="680"/>
      <c r="DS28" s="680"/>
      <c r="DT28" s="680"/>
      <c r="DU28" s="680"/>
      <c r="DV28" s="681"/>
      <c r="DW28" s="684">
        <v>9.4</v>
      </c>
      <c r="DX28" s="713"/>
      <c r="DY28" s="713"/>
      <c r="DZ28" s="713"/>
      <c r="EA28" s="713"/>
      <c r="EB28" s="713"/>
      <c r="EC28" s="714"/>
    </row>
    <row r="29" spans="2:133" ht="11.25" customHeight="1">
      <c r="B29" s="676" t="s">
        <v>304</v>
      </c>
      <c r="C29" s="677"/>
      <c r="D29" s="677"/>
      <c r="E29" s="677"/>
      <c r="F29" s="677"/>
      <c r="G29" s="677"/>
      <c r="H29" s="677"/>
      <c r="I29" s="677"/>
      <c r="J29" s="677"/>
      <c r="K29" s="677"/>
      <c r="L29" s="677"/>
      <c r="M29" s="677"/>
      <c r="N29" s="677"/>
      <c r="O29" s="677"/>
      <c r="P29" s="677"/>
      <c r="Q29" s="678"/>
      <c r="R29" s="679">
        <v>319842</v>
      </c>
      <c r="S29" s="680"/>
      <c r="T29" s="680"/>
      <c r="U29" s="680"/>
      <c r="V29" s="680"/>
      <c r="W29" s="680"/>
      <c r="X29" s="680"/>
      <c r="Y29" s="681"/>
      <c r="Z29" s="682">
        <v>7.3</v>
      </c>
      <c r="AA29" s="682"/>
      <c r="AB29" s="682"/>
      <c r="AC29" s="682"/>
      <c r="AD29" s="683" t="s">
        <v>228</v>
      </c>
      <c r="AE29" s="683"/>
      <c r="AF29" s="683"/>
      <c r="AG29" s="683"/>
      <c r="AH29" s="683"/>
      <c r="AI29" s="683"/>
      <c r="AJ29" s="683"/>
      <c r="AK29" s="683"/>
      <c r="AL29" s="684" t="s">
        <v>134</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308</v>
      </c>
      <c r="CG29" s="695"/>
      <c r="CH29" s="695"/>
      <c r="CI29" s="695"/>
      <c r="CJ29" s="695"/>
      <c r="CK29" s="695"/>
      <c r="CL29" s="695"/>
      <c r="CM29" s="695"/>
      <c r="CN29" s="695"/>
      <c r="CO29" s="695"/>
      <c r="CP29" s="695"/>
      <c r="CQ29" s="696"/>
      <c r="CR29" s="679">
        <v>279524</v>
      </c>
      <c r="CS29" s="715"/>
      <c r="CT29" s="715"/>
      <c r="CU29" s="715"/>
      <c r="CV29" s="715"/>
      <c r="CW29" s="715"/>
      <c r="CX29" s="715"/>
      <c r="CY29" s="716"/>
      <c r="CZ29" s="684">
        <v>7</v>
      </c>
      <c r="DA29" s="713"/>
      <c r="DB29" s="713"/>
      <c r="DC29" s="717"/>
      <c r="DD29" s="688">
        <v>279524</v>
      </c>
      <c r="DE29" s="715"/>
      <c r="DF29" s="715"/>
      <c r="DG29" s="715"/>
      <c r="DH29" s="715"/>
      <c r="DI29" s="715"/>
      <c r="DJ29" s="715"/>
      <c r="DK29" s="716"/>
      <c r="DL29" s="688">
        <v>279524</v>
      </c>
      <c r="DM29" s="715"/>
      <c r="DN29" s="715"/>
      <c r="DO29" s="715"/>
      <c r="DP29" s="715"/>
      <c r="DQ29" s="715"/>
      <c r="DR29" s="715"/>
      <c r="DS29" s="715"/>
      <c r="DT29" s="715"/>
      <c r="DU29" s="715"/>
      <c r="DV29" s="716"/>
      <c r="DW29" s="684">
        <v>9.4</v>
      </c>
      <c r="DX29" s="713"/>
      <c r="DY29" s="713"/>
      <c r="DZ29" s="713"/>
      <c r="EA29" s="713"/>
      <c r="EB29" s="713"/>
      <c r="EC29" s="714"/>
    </row>
    <row r="30" spans="2:133" ht="11.25" customHeight="1">
      <c r="B30" s="676" t="s">
        <v>309</v>
      </c>
      <c r="C30" s="677"/>
      <c r="D30" s="677"/>
      <c r="E30" s="677"/>
      <c r="F30" s="677"/>
      <c r="G30" s="677"/>
      <c r="H30" s="677"/>
      <c r="I30" s="677"/>
      <c r="J30" s="677"/>
      <c r="K30" s="677"/>
      <c r="L30" s="677"/>
      <c r="M30" s="677"/>
      <c r="N30" s="677"/>
      <c r="O30" s="677"/>
      <c r="P30" s="677"/>
      <c r="Q30" s="678"/>
      <c r="R30" s="679">
        <v>53043</v>
      </c>
      <c r="S30" s="680"/>
      <c r="T30" s="680"/>
      <c r="U30" s="680"/>
      <c r="V30" s="680"/>
      <c r="W30" s="680"/>
      <c r="X30" s="680"/>
      <c r="Y30" s="681"/>
      <c r="Z30" s="682">
        <v>1.2</v>
      </c>
      <c r="AA30" s="682"/>
      <c r="AB30" s="682"/>
      <c r="AC30" s="682"/>
      <c r="AD30" s="683">
        <v>45531</v>
      </c>
      <c r="AE30" s="683"/>
      <c r="AF30" s="683"/>
      <c r="AG30" s="683"/>
      <c r="AH30" s="683"/>
      <c r="AI30" s="683"/>
      <c r="AJ30" s="683"/>
      <c r="AK30" s="683"/>
      <c r="AL30" s="684">
        <v>1.6</v>
      </c>
      <c r="AM30" s="685"/>
      <c r="AN30" s="685"/>
      <c r="AO30" s="686"/>
      <c r="AP30" s="727" t="s">
        <v>310</v>
      </c>
      <c r="AQ30" s="728"/>
      <c r="AR30" s="728"/>
      <c r="AS30" s="728"/>
      <c r="AT30" s="733" t="s">
        <v>311</v>
      </c>
      <c r="AU30" s="230"/>
      <c r="AV30" s="230"/>
      <c r="AW30" s="230"/>
      <c r="AX30" s="665" t="s">
        <v>186</v>
      </c>
      <c r="AY30" s="666"/>
      <c r="AZ30" s="666"/>
      <c r="BA30" s="666"/>
      <c r="BB30" s="666"/>
      <c r="BC30" s="666"/>
      <c r="BD30" s="666"/>
      <c r="BE30" s="666"/>
      <c r="BF30" s="667"/>
      <c r="BG30" s="739">
        <v>99.3</v>
      </c>
      <c r="BH30" s="740"/>
      <c r="BI30" s="740"/>
      <c r="BJ30" s="740"/>
      <c r="BK30" s="740"/>
      <c r="BL30" s="740"/>
      <c r="BM30" s="674">
        <v>98.1</v>
      </c>
      <c r="BN30" s="740"/>
      <c r="BO30" s="740"/>
      <c r="BP30" s="740"/>
      <c r="BQ30" s="741"/>
      <c r="BR30" s="739">
        <v>99.2</v>
      </c>
      <c r="BS30" s="740"/>
      <c r="BT30" s="740"/>
      <c r="BU30" s="740"/>
      <c r="BV30" s="740"/>
      <c r="BW30" s="740"/>
      <c r="BX30" s="674">
        <v>97.8</v>
      </c>
      <c r="BY30" s="740"/>
      <c r="BZ30" s="740"/>
      <c r="CA30" s="740"/>
      <c r="CB30" s="741"/>
      <c r="CD30" s="744"/>
      <c r="CE30" s="745"/>
      <c r="CF30" s="694" t="s">
        <v>312</v>
      </c>
      <c r="CG30" s="695"/>
      <c r="CH30" s="695"/>
      <c r="CI30" s="695"/>
      <c r="CJ30" s="695"/>
      <c r="CK30" s="695"/>
      <c r="CL30" s="695"/>
      <c r="CM30" s="695"/>
      <c r="CN30" s="695"/>
      <c r="CO30" s="695"/>
      <c r="CP30" s="695"/>
      <c r="CQ30" s="696"/>
      <c r="CR30" s="679">
        <v>265315</v>
      </c>
      <c r="CS30" s="680"/>
      <c r="CT30" s="680"/>
      <c r="CU30" s="680"/>
      <c r="CV30" s="680"/>
      <c r="CW30" s="680"/>
      <c r="CX30" s="680"/>
      <c r="CY30" s="681"/>
      <c r="CZ30" s="684">
        <v>6.7</v>
      </c>
      <c r="DA30" s="713"/>
      <c r="DB30" s="713"/>
      <c r="DC30" s="717"/>
      <c r="DD30" s="688">
        <v>265315</v>
      </c>
      <c r="DE30" s="680"/>
      <c r="DF30" s="680"/>
      <c r="DG30" s="680"/>
      <c r="DH30" s="680"/>
      <c r="DI30" s="680"/>
      <c r="DJ30" s="680"/>
      <c r="DK30" s="681"/>
      <c r="DL30" s="688">
        <v>265315</v>
      </c>
      <c r="DM30" s="680"/>
      <c r="DN30" s="680"/>
      <c r="DO30" s="680"/>
      <c r="DP30" s="680"/>
      <c r="DQ30" s="680"/>
      <c r="DR30" s="680"/>
      <c r="DS30" s="680"/>
      <c r="DT30" s="680"/>
      <c r="DU30" s="680"/>
      <c r="DV30" s="681"/>
      <c r="DW30" s="684">
        <v>8.9</v>
      </c>
      <c r="DX30" s="713"/>
      <c r="DY30" s="713"/>
      <c r="DZ30" s="713"/>
      <c r="EA30" s="713"/>
      <c r="EB30" s="713"/>
      <c r="EC30" s="714"/>
    </row>
    <row r="31" spans="2:133" ht="11.25" customHeight="1">
      <c r="B31" s="676" t="s">
        <v>313</v>
      </c>
      <c r="C31" s="677"/>
      <c r="D31" s="677"/>
      <c r="E31" s="677"/>
      <c r="F31" s="677"/>
      <c r="G31" s="677"/>
      <c r="H31" s="677"/>
      <c r="I31" s="677"/>
      <c r="J31" s="677"/>
      <c r="K31" s="677"/>
      <c r="L31" s="677"/>
      <c r="M31" s="677"/>
      <c r="N31" s="677"/>
      <c r="O31" s="677"/>
      <c r="P31" s="677"/>
      <c r="Q31" s="678"/>
      <c r="R31" s="679">
        <v>129758</v>
      </c>
      <c r="S31" s="680"/>
      <c r="T31" s="680"/>
      <c r="U31" s="680"/>
      <c r="V31" s="680"/>
      <c r="W31" s="680"/>
      <c r="X31" s="680"/>
      <c r="Y31" s="681"/>
      <c r="Z31" s="682">
        <v>3</v>
      </c>
      <c r="AA31" s="682"/>
      <c r="AB31" s="682"/>
      <c r="AC31" s="682"/>
      <c r="AD31" s="683" t="s">
        <v>234</v>
      </c>
      <c r="AE31" s="683"/>
      <c r="AF31" s="683"/>
      <c r="AG31" s="683"/>
      <c r="AH31" s="683"/>
      <c r="AI31" s="683"/>
      <c r="AJ31" s="683"/>
      <c r="AK31" s="683"/>
      <c r="AL31" s="684" t="s">
        <v>134</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99.5</v>
      </c>
      <c r="BH31" s="715"/>
      <c r="BI31" s="715"/>
      <c r="BJ31" s="715"/>
      <c r="BK31" s="715"/>
      <c r="BL31" s="715"/>
      <c r="BM31" s="685">
        <v>98</v>
      </c>
      <c r="BN31" s="737"/>
      <c r="BO31" s="737"/>
      <c r="BP31" s="737"/>
      <c r="BQ31" s="738"/>
      <c r="BR31" s="736">
        <v>99.3</v>
      </c>
      <c r="BS31" s="715"/>
      <c r="BT31" s="715"/>
      <c r="BU31" s="715"/>
      <c r="BV31" s="715"/>
      <c r="BW31" s="715"/>
      <c r="BX31" s="685">
        <v>98</v>
      </c>
      <c r="BY31" s="737"/>
      <c r="BZ31" s="737"/>
      <c r="CA31" s="737"/>
      <c r="CB31" s="738"/>
      <c r="CD31" s="744"/>
      <c r="CE31" s="745"/>
      <c r="CF31" s="694" t="s">
        <v>316</v>
      </c>
      <c r="CG31" s="695"/>
      <c r="CH31" s="695"/>
      <c r="CI31" s="695"/>
      <c r="CJ31" s="695"/>
      <c r="CK31" s="695"/>
      <c r="CL31" s="695"/>
      <c r="CM31" s="695"/>
      <c r="CN31" s="695"/>
      <c r="CO31" s="695"/>
      <c r="CP31" s="695"/>
      <c r="CQ31" s="696"/>
      <c r="CR31" s="679">
        <v>14209</v>
      </c>
      <c r="CS31" s="715"/>
      <c r="CT31" s="715"/>
      <c r="CU31" s="715"/>
      <c r="CV31" s="715"/>
      <c r="CW31" s="715"/>
      <c r="CX31" s="715"/>
      <c r="CY31" s="716"/>
      <c r="CZ31" s="684">
        <v>0.4</v>
      </c>
      <c r="DA31" s="713"/>
      <c r="DB31" s="713"/>
      <c r="DC31" s="717"/>
      <c r="DD31" s="688">
        <v>14209</v>
      </c>
      <c r="DE31" s="715"/>
      <c r="DF31" s="715"/>
      <c r="DG31" s="715"/>
      <c r="DH31" s="715"/>
      <c r="DI31" s="715"/>
      <c r="DJ31" s="715"/>
      <c r="DK31" s="716"/>
      <c r="DL31" s="688">
        <v>14209</v>
      </c>
      <c r="DM31" s="715"/>
      <c r="DN31" s="715"/>
      <c r="DO31" s="715"/>
      <c r="DP31" s="715"/>
      <c r="DQ31" s="715"/>
      <c r="DR31" s="715"/>
      <c r="DS31" s="715"/>
      <c r="DT31" s="715"/>
      <c r="DU31" s="715"/>
      <c r="DV31" s="716"/>
      <c r="DW31" s="684">
        <v>0.5</v>
      </c>
      <c r="DX31" s="713"/>
      <c r="DY31" s="713"/>
      <c r="DZ31" s="713"/>
      <c r="EA31" s="713"/>
      <c r="EB31" s="713"/>
      <c r="EC31" s="714"/>
    </row>
    <row r="32" spans="2:133" ht="11.25" customHeight="1">
      <c r="B32" s="676" t="s">
        <v>317</v>
      </c>
      <c r="C32" s="677"/>
      <c r="D32" s="677"/>
      <c r="E32" s="677"/>
      <c r="F32" s="677"/>
      <c r="G32" s="677"/>
      <c r="H32" s="677"/>
      <c r="I32" s="677"/>
      <c r="J32" s="677"/>
      <c r="K32" s="677"/>
      <c r="L32" s="677"/>
      <c r="M32" s="677"/>
      <c r="N32" s="677"/>
      <c r="O32" s="677"/>
      <c r="P32" s="677"/>
      <c r="Q32" s="678"/>
      <c r="R32" s="679">
        <v>314405</v>
      </c>
      <c r="S32" s="680"/>
      <c r="T32" s="680"/>
      <c r="U32" s="680"/>
      <c r="V32" s="680"/>
      <c r="W32" s="680"/>
      <c r="X32" s="680"/>
      <c r="Y32" s="681"/>
      <c r="Z32" s="682">
        <v>7.2</v>
      </c>
      <c r="AA32" s="682"/>
      <c r="AB32" s="682"/>
      <c r="AC32" s="682"/>
      <c r="AD32" s="683" t="s">
        <v>234</v>
      </c>
      <c r="AE32" s="683"/>
      <c r="AF32" s="683"/>
      <c r="AG32" s="683"/>
      <c r="AH32" s="683"/>
      <c r="AI32" s="683"/>
      <c r="AJ32" s="683"/>
      <c r="AK32" s="683"/>
      <c r="AL32" s="684" t="s">
        <v>234</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99.3</v>
      </c>
      <c r="BH32" s="749"/>
      <c r="BI32" s="749"/>
      <c r="BJ32" s="749"/>
      <c r="BK32" s="749"/>
      <c r="BL32" s="749"/>
      <c r="BM32" s="750">
        <v>98.1</v>
      </c>
      <c r="BN32" s="749"/>
      <c r="BO32" s="749"/>
      <c r="BP32" s="749"/>
      <c r="BQ32" s="751"/>
      <c r="BR32" s="748">
        <v>99</v>
      </c>
      <c r="BS32" s="749"/>
      <c r="BT32" s="749"/>
      <c r="BU32" s="749"/>
      <c r="BV32" s="749"/>
      <c r="BW32" s="749"/>
      <c r="BX32" s="750">
        <v>97.6</v>
      </c>
      <c r="BY32" s="749"/>
      <c r="BZ32" s="749"/>
      <c r="CA32" s="749"/>
      <c r="CB32" s="751"/>
      <c r="CD32" s="746"/>
      <c r="CE32" s="747"/>
      <c r="CF32" s="694" t="s">
        <v>319</v>
      </c>
      <c r="CG32" s="695"/>
      <c r="CH32" s="695"/>
      <c r="CI32" s="695"/>
      <c r="CJ32" s="695"/>
      <c r="CK32" s="695"/>
      <c r="CL32" s="695"/>
      <c r="CM32" s="695"/>
      <c r="CN32" s="695"/>
      <c r="CO32" s="695"/>
      <c r="CP32" s="695"/>
      <c r="CQ32" s="696"/>
      <c r="CR32" s="679" t="s">
        <v>234</v>
      </c>
      <c r="CS32" s="680"/>
      <c r="CT32" s="680"/>
      <c r="CU32" s="680"/>
      <c r="CV32" s="680"/>
      <c r="CW32" s="680"/>
      <c r="CX32" s="680"/>
      <c r="CY32" s="681"/>
      <c r="CZ32" s="684" t="s">
        <v>234</v>
      </c>
      <c r="DA32" s="713"/>
      <c r="DB32" s="713"/>
      <c r="DC32" s="717"/>
      <c r="DD32" s="688" t="s">
        <v>234</v>
      </c>
      <c r="DE32" s="680"/>
      <c r="DF32" s="680"/>
      <c r="DG32" s="680"/>
      <c r="DH32" s="680"/>
      <c r="DI32" s="680"/>
      <c r="DJ32" s="680"/>
      <c r="DK32" s="681"/>
      <c r="DL32" s="688" t="s">
        <v>134</v>
      </c>
      <c r="DM32" s="680"/>
      <c r="DN32" s="680"/>
      <c r="DO32" s="680"/>
      <c r="DP32" s="680"/>
      <c r="DQ32" s="680"/>
      <c r="DR32" s="680"/>
      <c r="DS32" s="680"/>
      <c r="DT32" s="680"/>
      <c r="DU32" s="680"/>
      <c r="DV32" s="681"/>
      <c r="DW32" s="684" t="s">
        <v>134</v>
      </c>
      <c r="DX32" s="713"/>
      <c r="DY32" s="713"/>
      <c r="DZ32" s="713"/>
      <c r="EA32" s="713"/>
      <c r="EB32" s="713"/>
      <c r="EC32" s="714"/>
    </row>
    <row r="33" spans="2:133" ht="11.25" customHeight="1">
      <c r="B33" s="676" t="s">
        <v>320</v>
      </c>
      <c r="C33" s="677"/>
      <c r="D33" s="677"/>
      <c r="E33" s="677"/>
      <c r="F33" s="677"/>
      <c r="G33" s="677"/>
      <c r="H33" s="677"/>
      <c r="I33" s="677"/>
      <c r="J33" s="677"/>
      <c r="K33" s="677"/>
      <c r="L33" s="677"/>
      <c r="M33" s="677"/>
      <c r="N33" s="677"/>
      <c r="O33" s="677"/>
      <c r="P33" s="677"/>
      <c r="Q33" s="678"/>
      <c r="R33" s="679">
        <v>162000</v>
      </c>
      <c r="S33" s="680"/>
      <c r="T33" s="680"/>
      <c r="U33" s="680"/>
      <c r="V33" s="680"/>
      <c r="W33" s="680"/>
      <c r="X33" s="680"/>
      <c r="Y33" s="681"/>
      <c r="Z33" s="682">
        <v>3.7</v>
      </c>
      <c r="AA33" s="682"/>
      <c r="AB33" s="682"/>
      <c r="AC33" s="682"/>
      <c r="AD33" s="683" t="s">
        <v>134</v>
      </c>
      <c r="AE33" s="683"/>
      <c r="AF33" s="683"/>
      <c r="AG33" s="683"/>
      <c r="AH33" s="683"/>
      <c r="AI33" s="683"/>
      <c r="AJ33" s="683"/>
      <c r="AK33" s="683"/>
      <c r="AL33" s="684" t="s">
        <v>134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2033754</v>
      </c>
      <c r="CS33" s="715"/>
      <c r="CT33" s="715"/>
      <c r="CU33" s="715"/>
      <c r="CV33" s="715"/>
      <c r="CW33" s="715"/>
      <c r="CX33" s="715"/>
      <c r="CY33" s="716"/>
      <c r="CZ33" s="684">
        <v>51.1</v>
      </c>
      <c r="DA33" s="713"/>
      <c r="DB33" s="713"/>
      <c r="DC33" s="717"/>
      <c r="DD33" s="688">
        <v>1547333</v>
      </c>
      <c r="DE33" s="715"/>
      <c r="DF33" s="715"/>
      <c r="DG33" s="715"/>
      <c r="DH33" s="715"/>
      <c r="DI33" s="715"/>
      <c r="DJ33" s="715"/>
      <c r="DK33" s="716"/>
      <c r="DL33" s="688">
        <v>1456702</v>
      </c>
      <c r="DM33" s="715"/>
      <c r="DN33" s="715"/>
      <c r="DO33" s="715"/>
      <c r="DP33" s="715"/>
      <c r="DQ33" s="715"/>
      <c r="DR33" s="715"/>
      <c r="DS33" s="715"/>
      <c r="DT33" s="715"/>
      <c r="DU33" s="715"/>
      <c r="DV33" s="716"/>
      <c r="DW33" s="684">
        <v>49</v>
      </c>
      <c r="DX33" s="713"/>
      <c r="DY33" s="713"/>
      <c r="DZ33" s="713"/>
      <c r="EA33" s="713"/>
      <c r="EB33" s="713"/>
      <c r="EC33" s="714"/>
    </row>
    <row r="34" spans="2:133" ht="11.25" customHeight="1">
      <c r="B34" s="676" t="s">
        <v>322</v>
      </c>
      <c r="C34" s="677"/>
      <c r="D34" s="677"/>
      <c r="E34" s="677"/>
      <c r="F34" s="677"/>
      <c r="G34" s="677"/>
      <c r="H34" s="677"/>
      <c r="I34" s="677"/>
      <c r="J34" s="677"/>
      <c r="K34" s="677"/>
      <c r="L34" s="677"/>
      <c r="M34" s="677"/>
      <c r="N34" s="677"/>
      <c r="O34" s="677"/>
      <c r="P34" s="677"/>
      <c r="Q34" s="678"/>
      <c r="R34" s="679">
        <v>48954</v>
      </c>
      <c r="S34" s="680"/>
      <c r="T34" s="680"/>
      <c r="U34" s="680"/>
      <c r="V34" s="680"/>
      <c r="W34" s="680"/>
      <c r="X34" s="680"/>
      <c r="Y34" s="681"/>
      <c r="Z34" s="682">
        <v>1.1000000000000001</v>
      </c>
      <c r="AA34" s="682"/>
      <c r="AB34" s="682"/>
      <c r="AC34" s="682"/>
      <c r="AD34" s="683" t="s">
        <v>172</v>
      </c>
      <c r="AE34" s="683"/>
      <c r="AF34" s="683"/>
      <c r="AG34" s="683"/>
      <c r="AH34" s="683"/>
      <c r="AI34" s="683"/>
      <c r="AJ34" s="683"/>
      <c r="AK34" s="683"/>
      <c r="AL34" s="684" t="s">
        <v>134</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618793</v>
      </c>
      <c r="CS34" s="680"/>
      <c r="CT34" s="680"/>
      <c r="CU34" s="680"/>
      <c r="CV34" s="680"/>
      <c r="CW34" s="680"/>
      <c r="CX34" s="680"/>
      <c r="CY34" s="681"/>
      <c r="CZ34" s="684">
        <v>15.5</v>
      </c>
      <c r="DA34" s="713"/>
      <c r="DB34" s="713"/>
      <c r="DC34" s="717"/>
      <c r="DD34" s="688">
        <v>466027</v>
      </c>
      <c r="DE34" s="680"/>
      <c r="DF34" s="680"/>
      <c r="DG34" s="680"/>
      <c r="DH34" s="680"/>
      <c r="DI34" s="680"/>
      <c r="DJ34" s="680"/>
      <c r="DK34" s="681"/>
      <c r="DL34" s="688">
        <v>448105</v>
      </c>
      <c r="DM34" s="680"/>
      <c r="DN34" s="680"/>
      <c r="DO34" s="680"/>
      <c r="DP34" s="680"/>
      <c r="DQ34" s="680"/>
      <c r="DR34" s="680"/>
      <c r="DS34" s="680"/>
      <c r="DT34" s="680"/>
      <c r="DU34" s="680"/>
      <c r="DV34" s="681"/>
      <c r="DW34" s="684">
        <v>15.1</v>
      </c>
      <c r="DX34" s="713"/>
      <c r="DY34" s="713"/>
      <c r="DZ34" s="713"/>
      <c r="EA34" s="713"/>
      <c r="EB34" s="713"/>
      <c r="EC34" s="714"/>
    </row>
    <row r="35" spans="2:133" ht="11.25" customHeight="1">
      <c r="B35" s="676" t="s">
        <v>326</v>
      </c>
      <c r="C35" s="677"/>
      <c r="D35" s="677"/>
      <c r="E35" s="677"/>
      <c r="F35" s="677"/>
      <c r="G35" s="677"/>
      <c r="H35" s="677"/>
      <c r="I35" s="677"/>
      <c r="J35" s="677"/>
      <c r="K35" s="677"/>
      <c r="L35" s="677"/>
      <c r="M35" s="677"/>
      <c r="N35" s="677"/>
      <c r="O35" s="677"/>
      <c r="P35" s="677"/>
      <c r="Q35" s="678"/>
      <c r="R35" s="679">
        <v>151837</v>
      </c>
      <c r="S35" s="680"/>
      <c r="T35" s="680"/>
      <c r="U35" s="680"/>
      <c r="V35" s="680"/>
      <c r="W35" s="680"/>
      <c r="X35" s="680"/>
      <c r="Y35" s="681"/>
      <c r="Z35" s="682">
        <v>3.5</v>
      </c>
      <c r="AA35" s="682"/>
      <c r="AB35" s="682"/>
      <c r="AC35" s="682"/>
      <c r="AD35" s="683" t="s">
        <v>134</v>
      </c>
      <c r="AE35" s="683"/>
      <c r="AF35" s="683"/>
      <c r="AG35" s="683"/>
      <c r="AH35" s="683"/>
      <c r="AI35" s="683"/>
      <c r="AJ35" s="683"/>
      <c r="AK35" s="683"/>
      <c r="AL35" s="684" t="s">
        <v>172</v>
      </c>
      <c r="AM35" s="685"/>
      <c r="AN35" s="685"/>
      <c r="AO35" s="686"/>
      <c r="AP35" s="234"/>
      <c r="AQ35" s="752" t="s">
        <v>327</v>
      </c>
      <c r="AR35" s="753"/>
      <c r="AS35" s="753"/>
      <c r="AT35" s="753"/>
      <c r="AU35" s="753"/>
      <c r="AV35" s="753"/>
      <c r="AW35" s="753"/>
      <c r="AX35" s="753"/>
      <c r="AY35" s="754"/>
      <c r="AZ35" s="668">
        <v>582630</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38666</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112387</v>
      </c>
      <c r="CS35" s="715"/>
      <c r="CT35" s="715"/>
      <c r="CU35" s="715"/>
      <c r="CV35" s="715"/>
      <c r="CW35" s="715"/>
      <c r="CX35" s="715"/>
      <c r="CY35" s="716"/>
      <c r="CZ35" s="684">
        <v>2.8</v>
      </c>
      <c r="DA35" s="713"/>
      <c r="DB35" s="713"/>
      <c r="DC35" s="717"/>
      <c r="DD35" s="688">
        <v>112387</v>
      </c>
      <c r="DE35" s="715"/>
      <c r="DF35" s="715"/>
      <c r="DG35" s="715"/>
      <c r="DH35" s="715"/>
      <c r="DI35" s="715"/>
      <c r="DJ35" s="715"/>
      <c r="DK35" s="716"/>
      <c r="DL35" s="688">
        <v>112387</v>
      </c>
      <c r="DM35" s="715"/>
      <c r="DN35" s="715"/>
      <c r="DO35" s="715"/>
      <c r="DP35" s="715"/>
      <c r="DQ35" s="715"/>
      <c r="DR35" s="715"/>
      <c r="DS35" s="715"/>
      <c r="DT35" s="715"/>
      <c r="DU35" s="715"/>
      <c r="DV35" s="716"/>
      <c r="DW35" s="684">
        <v>3.8</v>
      </c>
      <c r="DX35" s="713"/>
      <c r="DY35" s="713"/>
      <c r="DZ35" s="713"/>
      <c r="EA35" s="713"/>
      <c r="EB35" s="713"/>
      <c r="EC35" s="714"/>
    </row>
    <row r="36" spans="2:133" ht="11.25" customHeight="1">
      <c r="B36" s="676" t="s">
        <v>330</v>
      </c>
      <c r="C36" s="677"/>
      <c r="D36" s="677"/>
      <c r="E36" s="677"/>
      <c r="F36" s="677"/>
      <c r="G36" s="677"/>
      <c r="H36" s="677"/>
      <c r="I36" s="677"/>
      <c r="J36" s="677"/>
      <c r="K36" s="677"/>
      <c r="L36" s="677"/>
      <c r="M36" s="677"/>
      <c r="N36" s="677"/>
      <c r="O36" s="677"/>
      <c r="P36" s="677"/>
      <c r="Q36" s="678"/>
      <c r="R36" s="679" t="s">
        <v>234</v>
      </c>
      <c r="S36" s="680"/>
      <c r="T36" s="680"/>
      <c r="U36" s="680"/>
      <c r="V36" s="680"/>
      <c r="W36" s="680"/>
      <c r="X36" s="680"/>
      <c r="Y36" s="681"/>
      <c r="Z36" s="682" t="s">
        <v>134</v>
      </c>
      <c r="AA36" s="682"/>
      <c r="AB36" s="682"/>
      <c r="AC36" s="682"/>
      <c r="AD36" s="683" t="s">
        <v>134</v>
      </c>
      <c r="AE36" s="683"/>
      <c r="AF36" s="683"/>
      <c r="AG36" s="683"/>
      <c r="AH36" s="683"/>
      <c r="AI36" s="683"/>
      <c r="AJ36" s="683"/>
      <c r="AK36" s="683"/>
      <c r="AL36" s="684" t="s">
        <v>234</v>
      </c>
      <c r="AM36" s="685"/>
      <c r="AN36" s="685"/>
      <c r="AO36" s="686"/>
      <c r="AQ36" s="756" t="s">
        <v>331</v>
      </c>
      <c r="AR36" s="757"/>
      <c r="AS36" s="757"/>
      <c r="AT36" s="757"/>
      <c r="AU36" s="757"/>
      <c r="AV36" s="757"/>
      <c r="AW36" s="757"/>
      <c r="AX36" s="757"/>
      <c r="AY36" s="758"/>
      <c r="AZ36" s="679">
        <v>219757</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35468</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590970</v>
      </c>
      <c r="CS36" s="680"/>
      <c r="CT36" s="680"/>
      <c r="CU36" s="680"/>
      <c r="CV36" s="680"/>
      <c r="CW36" s="680"/>
      <c r="CX36" s="680"/>
      <c r="CY36" s="681"/>
      <c r="CZ36" s="684">
        <v>14.8</v>
      </c>
      <c r="DA36" s="713"/>
      <c r="DB36" s="713"/>
      <c r="DC36" s="717"/>
      <c r="DD36" s="688">
        <v>442736</v>
      </c>
      <c r="DE36" s="680"/>
      <c r="DF36" s="680"/>
      <c r="DG36" s="680"/>
      <c r="DH36" s="680"/>
      <c r="DI36" s="680"/>
      <c r="DJ36" s="680"/>
      <c r="DK36" s="681"/>
      <c r="DL36" s="688">
        <v>378825</v>
      </c>
      <c r="DM36" s="680"/>
      <c r="DN36" s="680"/>
      <c r="DO36" s="680"/>
      <c r="DP36" s="680"/>
      <c r="DQ36" s="680"/>
      <c r="DR36" s="680"/>
      <c r="DS36" s="680"/>
      <c r="DT36" s="680"/>
      <c r="DU36" s="680"/>
      <c r="DV36" s="681"/>
      <c r="DW36" s="684">
        <v>12.7</v>
      </c>
      <c r="DX36" s="713"/>
      <c r="DY36" s="713"/>
      <c r="DZ36" s="713"/>
      <c r="EA36" s="713"/>
      <c r="EB36" s="713"/>
      <c r="EC36" s="714"/>
    </row>
    <row r="37" spans="2:133" ht="11.25" customHeight="1">
      <c r="B37" s="676" t="s">
        <v>334</v>
      </c>
      <c r="C37" s="677"/>
      <c r="D37" s="677"/>
      <c r="E37" s="677"/>
      <c r="F37" s="677"/>
      <c r="G37" s="677"/>
      <c r="H37" s="677"/>
      <c r="I37" s="677"/>
      <c r="J37" s="677"/>
      <c r="K37" s="677"/>
      <c r="L37" s="677"/>
      <c r="M37" s="677"/>
      <c r="N37" s="677"/>
      <c r="O37" s="677"/>
      <c r="P37" s="677"/>
      <c r="Q37" s="678"/>
      <c r="R37" s="679">
        <v>135937</v>
      </c>
      <c r="S37" s="680"/>
      <c r="T37" s="680"/>
      <c r="U37" s="680"/>
      <c r="V37" s="680"/>
      <c r="W37" s="680"/>
      <c r="X37" s="680"/>
      <c r="Y37" s="681"/>
      <c r="Z37" s="682">
        <v>3.1</v>
      </c>
      <c r="AA37" s="682"/>
      <c r="AB37" s="682"/>
      <c r="AC37" s="682"/>
      <c r="AD37" s="683" t="s">
        <v>234</v>
      </c>
      <c r="AE37" s="683"/>
      <c r="AF37" s="683"/>
      <c r="AG37" s="683"/>
      <c r="AH37" s="683"/>
      <c r="AI37" s="683"/>
      <c r="AJ37" s="683"/>
      <c r="AK37" s="683"/>
      <c r="AL37" s="684" t="s">
        <v>234</v>
      </c>
      <c r="AM37" s="685"/>
      <c r="AN37" s="685"/>
      <c r="AO37" s="686"/>
      <c r="AQ37" s="756" t="s">
        <v>335</v>
      </c>
      <c r="AR37" s="757"/>
      <c r="AS37" s="757"/>
      <c r="AT37" s="757"/>
      <c r="AU37" s="757"/>
      <c r="AV37" s="757"/>
      <c r="AW37" s="757"/>
      <c r="AX37" s="757"/>
      <c r="AY37" s="758"/>
      <c r="AZ37" s="679">
        <v>46904</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1489</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204840</v>
      </c>
      <c r="CS37" s="715"/>
      <c r="CT37" s="715"/>
      <c r="CU37" s="715"/>
      <c r="CV37" s="715"/>
      <c r="CW37" s="715"/>
      <c r="CX37" s="715"/>
      <c r="CY37" s="716"/>
      <c r="CZ37" s="684">
        <v>5.0999999999999996</v>
      </c>
      <c r="DA37" s="713"/>
      <c r="DB37" s="713"/>
      <c r="DC37" s="717"/>
      <c r="DD37" s="688">
        <v>204840</v>
      </c>
      <c r="DE37" s="715"/>
      <c r="DF37" s="715"/>
      <c r="DG37" s="715"/>
      <c r="DH37" s="715"/>
      <c r="DI37" s="715"/>
      <c r="DJ37" s="715"/>
      <c r="DK37" s="716"/>
      <c r="DL37" s="688">
        <v>197034</v>
      </c>
      <c r="DM37" s="715"/>
      <c r="DN37" s="715"/>
      <c r="DO37" s="715"/>
      <c r="DP37" s="715"/>
      <c r="DQ37" s="715"/>
      <c r="DR37" s="715"/>
      <c r="DS37" s="715"/>
      <c r="DT37" s="715"/>
      <c r="DU37" s="715"/>
      <c r="DV37" s="716"/>
      <c r="DW37" s="684">
        <v>6.6</v>
      </c>
      <c r="DX37" s="713"/>
      <c r="DY37" s="713"/>
      <c r="DZ37" s="713"/>
      <c r="EA37" s="713"/>
      <c r="EB37" s="713"/>
      <c r="EC37" s="714"/>
    </row>
    <row r="38" spans="2:133" ht="11.25" customHeight="1">
      <c r="B38" s="724" t="s">
        <v>338</v>
      </c>
      <c r="C38" s="725"/>
      <c r="D38" s="725"/>
      <c r="E38" s="725"/>
      <c r="F38" s="725"/>
      <c r="G38" s="725"/>
      <c r="H38" s="725"/>
      <c r="I38" s="725"/>
      <c r="J38" s="725"/>
      <c r="K38" s="725"/>
      <c r="L38" s="725"/>
      <c r="M38" s="725"/>
      <c r="N38" s="725"/>
      <c r="O38" s="725"/>
      <c r="P38" s="725"/>
      <c r="Q38" s="726"/>
      <c r="R38" s="759">
        <v>4377231</v>
      </c>
      <c r="S38" s="760"/>
      <c r="T38" s="760"/>
      <c r="U38" s="760"/>
      <c r="V38" s="760"/>
      <c r="W38" s="760"/>
      <c r="X38" s="760"/>
      <c r="Y38" s="761"/>
      <c r="Z38" s="762">
        <v>100</v>
      </c>
      <c r="AA38" s="762"/>
      <c r="AB38" s="762"/>
      <c r="AC38" s="762"/>
      <c r="AD38" s="763">
        <v>2837438</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t="s">
        <v>134</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3056</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582630</v>
      </c>
      <c r="CS38" s="680"/>
      <c r="CT38" s="680"/>
      <c r="CU38" s="680"/>
      <c r="CV38" s="680"/>
      <c r="CW38" s="680"/>
      <c r="CX38" s="680"/>
      <c r="CY38" s="681"/>
      <c r="CZ38" s="684">
        <v>14.6</v>
      </c>
      <c r="DA38" s="713"/>
      <c r="DB38" s="713"/>
      <c r="DC38" s="717"/>
      <c r="DD38" s="688">
        <v>526183</v>
      </c>
      <c r="DE38" s="680"/>
      <c r="DF38" s="680"/>
      <c r="DG38" s="680"/>
      <c r="DH38" s="680"/>
      <c r="DI38" s="680"/>
      <c r="DJ38" s="680"/>
      <c r="DK38" s="681"/>
      <c r="DL38" s="688">
        <v>517385</v>
      </c>
      <c r="DM38" s="680"/>
      <c r="DN38" s="680"/>
      <c r="DO38" s="680"/>
      <c r="DP38" s="680"/>
      <c r="DQ38" s="680"/>
      <c r="DR38" s="680"/>
      <c r="DS38" s="680"/>
      <c r="DT38" s="680"/>
      <c r="DU38" s="680"/>
      <c r="DV38" s="681"/>
      <c r="DW38" s="684">
        <v>17.399999999999999</v>
      </c>
      <c r="DX38" s="713"/>
      <c r="DY38" s="713"/>
      <c r="DZ38" s="713"/>
      <c r="EA38" s="713"/>
      <c r="EB38" s="713"/>
      <c r="EC38" s="714"/>
    </row>
    <row r="39" spans="2:133" ht="11.25" customHeight="1">
      <c r="AQ39" s="756" t="s">
        <v>342</v>
      </c>
      <c r="AR39" s="757"/>
      <c r="AS39" s="757"/>
      <c r="AT39" s="757"/>
      <c r="AU39" s="757"/>
      <c r="AV39" s="757"/>
      <c r="AW39" s="757"/>
      <c r="AX39" s="757"/>
      <c r="AY39" s="758"/>
      <c r="AZ39" s="679" t="s">
        <v>134</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126</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128974</v>
      </c>
      <c r="CS39" s="715"/>
      <c r="CT39" s="715"/>
      <c r="CU39" s="715"/>
      <c r="CV39" s="715"/>
      <c r="CW39" s="715"/>
      <c r="CX39" s="715"/>
      <c r="CY39" s="716"/>
      <c r="CZ39" s="684">
        <v>3.2</v>
      </c>
      <c r="DA39" s="713"/>
      <c r="DB39" s="713"/>
      <c r="DC39" s="717"/>
      <c r="DD39" s="688" t="s">
        <v>172</v>
      </c>
      <c r="DE39" s="715"/>
      <c r="DF39" s="715"/>
      <c r="DG39" s="715"/>
      <c r="DH39" s="715"/>
      <c r="DI39" s="715"/>
      <c r="DJ39" s="715"/>
      <c r="DK39" s="716"/>
      <c r="DL39" s="688" t="s">
        <v>134</v>
      </c>
      <c r="DM39" s="715"/>
      <c r="DN39" s="715"/>
      <c r="DO39" s="715"/>
      <c r="DP39" s="715"/>
      <c r="DQ39" s="715"/>
      <c r="DR39" s="715"/>
      <c r="DS39" s="715"/>
      <c r="DT39" s="715"/>
      <c r="DU39" s="715"/>
      <c r="DV39" s="716"/>
      <c r="DW39" s="684" t="s">
        <v>172</v>
      </c>
      <c r="DX39" s="713"/>
      <c r="DY39" s="713"/>
      <c r="DZ39" s="713"/>
      <c r="EA39" s="713"/>
      <c r="EB39" s="713"/>
      <c r="EC39" s="714"/>
    </row>
    <row r="40" spans="2:133" ht="11.25" customHeight="1">
      <c r="AQ40" s="756" t="s">
        <v>346</v>
      </c>
      <c r="AR40" s="757"/>
      <c r="AS40" s="757"/>
      <c r="AT40" s="757"/>
      <c r="AU40" s="757"/>
      <c r="AV40" s="757"/>
      <c r="AW40" s="757"/>
      <c r="AX40" s="757"/>
      <c r="AY40" s="758"/>
      <c r="AZ40" s="679">
        <v>77306</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172</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t="s">
        <v>134</v>
      </c>
      <c r="CS40" s="680"/>
      <c r="CT40" s="680"/>
      <c r="CU40" s="680"/>
      <c r="CV40" s="680"/>
      <c r="CW40" s="680"/>
      <c r="CX40" s="680"/>
      <c r="CY40" s="681"/>
      <c r="CZ40" s="684" t="s">
        <v>134</v>
      </c>
      <c r="DA40" s="713"/>
      <c r="DB40" s="713"/>
      <c r="DC40" s="717"/>
      <c r="DD40" s="688" t="s">
        <v>234</v>
      </c>
      <c r="DE40" s="680"/>
      <c r="DF40" s="680"/>
      <c r="DG40" s="680"/>
      <c r="DH40" s="680"/>
      <c r="DI40" s="680"/>
      <c r="DJ40" s="680"/>
      <c r="DK40" s="681"/>
      <c r="DL40" s="688" t="s">
        <v>228</v>
      </c>
      <c r="DM40" s="680"/>
      <c r="DN40" s="680"/>
      <c r="DO40" s="680"/>
      <c r="DP40" s="680"/>
      <c r="DQ40" s="680"/>
      <c r="DR40" s="680"/>
      <c r="DS40" s="680"/>
      <c r="DT40" s="680"/>
      <c r="DU40" s="680"/>
      <c r="DV40" s="681"/>
      <c r="DW40" s="684" t="s">
        <v>172</v>
      </c>
      <c r="DX40" s="713"/>
      <c r="DY40" s="713"/>
      <c r="DZ40" s="713"/>
      <c r="EA40" s="713"/>
      <c r="EB40" s="713"/>
      <c r="EC40" s="714"/>
    </row>
    <row r="41" spans="2:133" ht="11.25" customHeight="1">
      <c r="AQ41" s="766" t="s">
        <v>349</v>
      </c>
      <c r="AR41" s="767"/>
      <c r="AS41" s="767"/>
      <c r="AT41" s="767"/>
      <c r="AU41" s="767"/>
      <c r="AV41" s="767"/>
      <c r="AW41" s="767"/>
      <c r="AX41" s="767"/>
      <c r="AY41" s="768"/>
      <c r="AZ41" s="759">
        <v>238663</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234</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172</v>
      </c>
      <c r="CS41" s="715"/>
      <c r="CT41" s="715"/>
      <c r="CU41" s="715"/>
      <c r="CV41" s="715"/>
      <c r="CW41" s="715"/>
      <c r="CX41" s="715"/>
      <c r="CY41" s="716"/>
      <c r="CZ41" s="684" t="s">
        <v>172</v>
      </c>
      <c r="DA41" s="713"/>
      <c r="DB41" s="713"/>
      <c r="DC41" s="717"/>
      <c r="DD41" s="688" t="s">
        <v>134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446662</v>
      </c>
      <c r="CS42" s="680"/>
      <c r="CT42" s="680"/>
      <c r="CU42" s="680"/>
      <c r="CV42" s="680"/>
      <c r="CW42" s="680"/>
      <c r="CX42" s="680"/>
      <c r="CY42" s="681"/>
      <c r="CZ42" s="684">
        <v>11.2</v>
      </c>
      <c r="DA42" s="685"/>
      <c r="DB42" s="685"/>
      <c r="DC42" s="780"/>
      <c r="DD42" s="688">
        <v>333842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t="s">
        <v>134</v>
      </c>
      <c r="CS43" s="715"/>
      <c r="CT43" s="715"/>
      <c r="CU43" s="715"/>
      <c r="CV43" s="715"/>
      <c r="CW43" s="715"/>
      <c r="CX43" s="715"/>
      <c r="CY43" s="716"/>
      <c r="CZ43" s="684" t="s">
        <v>134</v>
      </c>
      <c r="DA43" s="713"/>
      <c r="DB43" s="713"/>
      <c r="DC43" s="717"/>
      <c r="DD43" s="688" t="s">
        <v>228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356</v>
      </c>
      <c r="CD44" s="791" t="s">
        <v>307</v>
      </c>
      <c r="CE44" s="792"/>
      <c r="CF44" s="676" t="s">
        <v>357</v>
      </c>
      <c r="CG44" s="677"/>
      <c r="CH44" s="677"/>
      <c r="CI44" s="677"/>
      <c r="CJ44" s="677"/>
      <c r="CK44" s="677"/>
      <c r="CL44" s="677"/>
      <c r="CM44" s="677"/>
      <c r="CN44" s="677"/>
      <c r="CO44" s="677"/>
      <c r="CP44" s="677"/>
      <c r="CQ44" s="678"/>
      <c r="CR44" s="679">
        <v>446646</v>
      </c>
      <c r="CS44" s="680"/>
      <c r="CT44" s="680"/>
      <c r="CU44" s="680"/>
      <c r="CV44" s="680"/>
      <c r="CW44" s="680"/>
      <c r="CX44" s="680"/>
      <c r="CY44" s="681"/>
      <c r="CZ44" s="684">
        <v>11.2</v>
      </c>
      <c r="DA44" s="685"/>
      <c r="DB44" s="685"/>
      <c r="DC44" s="780"/>
      <c r="DD44" s="688">
        <v>333826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358</v>
      </c>
      <c r="CG45" s="677"/>
      <c r="CH45" s="677"/>
      <c r="CI45" s="677"/>
      <c r="CJ45" s="677"/>
      <c r="CK45" s="677"/>
      <c r="CL45" s="677"/>
      <c r="CM45" s="677"/>
      <c r="CN45" s="677"/>
      <c r="CO45" s="677"/>
      <c r="CP45" s="677"/>
      <c r="CQ45" s="678"/>
      <c r="CR45" s="679">
        <v>56012</v>
      </c>
      <c r="CS45" s="715"/>
      <c r="CT45" s="715"/>
      <c r="CU45" s="715"/>
      <c r="CV45" s="715"/>
      <c r="CW45" s="715"/>
      <c r="CX45" s="715"/>
      <c r="CY45" s="716"/>
      <c r="CZ45" s="684">
        <v>1.4</v>
      </c>
      <c r="DA45" s="713"/>
      <c r="DB45" s="713"/>
      <c r="DC45" s="717"/>
      <c r="DD45" s="688">
        <v>25292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359</v>
      </c>
      <c r="CG46" s="677"/>
      <c r="CH46" s="677"/>
      <c r="CI46" s="677"/>
      <c r="CJ46" s="677"/>
      <c r="CK46" s="677"/>
      <c r="CL46" s="677"/>
      <c r="CM46" s="677"/>
      <c r="CN46" s="677"/>
      <c r="CO46" s="677"/>
      <c r="CP46" s="677"/>
      <c r="CQ46" s="678"/>
      <c r="CR46" s="679">
        <v>360933</v>
      </c>
      <c r="CS46" s="680"/>
      <c r="CT46" s="680"/>
      <c r="CU46" s="680"/>
      <c r="CV46" s="680"/>
      <c r="CW46" s="680"/>
      <c r="CX46" s="680"/>
      <c r="CY46" s="681"/>
      <c r="CZ46" s="684">
        <v>9.1</v>
      </c>
      <c r="DA46" s="685"/>
      <c r="DB46" s="685"/>
      <c r="DC46" s="780"/>
      <c r="DD46" s="688">
        <v>278833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360</v>
      </c>
      <c r="CG47" s="677"/>
      <c r="CH47" s="677"/>
      <c r="CI47" s="677"/>
      <c r="CJ47" s="677"/>
      <c r="CK47" s="677"/>
      <c r="CL47" s="677"/>
      <c r="CM47" s="677"/>
      <c r="CN47" s="677"/>
      <c r="CO47" s="677"/>
      <c r="CP47" s="677"/>
      <c r="CQ47" s="678"/>
      <c r="CR47" s="679">
        <v>16</v>
      </c>
      <c r="CS47" s="715"/>
      <c r="CT47" s="715"/>
      <c r="CU47" s="715"/>
      <c r="CV47" s="715"/>
      <c r="CW47" s="715"/>
      <c r="CX47" s="715"/>
      <c r="CY47" s="716"/>
      <c r="CZ47" s="684">
        <v>0</v>
      </c>
      <c r="DA47" s="713"/>
      <c r="DB47" s="713"/>
      <c r="DC47" s="717"/>
      <c r="DD47" s="688">
        <v>16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1">
      <c r="CD48" s="795"/>
      <c r="CE48" s="796"/>
      <c r="CF48" s="676" t="s">
        <v>361</v>
      </c>
      <c r="CG48" s="677"/>
      <c r="CH48" s="677"/>
      <c r="CI48" s="677"/>
      <c r="CJ48" s="677"/>
      <c r="CK48" s="677"/>
      <c r="CL48" s="677"/>
      <c r="CM48" s="677"/>
      <c r="CN48" s="677"/>
      <c r="CO48" s="677"/>
      <c r="CP48" s="677"/>
      <c r="CQ48" s="678"/>
      <c r="CR48" s="679" t="s">
        <v>172</v>
      </c>
      <c r="CS48" s="680"/>
      <c r="CT48" s="680"/>
      <c r="CU48" s="680"/>
      <c r="CV48" s="680"/>
      <c r="CW48" s="680"/>
      <c r="CX48" s="680"/>
      <c r="CY48" s="681"/>
      <c r="CZ48" s="684" t="s">
        <v>134</v>
      </c>
      <c r="DA48" s="685"/>
      <c r="DB48" s="685"/>
      <c r="DC48" s="780"/>
      <c r="DD48" s="688" t="s">
        <v>172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362</v>
      </c>
      <c r="CE49" s="725"/>
      <c r="CF49" s="725"/>
      <c r="CG49" s="725"/>
      <c r="CH49" s="725"/>
      <c r="CI49" s="725"/>
      <c r="CJ49" s="725"/>
      <c r="CK49" s="725"/>
      <c r="CL49" s="725"/>
      <c r="CM49" s="725"/>
      <c r="CN49" s="725"/>
      <c r="CO49" s="725"/>
      <c r="CP49" s="725"/>
      <c r="CQ49" s="726"/>
      <c r="CR49" s="759">
        <v>3980547</v>
      </c>
      <c r="CS49" s="749"/>
      <c r="CT49" s="749"/>
      <c r="CU49" s="749"/>
      <c r="CV49" s="749"/>
      <c r="CW49" s="749"/>
      <c r="CX49" s="749"/>
      <c r="CY49" s="781"/>
      <c r="CZ49" s="764">
        <v>100</v>
      </c>
      <c r="DA49" s="782"/>
      <c r="DB49" s="782"/>
      <c r="DC49" s="783"/>
      <c r="DD49" s="784">
        <v>3060313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1" hidden="1"/>
    <row r="51" spans="82:133" ht="11" hidden="1"/>
    <row r="52" spans="82:133" ht="11" hidden="1"/>
    <row r="53" spans="82:133" ht="11" hidden="1"/>
  </sheetData>
  <sheetProtection algorithmName="SHA-512" hashValue="WOdPfhgQY2YTP36p6ujJoaPi5vJVhYYsYm81yrZlf9yQidwzx028LPQXh+ZG/EmS1iLEoBdlReJ2idUIy47TkA==" saltValue="iMOl499yxCNf/B1vEui9I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view="pageBreakPreview" zoomScale="70" zoomScaleNormal="75" zoomScaleSheetLayoutView="70" workbookViewId="0"/>
  </sheetViews>
  <sheetFormatPr defaultColWidth="0" defaultRowHeight="13" zeroHeight="1"/>
  <cols>
    <col min="1" max="130" width="2.7265625" style="289" customWidth="1"/>
    <col min="131" max="131" width="1.63281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385</v>
      </c>
      <c r="C7" s="812"/>
      <c r="D7" s="812"/>
      <c r="E7" s="812"/>
      <c r="F7" s="812"/>
      <c r="G7" s="812"/>
      <c r="H7" s="812"/>
      <c r="I7" s="812"/>
      <c r="J7" s="812"/>
      <c r="K7" s="812"/>
      <c r="L7" s="812"/>
      <c r="M7" s="812"/>
      <c r="N7" s="812"/>
      <c r="O7" s="812"/>
      <c r="P7" s="813"/>
      <c r="Q7" s="814">
        <v>4380</v>
      </c>
      <c r="R7" s="815"/>
      <c r="S7" s="815"/>
      <c r="T7" s="815"/>
      <c r="U7" s="815"/>
      <c r="V7" s="815">
        <v>3984</v>
      </c>
      <c r="W7" s="815"/>
      <c r="X7" s="815"/>
      <c r="Y7" s="815"/>
      <c r="Z7" s="815"/>
      <c r="AA7" s="815">
        <v>397</v>
      </c>
      <c r="AB7" s="815"/>
      <c r="AC7" s="815"/>
      <c r="AD7" s="815"/>
      <c r="AE7" s="816"/>
      <c r="AF7" s="817">
        <v>382</v>
      </c>
      <c r="AG7" s="818"/>
      <c r="AH7" s="818"/>
      <c r="AI7" s="818"/>
      <c r="AJ7" s="819"/>
      <c r="AK7" s="854">
        <v>1</v>
      </c>
      <c r="AL7" s="855"/>
      <c r="AM7" s="855"/>
      <c r="AN7" s="855"/>
      <c r="AO7" s="855"/>
      <c r="AP7" s="855">
        <v>2683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582</v>
      </c>
      <c r="BS7" s="858" t="s">
        <v>579</v>
      </c>
      <c r="BT7" s="859"/>
      <c r="BU7" s="859"/>
      <c r="BV7" s="859"/>
      <c r="BW7" s="859"/>
      <c r="BX7" s="859"/>
      <c r="BY7" s="859"/>
      <c r="BZ7" s="859"/>
      <c r="CA7" s="859"/>
      <c r="CB7" s="859"/>
      <c r="CC7" s="859"/>
      <c r="CD7" s="859"/>
      <c r="CE7" s="859"/>
      <c r="CF7" s="859"/>
      <c r="CG7" s="860"/>
      <c r="CH7" s="851">
        <v>0</v>
      </c>
      <c r="CI7" s="852"/>
      <c r="CJ7" s="852"/>
      <c r="CK7" s="852"/>
      <c r="CL7" s="853"/>
      <c r="CM7" s="851">
        <v>15</v>
      </c>
      <c r="CN7" s="852"/>
      <c r="CO7" s="852"/>
      <c r="CP7" s="852"/>
      <c r="CQ7" s="853"/>
      <c r="CR7" s="851">
        <v>5</v>
      </c>
      <c r="CS7" s="852"/>
      <c r="CT7" s="852"/>
      <c r="CU7" s="852"/>
      <c r="CV7" s="853"/>
      <c r="CW7" s="851" t="s">
        <v>581</v>
      </c>
      <c r="CX7" s="852"/>
      <c r="CY7" s="852"/>
      <c r="CZ7" s="852"/>
      <c r="DA7" s="853"/>
      <c r="DB7" s="851" t="s">
        <v>507</v>
      </c>
      <c r="DC7" s="852"/>
      <c r="DD7" s="852"/>
      <c r="DE7" s="852"/>
      <c r="DF7" s="853"/>
      <c r="DG7" s="851" t="s">
        <v>507</v>
      </c>
      <c r="DH7" s="852"/>
      <c r="DI7" s="852"/>
      <c r="DJ7" s="852"/>
      <c r="DK7" s="853"/>
      <c r="DL7" s="851" t="s">
        <v>507</v>
      </c>
      <c r="DM7" s="852"/>
      <c r="DN7" s="852"/>
      <c r="DO7" s="852"/>
      <c r="DP7" s="853"/>
      <c r="DQ7" s="851" t="s">
        <v>507</v>
      </c>
      <c r="DR7" s="852"/>
      <c r="DS7" s="852"/>
      <c r="DT7" s="852"/>
      <c r="DU7" s="853"/>
      <c r="DV7" s="832" t="s">
        <v>507</v>
      </c>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580</v>
      </c>
      <c r="BT8" s="849"/>
      <c r="BU8" s="849"/>
      <c r="BV8" s="849"/>
      <c r="BW8" s="849"/>
      <c r="BX8" s="849"/>
      <c r="BY8" s="849"/>
      <c r="BZ8" s="849"/>
      <c r="CA8" s="849"/>
      <c r="CB8" s="849"/>
      <c r="CC8" s="849"/>
      <c r="CD8" s="849"/>
      <c r="CE8" s="849"/>
      <c r="CF8" s="849"/>
      <c r="CG8" s="850"/>
      <c r="CH8" s="861">
        <v>3</v>
      </c>
      <c r="CI8" s="862"/>
      <c r="CJ8" s="862"/>
      <c r="CK8" s="862"/>
      <c r="CL8" s="863"/>
      <c r="CM8" s="861">
        <v>17</v>
      </c>
      <c r="CN8" s="862"/>
      <c r="CO8" s="862"/>
      <c r="CP8" s="862"/>
      <c r="CQ8" s="863"/>
      <c r="CR8" s="861">
        <v>9</v>
      </c>
      <c r="CS8" s="862"/>
      <c r="CT8" s="862"/>
      <c r="CU8" s="862"/>
      <c r="CV8" s="863"/>
      <c r="CW8" s="861" t="s">
        <v>507</v>
      </c>
      <c r="CX8" s="862"/>
      <c r="CY8" s="862"/>
      <c r="CZ8" s="862"/>
      <c r="DA8" s="863"/>
      <c r="DB8" s="861" t="s">
        <v>507</v>
      </c>
      <c r="DC8" s="862"/>
      <c r="DD8" s="862"/>
      <c r="DE8" s="862"/>
      <c r="DF8" s="863"/>
      <c r="DG8" s="861" t="s">
        <v>507</v>
      </c>
      <c r="DH8" s="862"/>
      <c r="DI8" s="862"/>
      <c r="DJ8" s="862"/>
      <c r="DK8" s="863"/>
      <c r="DL8" s="861" t="s">
        <v>507</v>
      </c>
      <c r="DM8" s="862"/>
      <c r="DN8" s="862"/>
      <c r="DO8" s="862"/>
      <c r="DP8" s="863"/>
      <c r="DQ8" s="861" t="s">
        <v>507</v>
      </c>
      <c r="DR8" s="862"/>
      <c r="DS8" s="862"/>
      <c r="DT8" s="862"/>
      <c r="DU8" s="863"/>
      <c r="DV8" s="864" t="s">
        <v>507</v>
      </c>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387</v>
      </c>
      <c r="B23" s="870" t="s">
        <v>388</v>
      </c>
      <c r="C23" s="871"/>
      <c r="D23" s="871"/>
      <c r="E23" s="871"/>
      <c r="F23" s="871"/>
      <c r="G23" s="871"/>
      <c r="H23" s="871"/>
      <c r="I23" s="871"/>
      <c r="J23" s="871"/>
      <c r="K23" s="871"/>
      <c r="L23" s="871"/>
      <c r="M23" s="871"/>
      <c r="N23" s="871"/>
      <c r="O23" s="871"/>
      <c r="P23" s="872"/>
      <c r="Q23" s="873">
        <v>4380</v>
      </c>
      <c r="R23" s="874"/>
      <c r="S23" s="874"/>
      <c r="T23" s="874"/>
      <c r="U23" s="874"/>
      <c r="V23" s="874">
        <v>3984</v>
      </c>
      <c r="W23" s="874"/>
      <c r="X23" s="874"/>
      <c r="Y23" s="874"/>
      <c r="Z23" s="874"/>
      <c r="AA23" s="874">
        <v>397</v>
      </c>
      <c r="AB23" s="874"/>
      <c r="AC23" s="874"/>
      <c r="AD23" s="874"/>
      <c r="AE23" s="875"/>
      <c r="AF23" s="876">
        <v>382</v>
      </c>
      <c r="AG23" s="874"/>
      <c r="AH23" s="874"/>
      <c r="AI23" s="874"/>
      <c r="AJ23" s="877"/>
      <c r="AK23" s="878"/>
      <c r="AL23" s="879"/>
      <c r="AM23" s="879"/>
      <c r="AN23" s="879"/>
      <c r="AO23" s="879"/>
      <c r="AP23" s="874">
        <v>2683</v>
      </c>
      <c r="AQ23" s="874"/>
      <c r="AR23" s="874"/>
      <c r="AS23" s="874"/>
      <c r="AT23" s="874"/>
      <c r="AU23" s="880"/>
      <c r="AV23" s="880"/>
      <c r="AW23" s="880"/>
      <c r="AX23" s="880"/>
      <c r="AY23" s="881"/>
      <c r="AZ23" s="889" t="s">
        <v>134</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368</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399</v>
      </c>
      <c r="C28" s="812"/>
      <c r="D28" s="812"/>
      <c r="E28" s="812"/>
      <c r="F28" s="812"/>
      <c r="G28" s="812"/>
      <c r="H28" s="812"/>
      <c r="I28" s="812"/>
      <c r="J28" s="812"/>
      <c r="K28" s="812"/>
      <c r="L28" s="812"/>
      <c r="M28" s="812"/>
      <c r="N28" s="812"/>
      <c r="O28" s="812"/>
      <c r="P28" s="813"/>
      <c r="Q28" s="902">
        <v>1272</v>
      </c>
      <c r="R28" s="903"/>
      <c r="S28" s="903"/>
      <c r="T28" s="903"/>
      <c r="U28" s="903"/>
      <c r="V28" s="903">
        <v>1233</v>
      </c>
      <c r="W28" s="903"/>
      <c r="X28" s="903"/>
      <c r="Y28" s="903"/>
      <c r="Z28" s="903"/>
      <c r="AA28" s="903">
        <v>39</v>
      </c>
      <c r="AB28" s="903"/>
      <c r="AC28" s="903"/>
      <c r="AD28" s="903"/>
      <c r="AE28" s="904"/>
      <c r="AF28" s="905">
        <v>39</v>
      </c>
      <c r="AG28" s="903"/>
      <c r="AH28" s="903"/>
      <c r="AI28" s="903"/>
      <c r="AJ28" s="906"/>
      <c r="AK28" s="907">
        <v>77</v>
      </c>
      <c r="AL28" s="898"/>
      <c r="AM28" s="898"/>
      <c r="AN28" s="898"/>
      <c r="AO28" s="898"/>
      <c r="AP28" s="898" t="s">
        <v>571</v>
      </c>
      <c r="AQ28" s="898"/>
      <c r="AR28" s="898"/>
      <c r="AS28" s="898"/>
      <c r="AT28" s="898"/>
      <c r="AU28" s="898" t="s">
        <v>507</v>
      </c>
      <c r="AV28" s="898"/>
      <c r="AW28" s="898"/>
      <c r="AX28" s="898"/>
      <c r="AY28" s="898"/>
      <c r="AZ28" s="899" t="s">
        <v>571</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400</v>
      </c>
      <c r="C29" s="836"/>
      <c r="D29" s="836"/>
      <c r="E29" s="836"/>
      <c r="F29" s="836"/>
      <c r="G29" s="836"/>
      <c r="H29" s="836"/>
      <c r="I29" s="836"/>
      <c r="J29" s="836"/>
      <c r="K29" s="836"/>
      <c r="L29" s="836"/>
      <c r="M29" s="836"/>
      <c r="N29" s="836"/>
      <c r="O29" s="836"/>
      <c r="P29" s="837"/>
      <c r="Q29" s="838">
        <v>838</v>
      </c>
      <c r="R29" s="839"/>
      <c r="S29" s="839"/>
      <c r="T29" s="839"/>
      <c r="U29" s="839"/>
      <c r="V29" s="839">
        <v>802</v>
      </c>
      <c r="W29" s="839"/>
      <c r="X29" s="839"/>
      <c r="Y29" s="839"/>
      <c r="Z29" s="839"/>
      <c r="AA29" s="839">
        <v>36</v>
      </c>
      <c r="AB29" s="839"/>
      <c r="AC29" s="839"/>
      <c r="AD29" s="839"/>
      <c r="AE29" s="840"/>
      <c r="AF29" s="841">
        <v>36</v>
      </c>
      <c r="AG29" s="842"/>
      <c r="AH29" s="842"/>
      <c r="AI29" s="842"/>
      <c r="AJ29" s="843"/>
      <c r="AK29" s="910">
        <v>127</v>
      </c>
      <c r="AL29" s="911"/>
      <c r="AM29" s="911"/>
      <c r="AN29" s="911"/>
      <c r="AO29" s="911"/>
      <c r="AP29" s="911" t="s">
        <v>571</v>
      </c>
      <c r="AQ29" s="911"/>
      <c r="AR29" s="911"/>
      <c r="AS29" s="911"/>
      <c r="AT29" s="911"/>
      <c r="AU29" s="911" t="s">
        <v>507</v>
      </c>
      <c r="AV29" s="911"/>
      <c r="AW29" s="911"/>
      <c r="AX29" s="911"/>
      <c r="AY29" s="911"/>
      <c r="AZ29" s="912" t="s">
        <v>571</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401</v>
      </c>
      <c r="C30" s="836"/>
      <c r="D30" s="836"/>
      <c r="E30" s="836"/>
      <c r="F30" s="836"/>
      <c r="G30" s="836"/>
      <c r="H30" s="836"/>
      <c r="I30" s="836"/>
      <c r="J30" s="836"/>
      <c r="K30" s="836"/>
      <c r="L30" s="836"/>
      <c r="M30" s="836"/>
      <c r="N30" s="836"/>
      <c r="O30" s="836"/>
      <c r="P30" s="837"/>
      <c r="Q30" s="838">
        <v>84</v>
      </c>
      <c r="R30" s="839"/>
      <c r="S30" s="839"/>
      <c r="T30" s="839"/>
      <c r="U30" s="839"/>
      <c r="V30" s="839">
        <v>81</v>
      </c>
      <c r="W30" s="839"/>
      <c r="X30" s="839"/>
      <c r="Y30" s="839"/>
      <c r="Z30" s="839"/>
      <c r="AA30" s="839">
        <v>3</v>
      </c>
      <c r="AB30" s="839"/>
      <c r="AC30" s="839"/>
      <c r="AD30" s="839"/>
      <c r="AE30" s="840"/>
      <c r="AF30" s="841">
        <v>3</v>
      </c>
      <c r="AG30" s="842"/>
      <c r="AH30" s="842"/>
      <c r="AI30" s="842"/>
      <c r="AJ30" s="843"/>
      <c r="AK30" s="910">
        <v>22</v>
      </c>
      <c r="AL30" s="911"/>
      <c r="AM30" s="911"/>
      <c r="AN30" s="911"/>
      <c r="AO30" s="911"/>
      <c r="AP30" s="911" t="s">
        <v>571</v>
      </c>
      <c r="AQ30" s="911"/>
      <c r="AR30" s="911"/>
      <c r="AS30" s="911"/>
      <c r="AT30" s="911"/>
      <c r="AU30" s="911" t="s">
        <v>507</v>
      </c>
      <c r="AV30" s="911"/>
      <c r="AW30" s="911"/>
      <c r="AX30" s="911"/>
      <c r="AY30" s="911"/>
      <c r="AZ30" s="912" t="s">
        <v>571</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402</v>
      </c>
      <c r="C31" s="836"/>
      <c r="D31" s="836"/>
      <c r="E31" s="836"/>
      <c r="F31" s="836"/>
      <c r="G31" s="836"/>
      <c r="H31" s="836"/>
      <c r="I31" s="836"/>
      <c r="J31" s="836"/>
      <c r="K31" s="836"/>
      <c r="L31" s="836"/>
      <c r="M31" s="836"/>
      <c r="N31" s="836"/>
      <c r="O31" s="836"/>
      <c r="P31" s="837"/>
      <c r="Q31" s="838">
        <v>177</v>
      </c>
      <c r="R31" s="839"/>
      <c r="S31" s="839"/>
      <c r="T31" s="839"/>
      <c r="U31" s="839"/>
      <c r="V31" s="839">
        <v>158</v>
      </c>
      <c r="W31" s="839"/>
      <c r="X31" s="839"/>
      <c r="Y31" s="839"/>
      <c r="Z31" s="839"/>
      <c r="AA31" s="839">
        <v>18</v>
      </c>
      <c r="AB31" s="839"/>
      <c r="AC31" s="839"/>
      <c r="AD31" s="839"/>
      <c r="AE31" s="840"/>
      <c r="AF31" s="841">
        <v>18</v>
      </c>
      <c r="AG31" s="842"/>
      <c r="AH31" s="842"/>
      <c r="AI31" s="842"/>
      <c r="AJ31" s="843"/>
      <c r="AK31" s="910">
        <v>47</v>
      </c>
      <c r="AL31" s="911"/>
      <c r="AM31" s="911"/>
      <c r="AN31" s="911"/>
      <c r="AO31" s="911"/>
      <c r="AP31" s="911">
        <v>279</v>
      </c>
      <c r="AQ31" s="911"/>
      <c r="AR31" s="911"/>
      <c r="AS31" s="911"/>
      <c r="AT31" s="911"/>
      <c r="AU31" s="911">
        <v>253</v>
      </c>
      <c r="AV31" s="911"/>
      <c r="AW31" s="911"/>
      <c r="AX31" s="911"/>
      <c r="AY31" s="911"/>
      <c r="AZ31" s="912" t="s">
        <v>571</v>
      </c>
      <c r="BA31" s="912"/>
      <c r="BB31" s="912"/>
      <c r="BC31" s="912"/>
      <c r="BD31" s="912"/>
      <c r="BE31" s="908" t="s">
        <v>403</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404</v>
      </c>
      <c r="C32" s="836"/>
      <c r="D32" s="836"/>
      <c r="E32" s="836"/>
      <c r="F32" s="836"/>
      <c r="G32" s="836"/>
      <c r="H32" s="836"/>
      <c r="I32" s="836"/>
      <c r="J32" s="836"/>
      <c r="K32" s="836"/>
      <c r="L32" s="836"/>
      <c r="M32" s="836"/>
      <c r="N32" s="836"/>
      <c r="O32" s="836"/>
      <c r="P32" s="837"/>
      <c r="Q32" s="838">
        <v>320</v>
      </c>
      <c r="R32" s="839"/>
      <c r="S32" s="839"/>
      <c r="T32" s="839"/>
      <c r="U32" s="839"/>
      <c r="V32" s="839">
        <v>304</v>
      </c>
      <c r="W32" s="839"/>
      <c r="X32" s="839"/>
      <c r="Y32" s="839"/>
      <c r="Z32" s="839"/>
      <c r="AA32" s="839">
        <v>16</v>
      </c>
      <c r="AB32" s="839"/>
      <c r="AC32" s="839"/>
      <c r="AD32" s="839"/>
      <c r="AE32" s="840"/>
      <c r="AF32" s="841">
        <v>16</v>
      </c>
      <c r="AG32" s="842"/>
      <c r="AH32" s="842"/>
      <c r="AI32" s="842"/>
      <c r="AJ32" s="843"/>
      <c r="AK32" s="910">
        <v>220</v>
      </c>
      <c r="AL32" s="911"/>
      <c r="AM32" s="911"/>
      <c r="AN32" s="911"/>
      <c r="AO32" s="911"/>
      <c r="AP32" s="911">
        <v>1734</v>
      </c>
      <c r="AQ32" s="911"/>
      <c r="AR32" s="911"/>
      <c r="AS32" s="911"/>
      <c r="AT32" s="911"/>
      <c r="AU32" s="911">
        <v>1649</v>
      </c>
      <c r="AV32" s="911"/>
      <c r="AW32" s="911"/>
      <c r="AX32" s="911"/>
      <c r="AY32" s="911"/>
      <c r="AZ32" s="912" t="s">
        <v>571</v>
      </c>
      <c r="BA32" s="912"/>
      <c r="BB32" s="912"/>
      <c r="BC32" s="912"/>
      <c r="BD32" s="912"/>
      <c r="BE32" s="908" t="s">
        <v>403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387</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112</v>
      </c>
      <c r="AG63" s="922"/>
      <c r="AH63" s="922"/>
      <c r="AI63" s="922"/>
      <c r="AJ63" s="923"/>
      <c r="AK63" s="924"/>
      <c r="AL63" s="919"/>
      <c r="AM63" s="919"/>
      <c r="AN63" s="919"/>
      <c r="AO63" s="919"/>
      <c r="AP63" s="922">
        <v>2013</v>
      </c>
      <c r="AQ63" s="922"/>
      <c r="AR63" s="922"/>
      <c r="AS63" s="922"/>
      <c r="AT63" s="922"/>
      <c r="AU63" s="922">
        <v>1902</v>
      </c>
      <c r="AV63" s="922"/>
      <c r="AW63" s="922"/>
      <c r="AX63" s="922"/>
      <c r="AY63" s="922"/>
      <c r="AZ63" s="926"/>
      <c r="BA63" s="926"/>
      <c r="BB63" s="926"/>
      <c r="BC63" s="926"/>
      <c r="BD63" s="926"/>
      <c r="BE63" s="927"/>
      <c r="BF63" s="927"/>
      <c r="BG63" s="927"/>
      <c r="BH63" s="927"/>
      <c r="BI63" s="928"/>
      <c r="BJ63" s="929" t="s">
        <v>407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409</v>
      </c>
      <c r="B66" s="821"/>
      <c r="C66" s="821"/>
      <c r="D66" s="821"/>
      <c r="E66" s="821"/>
      <c r="F66" s="821"/>
      <c r="G66" s="821"/>
      <c r="H66" s="821"/>
      <c r="I66" s="821"/>
      <c r="J66" s="821"/>
      <c r="K66" s="821"/>
      <c r="L66" s="821"/>
      <c r="M66" s="821"/>
      <c r="N66" s="821"/>
      <c r="O66" s="821"/>
      <c r="P66" s="822"/>
      <c r="Q66" s="797" t="s">
        <v>410</v>
      </c>
      <c r="R66" s="798"/>
      <c r="S66" s="798"/>
      <c r="T66" s="798"/>
      <c r="U66" s="799"/>
      <c r="V66" s="797" t="s">
        <v>411</v>
      </c>
      <c r="W66" s="798"/>
      <c r="X66" s="798"/>
      <c r="Y66" s="798"/>
      <c r="Z66" s="799"/>
      <c r="AA66" s="797" t="s">
        <v>412</v>
      </c>
      <c r="AB66" s="798"/>
      <c r="AC66" s="798"/>
      <c r="AD66" s="798"/>
      <c r="AE66" s="799"/>
      <c r="AF66" s="932" t="s">
        <v>413</v>
      </c>
      <c r="AG66" s="893"/>
      <c r="AH66" s="893"/>
      <c r="AI66" s="893"/>
      <c r="AJ66" s="933"/>
      <c r="AK66" s="797" t="s">
        <v>414</v>
      </c>
      <c r="AL66" s="821"/>
      <c r="AM66" s="821"/>
      <c r="AN66" s="821"/>
      <c r="AO66" s="822"/>
      <c r="AP66" s="797" t="s">
        <v>415</v>
      </c>
      <c r="AQ66" s="798"/>
      <c r="AR66" s="798"/>
      <c r="AS66" s="798"/>
      <c r="AT66" s="799"/>
      <c r="AU66" s="797" t="s">
        <v>416</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572</v>
      </c>
      <c r="C68" s="950"/>
      <c r="D68" s="950"/>
      <c r="E68" s="950"/>
      <c r="F68" s="950"/>
      <c r="G68" s="950"/>
      <c r="H68" s="950"/>
      <c r="I68" s="950"/>
      <c r="J68" s="950"/>
      <c r="K68" s="950"/>
      <c r="L68" s="950"/>
      <c r="M68" s="950"/>
      <c r="N68" s="950"/>
      <c r="O68" s="950"/>
      <c r="P68" s="951"/>
      <c r="Q68" s="952">
        <v>445</v>
      </c>
      <c r="R68" s="946"/>
      <c r="S68" s="946"/>
      <c r="T68" s="946"/>
      <c r="U68" s="946"/>
      <c r="V68" s="946">
        <v>432</v>
      </c>
      <c r="W68" s="946"/>
      <c r="X68" s="946"/>
      <c r="Y68" s="946"/>
      <c r="Z68" s="946"/>
      <c r="AA68" s="946">
        <v>13</v>
      </c>
      <c r="AB68" s="946"/>
      <c r="AC68" s="946"/>
      <c r="AD68" s="946"/>
      <c r="AE68" s="946"/>
      <c r="AF68" s="946">
        <v>13</v>
      </c>
      <c r="AG68" s="946"/>
      <c r="AH68" s="946"/>
      <c r="AI68" s="946"/>
      <c r="AJ68" s="946"/>
      <c r="AK68" s="946">
        <v>46</v>
      </c>
      <c r="AL68" s="946"/>
      <c r="AM68" s="946"/>
      <c r="AN68" s="946"/>
      <c r="AO68" s="946"/>
      <c r="AP68" s="946" t="s">
        <v>583</v>
      </c>
      <c r="AQ68" s="946"/>
      <c r="AR68" s="946"/>
      <c r="AS68" s="946"/>
      <c r="AT68" s="946"/>
      <c r="AU68" s="946" t="s">
        <v>583</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573</v>
      </c>
      <c r="C69" s="954"/>
      <c r="D69" s="954"/>
      <c r="E69" s="954"/>
      <c r="F69" s="954"/>
      <c r="G69" s="954"/>
      <c r="H69" s="954"/>
      <c r="I69" s="954"/>
      <c r="J69" s="954"/>
      <c r="K69" s="954"/>
      <c r="L69" s="954"/>
      <c r="M69" s="954"/>
      <c r="N69" s="954"/>
      <c r="O69" s="954"/>
      <c r="P69" s="955"/>
      <c r="Q69" s="956">
        <v>1952</v>
      </c>
      <c r="R69" s="911"/>
      <c r="S69" s="911"/>
      <c r="T69" s="911"/>
      <c r="U69" s="911"/>
      <c r="V69" s="911">
        <v>1936</v>
      </c>
      <c r="W69" s="911"/>
      <c r="X69" s="911"/>
      <c r="Y69" s="911"/>
      <c r="Z69" s="911"/>
      <c r="AA69" s="911">
        <v>16</v>
      </c>
      <c r="AB69" s="911"/>
      <c r="AC69" s="911"/>
      <c r="AD69" s="911"/>
      <c r="AE69" s="911"/>
      <c r="AF69" s="911">
        <v>16</v>
      </c>
      <c r="AG69" s="911"/>
      <c r="AH69" s="911"/>
      <c r="AI69" s="911"/>
      <c r="AJ69" s="911"/>
      <c r="AK69" s="911">
        <v>49</v>
      </c>
      <c r="AL69" s="911"/>
      <c r="AM69" s="911"/>
      <c r="AN69" s="911"/>
      <c r="AO69" s="911"/>
      <c r="AP69" s="911">
        <v>1406</v>
      </c>
      <c r="AQ69" s="911"/>
      <c r="AR69" s="911"/>
      <c r="AS69" s="911"/>
      <c r="AT69" s="911"/>
      <c r="AU69" s="911">
        <v>136</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574</v>
      </c>
      <c r="C70" s="954"/>
      <c r="D70" s="954"/>
      <c r="E70" s="954"/>
      <c r="F70" s="954"/>
      <c r="G70" s="954"/>
      <c r="H70" s="954"/>
      <c r="I70" s="954"/>
      <c r="J70" s="954"/>
      <c r="K70" s="954"/>
      <c r="L70" s="954"/>
      <c r="M70" s="954"/>
      <c r="N70" s="954"/>
      <c r="O70" s="954"/>
      <c r="P70" s="955"/>
      <c r="Q70" s="956">
        <v>630</v>
      </c>
      <c r="R70" s="911"/>
      <c r="S70" s="911"/>
      <c r="T70" s="911"/>
      <c r="U70" s="911"/>
      <c r="V70" s="911">
        <v>604</v>
      </c>
      <c r="W70" s="911"/>
      <c r="X70" s="911"/>
      <c r="Y70" s="911"/>
      <c r="Z70" s="911"/>
      <c r="AA70" s="911">
        <v>26</v>
      </c>
      <c r="AB70" s="911"/>
      <c r="AC70" s="911"/>
      <c r="AD70" s="911"/>
      <c r="AE70" s="911"/>
      <c r="AF70" s="911">
        <v>26</v>
      </c>
      <c r="AG70" s="911"/>
      <c r="AH70" s="911"/>
      <c r="AI70" s="911"/>
      <c r="AJ70" s="911"/>
      <c r="AK70" s="911">
        <v>44</v>
      </c>
      <c r="AL70" s="911"/>
      <c r="AM70" s="911"/>
      <c r="AN70" s="911"/>
      <c r="AO70" s="911"/>
      <c r="AP70" s="911">
        <v>111</v>
      </c>
      <c r="AQ70" s="911"/>
      <c r="AR70" s="911"/>
      <c r="AS70" s="911"/>
      <c r="AT70" s="911"/>
      <c r="AU70" s="911" t="s">
        <v>583</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575</v>
      </c>
      <c r="C71" s="954"/>
      <c r="D71" s="954"/>
      <c r="E71" s="954"/>
      <c r="F71" s="954"/>
      <c r="G71" s="954"/>
      <c r="H71" s="954"/>
      <c r="I71" s="954"/>
      <c r="J71" s="954"/>
      <c r="K71" s="954"/>
      <c r="L71" s="954"/>
      <c r="M71" s="954"/>
      <c r="N71" s="954"/>
      <c r="O71" s="954"/>
      <c r="P71" s="955"/>
      <c r="Q71" s="956">
        <v>167</v>
      </c>
      <c r="R71" s="911"/>
      <c r="S71" s="911"/>
      <c r="T71" s="911"/>
      <c r="U71" s="911"/>
      <c r="V71" s="911">
        <v>140</v>
      </c>
      <c r="W71" s="911"/>
      <c r="X71" s="911"/>
      <c r="Y71" s="911"/>
      <c r="Z71" s="911"/>
      <c r="AA71" s="911">
        <v>27</v>
      </c>
      <c r="AB71" s="911"/>
      <c r="AC71" s="911"/>
      <c r="AD71" s="911"/>
      <c r="AE71" s="911"/>
      <c r="AF71" s="911">
        <v>27</v>
      </c>
      <c r="AG71" s="911"/>
      <c r="AH71" s="911"/>
      <c r="AI71" s="911"/>
      <c r="AJ71" s="911"/>
      <c r="AK71" s="911">
        <v>23</v>
      </c>
      <c r="AL71" s="911"/>
      <c r="AM71" s="911"/>
      <c r="AN71" s="911"/>
      <c r="AO71" s="911"/>
      <c r="AP71" s="911" t="s">
        <v>583</v>
      </c>
      <c r="AQ71" s="911"/>
      <c r="AR71" s="911"/>
      <c r="AS71" s="911"/>
      <c r="AT71" s="911"/>
      <c r="AU71" s="911" t="s">
        <v>583</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576</v>
      </c>
      <c r="C72" s="954"/>
      <c r="D72" s="954"/>
      <c r="E72" s="954"/>
      <c r="F72" s="954"/>
      <c r="G72" s="954"/>
      <c r="H72" s="954"/>
      <c r="I72" s="954"/>
      <c r="J72" s="954"/>
      <c r="K72" s="954"/>
      <c r="L72" s="954"/>
      <c r="M72" s="954"/>
      <c r="N72" s="954"/>
      <c r="O72" s="954"/>
      <c r="P72" s="955"/>
      <c r="Q72" s="956">
        <v>6833</v>
      </c>
      <c r="R72" s="911"/>
      <c r="S72" s="911"/>
      <c r="T72" s="911"/>
      <c r="U72" s="911"/>
      <c r="V72" s="911">
        <v>5904</v>
      </c>
      <c r="W72" s="911"/>
      <c r="X72" s="911"/>
      <c r="Y72" s="911"/>
      <c r="Z72" s="911"/>
      <c r="AA72" s="911">
        <v>929</v>
      </c>
      <c r="AB72" s="911"/>
      <c r="AC72" s="911"/>
      <c r="AD72" s="911"/>
      <c r="AE72" s="911"/>
      <c r="AF72" s="911">
        <v>929</v>
      </c>
      <c r="AG72" s="911"/>
      <c r="AH72" s="911"/>
      <c r="AI72" s="911"/>
      <c r="AJ72" s="911"/>
      <c r="AK72" s="911">
        <v>830</v>
      </c>
      <c r="AL72" s="911"/>
      <c r="AM72" s="911"/>
      <c r="AN72" s="911"/>
      <c r="AO72" s="911"/>
      <c r="AP72" s="911" t="s">
        <v>583</v>
      </c>
      <c r="AQ72" s="911"/>
      <c r="AR72" s="911"/>
      <c r="AS72" s="911"/>
      <c r="AT72" s="911"/>
      <c r="AU72" s="911" t="s">
        <v>583</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577</v>
      </c>
      <c r="C73" s="954"/>
      <c r="D73" s="954"/>
      <c r="E73" s="954"/>
      <c r="F73" s="954"/>
      <c r="G73" s="954"/>
      <c r="H73" s="954"/>
      <c r="I73" s="954"/>
      <c r="J73" s="954"/>
      <c r="K73" s="954"/>
      <c r="L73" s="954"/>
      <c r="M73" s="954"/>
      <c r="N73" s="954"/>
      <c r="O73" s="954"/>
      <c r="P73" s="955"/>
      <c r="Q73" s="956">
        <v>94</v>
      </c>
      <c r="R73" s="911"/>
      <c r="S73" s="911"/>
      <c r="T73" s="911"/>
      <c r="U73" s="911"/>
      <c r="V73" s="911">
        <v>86</v>
      </c>
      <c r="W73" s="911"/>
      <c r="X73" s="911"/>
      <c r="Y73" s="911"/>
      <c r="Z73" s="911"/>
      <c r="AA73" s="911">
        <v>8</v>
      </c>
      <c r="AB73" s="911"/>
      <c r="AC73" s="911"/>
      <c r="AD73" s="911"/>
      <c r="AE73" s="911"/>
      <c r="AF73" s="911">
        <v>8</v>
      </c>
      <c r="AG73" s="911"/>
      <c r="AH73" s="911"/>
      <c r="AI73" s="911"/>
      <c r="AJ73" s="911"/>
      <c r="AK73" s="911">
        <v>9</v>
      </c>
      <c r="AL73" s="911"/>
      <c r="AM73" s="911"/>
      <c r="AN73" s="911"/>
      <c r="AO73" s="911"/>
      <c r="AP73" s="911" t="s">
        <v>583</v>
      </c>
      <c r="AQ73" s="911"/>
      <c r="AR73" s="911"/>
      <c r="AS73" s="911"/>
      <c r="AT73" s="911"/>
      <c r="AU73" s="911" t="s">
        <v>583</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578</v>
      </c>
      <c r="C74" s="954"/>
      <c r="D74" s="954"/>
      <c r="E74" s="954"/>
      <c r="F74" s="954"/>
      <c r="G74" s="954"/>
      <c r="H74" s="954"/>
      <c r="I74" s="954"/>
      <c r="J74" s="954"/>
      <c r="K74" s="954"/>
      <c r="L74" s="954"/>
      <c r="M74" s="954"/>
      <c r="N74" s="954"/>
      <c r="O74" s="954"/>
      <c r="P74" s="955"/>
      <c r="Q74" s="956">
        <v>237427</v>
      </c>
      <c r="R74" s="911"/>
      <c r="S74" s="911"/>
      <c r="T74" s="911"/>
      <c r="U74" s="911"/>
      <c r="V74" s="911">
        <v>231302</v>
      </c>
      <c r="W74" s="911"/>
      <c r="X74" s="911"/>
      <c r="Y74" s="911"/>
      <c r="Z74" s="911"/>
      <c r="AA74" s="911">
        <v>6125</v>
      </c>
      <c r="AB74" s="911"/>
      <c r="AC74" s="911"/>
      <c r="AD74" s="911"/>
      <c r="AE74" s="911"/>
      <c r="AF74" s="911">
        <v>6125</v>
      </c>
      <c r="AG74" s="911"/>
      <c r="AH74" s="911"/>
      <c r="AI74" s="911"/>
      <c r="AJ74" s="911"/>
      <c r="AK74" s="911">
        <v>1029</v>
      </c>
      <c r="AL74" s="911"/>
      <c r="AM74" s="911"/>
      <c r="AN74" s="911"/>
      <c r="AO74" s="911"/>
      <c r="AP74" s="911" t="s">
        <v>583</v>
      </c>
      <c r="AQ74" s="911"/>
      <c r="AR74" s="911"/>
      <c r="AS74" s="911"/>
      <c r="AT74" s="911"/>
      <c r="AU74" s="911" t="s">
        <v>583</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387</v>
      </c>
      <c r="B88" s="870" t="s">
        <v>417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7144</v>
      </c>
      <c r="AG88" s="922"/>
      <c r="AH88" s="922"/>
      <c r="AI88" s="922"/>
      <c r="AJ88" s="922"/>
      <c r="AK88" s="919"/>
      <c r="AL88" s="919"/>
      <c r="AM88" s="919"/>
      <c r="AN88" s="919"/>
      <c r="AO88" s="919"/>
      <c r="AP88" s="922">
        <v>1517</v>
      </c>
      <c r="AQ88" s="922"/>
      <c r="AR88" s="922"/>
      <c r="AS88" s="922"/>
      <c r="AT88" s="922"/>
      <c r="AU88" s="922">
        <v>136</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418</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14</v>
      </c>
      <c r="CS102" s="930"/>
      <c r="CT102" s="930"/>
      <c r="CU102" s="930"/>
      <c r="CV102" s="973"/>
      <c r="CW102" s="972" t="s">
        <v>589</v>
      </c>
      <c r="CX102" s="930"/>
      <c r="CY102" s="930"/>
      <c r="CZ102" s="930"/>
      <c r="DA102" s="973"/>
      <c r="DB102" s="972" t="s">
        <v>589</v>
      </c>
      <c r="DC102" s="930"/>
      <c r="DD102" s="930"/>
      <c r="DE102" s="930"/>
      <c r="DF102" s="973"/>
      <c r="DG102" s="972" t="s">
        <v>589</v>
      </c>
      <c r="DH102" s="930"/>
      <c r="DI102" s="930"/>
      <c r="DJ102" s="930"/>
      <c r="DK102" s="973"/>
      <c r="DL102" s="972" t="s">
        <v>589</v>
      </c>
      <c r="DM102" s="930"/>
      <c r="DN102" s="930"/>
      <c r="DO102" s="930"/>
      <c r="DP102" s="973"/>
      <c r="DQ102" s="972" t="s">
        <v>589</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419</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420</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423</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424</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425</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426</v>
      </c>
      <c r="AB109" s="975"/>
      <c r="AC109" s="975"/>
      <c r="AD109" s="975"/>
      <c r="AE109" s="976"/>
      <c r="AF109" s="974" t="s">
        <v>306</v>
      </c>
      <c r="AG109" s="975"/>
      <c r="AH109" s="975"/>
      <c r="AI109" s="975"/>
      <c r="AJ109" s="976"/>
      <c r="AK109" s="974" t="s">
        <v>305</v>
      </c>
      <c r="AL109" s="975"/>
      <c r="AM109" s="975"/>
      <c r="AN109" s="975"/>
      <c r="AO109" s="976"/>
      <c r="AP109" s="974" t="s">
        <v>427</v>
      </c>
      <c r="AQ109" s="975"/>
      <c r="AR109" s="975"/>
      <c r="AS109" s="975"/>
      <c r="AT109" s="977"/>
      <c r="AU109" s="994" t="s">
        <v>425</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426</v>
      </c>
      <c r="BR109" s="975"/>
      <c r="BS109" s="975"/>
      <c r="BT109" s="975"/>
      <c r="BU109" s="976"/>
      <c r="BV109" s="974" t="s">
        <v>306</v>
      </c>
      <c r="BW109" s="975"/>
      <c r="BX109" s="975"/>
      <c r="BY109" s="975"/>
      <c r="BZ109" s="976"/>
      <c r="CA109" s="974" t="s">
        <v>305</v>
      </c>
      <c r="CB109" s="975"/>
      <c r="CC109" s="975"/>
      <c r="CD109" s="975"/>
      <c r="CE109" s="976"/>
      <c r="CF109" s="995" t="s">
        <v>427</v>
      </c>
      <c r="CG109" s="995"/>
      <c r="CH109" s="995"/>
      <c r="CI109" s="995"/>
      <c r="CJ109" s="995"/>
      <c r="CK109" s="974" t="s">
        <v>428</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426</v>
      </c>
      <c r="DH109" s="975"/>
      <c r="DI109" s="975"/>
      <c r="DJ109" s="975"/>
      <c r="DK109" s="976"/>
      <c r="DL109" s="974" t="s">
        <v>306</v>
      </c>
      <c r="DM109" s="975"/>
      <c r="DN109" s="975"/>
      <c r="DO109" s="975"/>
      <c r="DP109" s="976"/>
      <c r="DQ109" s="974" t="s">
        <v>305</v>
      </c>
      <c r="DR109" s="975"/>
      <c r="DS109" s="975"/>
      <c r="DT109" s="975"/>
      <c r="DU109" s="976"/>
      <c r="DV109" s="974" t="s">
        <v>427</v>
      </c>
      <c r="DW109" s="975"/>
      <c r="DX109" s="975"/>
      <c r="DY109" s="975"/>
      <c r="DZ109" s="977"/>
    </row>
    <row r="110" spans="1:131" s="246" customFormat="1" ht="26.25" customHeight="1">
      <c r="A110" s="978" t="s">
        <v>429</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257956</v>
      </c>
      <c r="AB110" s="982"/>
      <c r="AC110" s="982"/>
      <c r="AD110" s="982"/>
      <c r="AE110" s="983"/>
      <c r="AF110" s="984">
        <v>272018</v>
      </c>
      <c r="AG110" s="982"/>
      <c r="AH110" s="982"/>
      <c r="AI110" s="982"/>
      <c r="AJ110" s="983"/>
      <c r="AK110" s="984">
        <v>279524</v>
      </c>
      <c r="AL110" s="982"/>
      <c r="AM110" s="982"/>
      <c r="AN110" s="982"/>
      <c r="AO110" s="983"/>
      <c r="AP110" s="985">
        <v>10.9</v>
      </c>
      <c r="AQ110" s="986"/>
      <c r="AR110" s="986"/>
      <c r="AS110" s="986"/>
      <c r="AT110" s="987"/>
      <c r="AU110" s="988" t="s">
        <v>71</v>
      </c>
      <c r="AV110" s="989"/>
      <c r="AW110" s="989"/>
      <c r="AX110" s="989"/>
      <c r="AY110" s="989"/>
      <c r="AZ110" s="1030" t="s">
        <v>430</v>
      </c>
      <c r="BA110" s="979"/>
      <c r="BB110" s="979"/>
      <c r="BC110" s="979"/>
      <c r="BD110" s="979"/>
      <c r="BE110" s="979"/>
      <c r="BF110" s="979"/>
      <c r="BG110" s="979"/>
      <c r="BH110" s="979"/>
      <c r="BI110" s="979"/>
      <c r="BJ110" s="979"/>
      <c r="BK110" s="979"/>
      <c r="BL110" s="979"/>
      <c r="BM110" s="979"/>
      <c r="BN110" s="979"/>
      <c r="BO110" s="979"/>
      <c r="BP110" s="980"/>
      <c r="BQ110" s="1016">
        <v>2826238</v>
      </c>
      <c r="BR110" s="1017"/>
      <c r="BS110" s="1017"/>
      <c r="BT110" s="1017"/>
      <c r="BU110" s="1017"/>
      <c r="BV110" s="1017">
        <v>2796374</v>
      </c>
      <c r="BW110" s="1017"/>
      <c r="BX110" s="1017"/>
      <c r="BY110" s="1017"/>
      <c r="BZ110" s="1017"/>
      <c r="CA110" s="1017">
        <v>2682895</v>
      </c>
      <c r="CB110" s="1017"/>
      <c r="CC110" s="1017"/>
      <c r="CD110" s="1017"/>
      <c r="CE110" s="1017"/>
      <c r="CF110" s="1031">
        <v>104.7</v>
      </c>
      <c r="CG110" s="1032"/>
      <c r="CH110" s="1032"/>
      <c r="CI110" s="1032"/>
      <c r="CJ110" s="1032"/>
      <c r="CK110" s="1033" t="s">
        <v>431</v>
      </c>
      <c r="CL110" s="1034"/>
      <c r="CM110" s="1013" t="s">
        <v>432</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134</v>
      </c>
      <c r="DH110" s="1017"/>
      <c r="DI110" s="1017"/>
      <c r="DJ110" s="1017"/>
      <c r="DK110" s="1017"/>
      <c r="DL110" s="1017" t="s">
        <v>134</v>
      </c>
      <c r="DM110" s="1017"/>
      <c r="DN110" s="1017"/>
      <c r="DO110" s="1017"/>
      <c r="DP110" s="1017"/>
      <c r="DQ110" s="1017" t="s">
        <v>407</v>
      </c>
      <c r="DR110" s="1017"/>
      <c r="DS110" s="1017"/>
      <c r="DT110" s="1017"/>
      <c r="DU110" s="1017"/>
      <c r="DV110" s="1018" t="s">
        <v>134</v>
      </c>
      <c r="DW110" s="1018"/>
      <c r="DX110" s="1018"/>
      <c r="DY110" s="1018"/>
      <c r="DZ110" s="1019"/>
    </row>
    <row r="111" spans="1:131" s="246" customFormat="1" ht="26.25" customHeight="1">
      <c r="A111" s="1020" t="s">
        <v>433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134</v>
      </c>
      <c r="AB111" s="1024"/>
      <c r="AC111" s="1024"/>
      <c r="AD111" s="1024"/>
      <c r="AE111" s="1025"/>
      <c r="AF111" s="1026" t="s">
        <v>434</v>
      </c>
      <c r="AG111" s="1024"/>
      <c r="AH111" s="1024"/>
      <c r="AI111" s="1024"/>
      <c r="AJ111" s="1025"/>
      <c r="AK111" s="1026" t="s">
        <v>134</v>
      </c>
      <c r="AL111" s="1024"/>
      <c r="AM111" s="1024"/>
      <c r="AN111" s="1024"/>
      <c r="AO111" s="1025"/>
      <c r="AP111" s="1027" t="s">
        <v>134</v>
      </c>
      <c r="AQ111" s="1028"/>
      <c r="AR111" s="1028"/>
      <c r="AS111" s="1028"/>
      <c r="AT111" s="1029"/>
      <c r="AU111" s="990"/>
      <c r="AV111" s="991"/>
      <c r="AW111" s="991"/>
      <c r="AX111" s="991"/>
      <c r="AY111" s="991"/>
      <c r="AZ111" s="1039" t="s">
        <v>435</v>
      </c>
      <c r="BA111" s="1040"/>
      <c r="BB111" s="1040"/>
      <c r="BC111" s="1040"/>
      <c r="BD111" s="1040"/>
      <c r="BE111" s="1040"/>
      <c r="BF111" s="1040"/>
      <c r="BG111" s="1040"/>
      <c r="BH111" s="1040"/>
      <c r="BI111" s="1040"/>
      <c r="BJ111" s="1040"/>
      <c r="BK111" s="1040"/>
      <c r="BL111" s="1040"/>
      <c r="BM111" s="1040"/>
      <c r="BN111" s="1040"/>
      <c r="BO111" s="1040"/>
      <c r="BP111" s="1041"/>
      <c r="BQ111" s="1009">
        <v>79152</v>
      </c>
      <c r="BR111" s="1010"/>
      <c r="BS111" s="1010"/>
      <c r="BT111" s="1010"/>
      <c r="BU111" s="1010"/>
      <c r="BV111" s="1010">
        <v>40036</v>
      </c>
      <c r="BW111" s="1010"/>
      <c r="BX111" s="1010"/>
      <c r="BY111" s="1010"/>
      <c r="BZ111" s="1010"/>
      <c r="CA111" s="1010" t="s">
        <v>134</v>
      </c>
      <c r="CB111" s="1010"/>
      <c r="CC111" s="1010"/>
      <c r="CD111" s="1010"/>
      <c r="CE111" s="1010"/>
      <c r="CF111" s="1004" t="s">
        <v>407</v>
      </c>
      <c r="CG111" s="1005"/>
      <c r="CH111" s="1005"/>
      <c r="CI111" s="1005"/>
      <c r="CJ111" s="1005"/>
      <c r="CK111" s="1035"/>
      <c r="CL111" s="1036"/>
      <c r="CM111" s="1006" t="s">
        <v>436</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407</v>
      </c>
      <c r="DH111" s="1010"/>
      <c r="DI111" s="1010"/>
      <c r="DJ111" s="1010"/>
      <c r="DK111" s="1010"/>
      <c r="DL111" s="1010" t="s">
        <v>134</v>
      </c>
      <c r="DM111" s="1010"/>
      <c r="DN111" s="1010"/>
      <c r="DO111" s="1010"/>
      <c r="DP111" s="1010"/>
      <c r="DQ111" s="1010" t="s">
        <v>134</v>
      </c>
      <c r="DR111" s="1010"/>
      <c r="DS111" s="1010"/>
      <c r="DT111" s="1010"/>
      <c r="DU111" s="1010"/>
      <c r="DV111" s="1011" t="s">
        <v>134</v>
      </c>
      <c r="DW111" s="1011"/>
      <c r="DX111" s="1011"/>
      <c r="DY111" s="1011"/>
      <c r="DZ111" s="1012"/>
    </row>
    <row r="112" spans="1:131" s="246" customFormat="1" ht="26.25" customHeight="1">
      <c r="A112" s="1042" t="s">
        <v>437</v>
      </c>
      <c r="B112" s="1043"/>
      <c r="C112" s="1040" t="s">
        <v>438</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134</v>
      </c>
      <c r="AB112" s="1049"/>
      <c r="AC112" s="1049"/>
      <c r="AD112" s="1049"/>
      <c r="AE112" s="1050"/>
      <c r="AF112" s="1051" t="s">
        <v>134</v>
      </c>
      <c r="AG112" s="1049"/>
      <c r="AH112" s="1049"/>
      <c r="AI112" s="1049"/>
      <c r="AJ112" s="1050"/>
      <c r="AK112" s="1051" t="s">
        <v>434</v>
      </c>
      <c r="AL112" s="1049"/>
      <c r="AM112" s="1049"/>
      <c r="AN112" s="1049"/>
      <c r="AO112" s="1050"/>
      <c r="AP112" s="1052" t="s">
        <v>134</v>
      </c>
      <c r="AQ112" s="1053"/>
      <c r="AR112" s="1053"/>
      <c r="AS112" s="1053"/>
      <c r="AT112" s="1054"/>
      <c r="AU112" s="990"/>
      <c r="AV112" s="991"/>
      <c r="AW112" s="991"/>
      <c r="AX112" s="991"/>
      <c r="AY112" s="991"/>
      <c r="AZ112" s="1039" t="s">
        <v>439</v>
      </c>
      <c r="BA112" s="1040"/>
      <c r="BB112" s="1040"/>
      <c r="BC112" s="1040"/>
      <c r="BD112" s="1040"/>
      <c r="BE112" s="1040"/>
      <c r="BF112" s="1040"/>
      <c r="BG112" s="1040"/>
      <c r="BH112" s="1040"/>
      <c r="BI112" s="1040"/>
      <c r="BJ112" s="1040"/>
      <c r="BK112" s="1040"/>
      <c r="BL112" s="1040"/>
      <c r="BM112" s="1040"/>
      <c r="BN112" s="1040"/>
      <c r="BO112" s="1040"/>
      <c r="BP112" s="1041"/>
      <c r="BQ112" s="1009">
        <v>2139930</v>
      </c>
      <c r="BR112" s="1010"/>
      <c r="BS112" s="1010"/>
      <c r="BT112" s="1010"/>
      <c r="BU112" s="1010"/>
      <c r="BV112" s="1010">
        <v>2067452</v>
      </c>
      <c r="BW112" s="1010"/>
      <c r="BX112" s="1010"/>
      <c r="BY112" s="1010"/>
      <c r="BZ112" s="1010"/>
      <c r="CA112" s="1010">
        <v>1901426</v>
      </c>
      <c r="CB112" s="1010"/>
      <c r="CC112" s="1010"/>
      <c r="CD112" s="1010"/>
      <c r="CE112" s="1010"/>
      <c r="CF112" s="1004">
        <v>74.2</v>
      </c>
      <c r="CG112" s="1005"/>
      <c r="CH112" s="1005"/>
      <c r="CI112" s="1005"/>
      <c r="CJ112" s="1005"/>
      <c r="CK112" s="1035"/>
      <c r="CL112" s="1036"/>
      <c r="CM112" s="1006" t="s">
        <v>440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134</v>
      </c>
      <c r="DH112" s="1010"/>
      <c r="DI112" s="1010"/>
      <c r="DJ112" s="1010"/>
      <c r="DK112" s="1010"/>
      <c r="DL112" s="1010" t="s">
        <v>134</v>
      </c>
      <c r="DM112" s="1010"/>
      <c r="DN112" s="1010"/>
      <c r="DO112" s="1010"/>
      <c r="DP112" s="1010"/>
      <c r="DQ112" s="1010" t="s">
        <v>134</v>
      </c>
      <c r="DR112" s="1010"/>
      <c r="DS112" s="1010"/>
      <c r="DT112" s="1010"/>
      <c r="DU112" s="1010"/>
      <c r="DV112" s="1011" t="s">
        <v>134</v>
      </c>
      <c r="DW112" s="1011"/>
      <c r="DX112" s="1011"/>
      <c r="DY112" s="1011"/>
      <c r="DZ112" s="1012"/>
    </row>
    <row r="113" spans="1:130" s="246" customFormat="1" ht="26.25" customHeight="1">
      <c r="A113" s="1044"/>
      <c r="B113" s="1045"/>
      <c r="C113" s="1040" t="s">
        <v>441</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202392</v>
      </c>
      <c r="AB113" s="1024"/>
      <c r="AC113" s="1024"/>
      <c r="AD113" s="1024"/>
      <c r="AE113" s="1025"/>
      <c r="AF113" s="1026">
        <v>207162</v>
      </c>
      <c r="AG113" s="1024"/>
      <c r="AH113" s="1024"/>
      <c r="AI113" s="1024"/>
      <c r="AJ113" s="1025"/>
      <c r="AK113" s="1026">
        <v>212685</v>
      </c>
      <c r="AL113" s="1024"/>
      <c r="AM113" s="1024"/>
      <c r="AN113" s="1024"/>
      <c r="AO113" s="1025"/>
      <c r="AP113" s="1027">
        <v>8.3000000000000007</v>
      </c>
      <c r="AQ113" s="1028"/>
      <c r="AR113" s="1028"/>
      <c r="AS113" s="1028"/>
      <c r="AT113" s="1029"/>
      <c r="AU113" s="990"/>
      <c r="AV113" s="991"/>
      <c r="AW113" s="991"/>
      <c r="AX113" s="991"/>
      <c r="AY113" s="991"/>
      <c r="AZ113" s="1039" t="s">
        <v>442</v>
      </c>
      <c r="BA113" s="1040"/>
      <c r="BB113" s="1040"/>
      <c r="BC113" s="1040"/>
      <c r="BD113" s="1040"/>
      <c r="BE113" s="1040"/>
      <c r="BF113" s="1040"/>
      <c r="BG113" s="1040"/>
      <c r="BH113" s="1040"/>
      <c r="BI113" s="1040"/>
      <c r="BJ113" s="1040"/>
      <c r="BK113" s="1040"/>
      <c r="BL113" s="1040"/>
      <c r="BM113" s="1040"/>
      <c r="BN113" s="1040"/>
      <c r="BO113" s="1040"/>
      <c r="BP113" s="1041"/>
      <c r="BQ113" s="1009">
        <v>54736</v>
      </c>
      <c r="BR113" s="1010"/>
      <c r="BS113" s="1010"/>
      <c r="BT113" s="1010"/>
      <c r="BU113" s="1010"/>
      <c r="BV113" s="1010">
        <v>134502</v>
      </c>
      <c r="BW113" s="1010"/>
      <c r="BX113" s="1010"/>
      <c r="BY113" s="1010"/>
      <c r="BZ113" s="1010"/>
      <c r="CA113" s="1010">
        <v>135654</v>
      </c>
      <c r="CB113" s="1010"/>
      <c r="CC113" s="1010"/>
      <c r="CD113" s="1010"/>
      <c r="CE113" s="1010"/>
      <c r="CF113" s="1004">
        <v>5.3</v>
      </c>
      <c r="CG113" s="1005"/>
      <c r="CH113" s="1005"/>
      <c r="CI113" s="1005"/>
      <c r="CJ113" s="1005"/>
      <c r="CK113" s="1035"/>
      <c r="CL113" s="1036"/>
      <c r="CM113" s="1006" t="s">
        <v>443</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v>79152</v>
      </c>
      <c r="DH113" s="1049"/>
      <c r="DI113" s="1049"/>
      <c r="DJ113" s="1049"/>
      <c r="DK113" s="1050"/>
      <c r="DL113" s="1051">
        <v>40036</v>
      </c>
      <c r="DM113" s="1049"/>
      <c r="DN113" s="1049"/>
      <c r="DO113" s="1049"/>
      <c r="DP113" s="1050"/>
      <c r="DQ113" s="1051" t="s">
        <v>134</v>
      </c>
      <c r="DR113" s="1049"/>
      <c r="DS113" s="1049"/>
      <c r="DT113" s="1049"/>
      <c r="DU113" s="1050"/>
      <c r="DV113" s="1052" t="s">
        <v>434</v>
      </c>
      <c r="DW113" s="1053"/>
      <c r="DX113" s="1053"/>
      <c r="DY113" s="1053"/>
      <c r="DZ113" s="1054"/>
    </row>
    <row r="114" spans="1:130" s="246" customFormat="1" ht="26.25" customHeight="1">
      <c r="A114" s="1044"/>
      <c r="B114" s="1045"/>
      <c r="C114" s="1040" t="s">
        <v>444</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4129</v>
      </c>
      <c r="AB114" s="1049"/>
      <c r="AC114" s="1049"/>
      <c r="AD114" s="1049"/>
      <c r="AE114" s="1050"/>
      <c r="AF114" s="1051">
        <v>4401</v>
      </c>
      <c r="AG114" s="1049"/>
      <c r="AH114" s="1049"/>
      <c r="AI114" s="1049"/>
      <c r="AJ114" s="1050"/>
      <c r="AK114" s="1051">
        <v>3708</v>
      </c>
      <c r="AL114" s="1049"/>
      <c r="AM114" s="1049"/>
      <c r="AN114" s="1049"/>
      <c r="AO114" s="1050"/>
      <c r="AP114" s="1052">
        <v>0.1</v>
      </c>
      <c r="AQ114" s="1053"/>
      <c r="AR114" s="1053"/>
      <c r="AS114" s="1053"/>
      <c r="AT114" s="1054"/>
      <c r="AU114" s="990"/>
      <c r="AV114" s="991"/>
      <c r="AW114" s="991"/>
      <c r="AX114" s="991"/>
      <c r="AY114" s="991"/>
      <c r="AZ114" s="1039" t="s">
        <v>445</v>
      </c>
      <c r="BA114" s="1040"/>
      <c r="BB114" s="1040"/>
      <c r="BC114" s="1040"/>
      <c r="BD114" s="1040"/>
      <c r="BE114" s="1040"/>
      <c r="BF114" s="1040"/>
      <c r="BG114" s="1040"/>
      <c r="BH114" s="1040"/>
      <c r="BI114" s="1040"/>
      <c r="BJ114" s="1040"/>
      <c r="BK114" s="1040"/>
      <c r="BL114" s="1040"/>
      <c r="BM114" s="1040"/>
      <c r="BN114" s="1040"/>
      <c r="BO114" s="1040"/>
      <c r="BP114" s="1041"/>
      <c r="BQ114" s="1009">
        <v>733849</v>
      </c>
      <c r="BR114" s="1010"/>
      <c r="BS114" s="1010"/>
      <c r="BT114" s="1010"/>
      <c r="BU114" s="1010"/>
      <c r="BV114" s="1010">
        <v>718548</v>
      </c>
      <c r="BW114" s="1010"/>
      <c r="BX114" s="1010"/>
      <c r="BY114" s="1010"/>
      <c r="BZ114" s="1010"/>
      <c r="CA114" s="1010">
        <v>763916</v>
      </c>
      <c r="CB114" s="1010"/>
      <c r="CC114" s="1010"/>
      <c r="CD114" s="1010"/>
      <c r="CE114" s="1010"/>
      <c r="CF114" s="1004">
        <v>29.8</v>
      </c>
      <c r="CG114" s="1005"/>
      <c r="CH114" s="1005"/>
      <c r="CI114" s="1005"/>
      <c r="CJ114" s="1005"/>
      <c r="CK114" s="1035"/>
      <c r="CL114" s="1036"/>
      <c r="CM114" s="1006" t="s">
        <v>446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134</v>
      </c>
      <c r="DH114" s="1049"/>
      <c r="DI114" s="1049"/>
      <c r="DJ114" s="1049"/>
      <c r="DK114" s="1050"/>
      <c r="DL114" s="1051" t="s">
        <v>434</v>
      </c>
      <c r="DM114" s="1049"/>
      <c r="DN114" s="1049"/>
      <c r="DO114" s="1049"/>
      <c r="DP114" s="1050"/>
      <c r="DQ114" s="1051" t="s">
        <v>407</v>
      </c>
      <c r="DR114" s="1049"/>
      <c r="DS114" s="1049"/>
      <c r="DT114" s="1049"/>
      <c r="DU114" s="1050"/>
      <c r="DV114" s="1052" t="s">
        <v>407</v>
      </c>
      <c r="DW114" s="1053"/>
      <c r="DX114" s="1053"/>
      <c r="DY114" s="1053"/>
      <c r="DZ114" s="1054"/>
    </row>
    <row r="115" spans="1:130" s="246" customFormat="1" ht="26.25" customHeight="1">
      <c r="A115" s="1044"/>
      <c r="B115" s="1045"/>
      <c r="C115" s="1040" t="s">
        <v>447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40977</v>
      </c>
      <c r="AB115" s="1024"/>
      <c r="AC115" s="1024"/>
      <c r="AD115" s="1024"/>
      <c r="AE115" s="1025"/>
      <c r="AF115" s="1026">
        <v>40977</v>
      </c>
      <c r="AG115" s="1024"/>
      <c r="AH115" s="1024"/>
      <c r="AI115" s="1024"/>
      <c r="AJ115" s="1025"/>
      <c r="AK115" s="1026">
        <v>40977</v>
      </c>
      <c r="AL115" s="1024"/>
      <c r="AM115" s="1024"/>
      <c r="AN115" s="1024"/>
      <c r="AO115" s="1025"/>
      <c r="AP115" s="1027">
        <v>1.6</v>
      </c>
      <c r="AQ115" s="1028"/>
      <c r="AR115" s="1028"/>
      <c r="AS115" s="1028"/>
      <c r="AT115" s="1029"/>
      <c r="AU115" s="990"/>
      <c r="AV115" s="991"/>
      <c r="AW115" s="991"/>
      <c r="AX115" s="991"/>
      <c r="AY115" s="991"/>
      <c r="AZ115" s="1039" t="s">
        <v>448</v>
      </c>
      <c r="BA115" s="1040"/>
      <c r="BB115" s="1040"/>
      <c r="BC115" s="1040"/>
      <c r="BD115" s="1040"/>
      <c r="BE115" s="1040"/>
      <c r="BF115" s="1040"/>
      <c r="BG115" s="1040"/>
      <c r="BH115" s="1040"/>
      <c r="BI115" s="1040"/>
      <c r="BJ115" s="1040"/>
      <c r="BK115" s="1040"/>
      <c r="BL115" s="1040"/>
      <c r="BM115" s="1040"/>
      <c r="BN115" s="1040"/>
      <c r="BO115" s="1040"/>
      <c r="BP115" s="1041"/>
      <c r="BQ115" s="1009" t="s">
        <v>407</v>
      </c>
      <c r="BR115" s="1010"/>
      <c r="BS115" s="1010"/>
      <c r="BT115" s="1010"/>
      <c r="BU115" s="1010"/>
      <c r="BV115" s="1010" t="s">
        <v>134</v>
      </c>
      <c r="BW115" s="1010"/>
      <c r="BX115" s="1010"/>
      <c r="BY115" s="1010"/>
      <c r="BZ115" s="1010"/>
      <c r="CA115" s="1010" t="s">
        <v>407</v>
      </c>
      <c r="CB115" s="1010"/>
      <c r="CC115" s="1010"/>
      <c r="CD115" s="1010"/>
      <c r="CE115" s="1010"/>
      <c r="CF115" s="1004" t="s">
        <v>134</v>
      </c>
      <c r="CG115" s="1005"/>
      <c r="CH115" s="1005"/>
      <c r="CI115" s="1005"/>
      <c r="CJ115" s="1005"/>
      <c r="CK115" s="1035"/>
      <c r="CL115" s="1036"/>
      <c r="CM115" s="1039" t="s">
        <v>449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134</v>
      </c>
      <c r="DH115" s="1049"/>
      <c r="DI115" s="1049"/>
      <c r="DJ115" s="1049"/>
      <c r="DK115" s="1050"/>
      <c r="DL115" s="1051" t="s">
        <v>134</v>
      </c>
      <c r="DM115" s="1049"/>
      <c r="DN115" s="1049"/>
      <c r="DO115" s="1049"/>
      <c r="DP115" s="1050"/>
      <c r="DQ115" s="1051" t="s">
        <v>134</v>
      </c>
      <c r="DR115" s="1049"/>
      <c r="DS115" s="1049"/>
      <c r="DT115" s="1049"/>
      <c r="DU115" s="1050"/>
      <c r="DV115" s="1052" t="s">
        <v>134</v>
      </c>
      <c r="DW115" s="1053"/>
      <c r="DX115" s="1053"/>
      <c r="DY115" s="1053"/>
      <c r="DZ115" s="1054"/>
    </row>
    <row r="116" spans="1:130" s="246" customFormat="1" ht="26.25" customHeight="1">
      <c r="A116" s="1046"/>
      <c r="B116" s="1047"/>
      <c r="C116" s="1055" t="s">
        <v>450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407</v>
      </c>
      <c r="AB116" s="1049"/>
      <c r="AC116" s="1049"/>
      <c r="AD116" s="1049"/>
      <c r="AE116" s="1050"/>
      <c r="AF116" s="1051" t="s">
        <v>134</v>
      </c>
      <c r="AG116" s="1049"/>
      <c r="AH116" s="1049"/>
      <c r="AI116" s="1049"/>
      <c r="AJ116" s="1050"/>
      <c r="AK116" s="1051" t="s">
        <v>134</v>
      </c>
      <c r="AL116" s="1049"/>
      <c r="AM116" s="1049"/>
      <c r="AN116" s="1049"/>
      <c r="AO116" s="1050"/>
      <c r="AP116" s="1052" t="s">
        <v>134</v>
      </c>
      <c r="AQ116" s="1053"/>
      <c r="AR116" s="1053"/>
      <c r="AS116" s="1053"/>
      <c r="AT116" s="1054"/>
      <c r="AU116" s="990"/>
      <c r="AV116" s="991"/>
      <c r="AW116" s="991"/>
      <c r="AX116" s="991"/>
      <c r="AY116" s="991"/>
      <c r="AZ116" s="1057" t="s">
        <v>451</v>
      </c>
      <c r="BA116" s="1058"/>
      <c r="BB116" s="1058"/>
      <c r="BC116" s="1058"/>
      <c r="BD116" s="1058"/>
      <c r="BE116" s="1058"/>
      <c r="BF116" s="1058"/>
      <c r="BG116" s="1058"/>
      <c r="BH116" s="1058"/>
      <c r="BI116" s="1058"/>
      <c r="BJ116" s="1058"/>
      <c r="BK116" s="1058"/>
      <c r="BL116" s="1058"/>
      <c r="BM116" s="1058"/>
      <c r="BN116" s="1058"/>
      <c r="BO116" s="1058"/>
      <c r="BP116" s="1059"/>
      <c r="BQ116" s="1009" t="s">
        <v>134</v>
      </c>
      <c r="BR116" s="1010"/>
      <c r="BS116" s="1010"/>
      <c r="BT116" s="1010"/>
      <c r="BU116" s="1010"/>
      <c r="BV116" s="1010" t="s">
        <v>134</v>
      </c>
      <c r="BW116" s="1010"/>
      <c r="BX116" s="1010"/>
      <c r="BY116" s="1010"/>
      <c r="BZ116" s="1010"/>
      <c r="CA116" s="1010" t="s">
        <v>407</v>
      </c>
      <c r="CB116" s="1010"/>
      <c r="CC116" s="1010"/>
      <c r="CD116" s="1010"/>
      <c r="CE116" s="1010"/>
      <c r="CF116" s="1004" t="s">
        <v>407</v>
      </c>
      <c r="CG116" s="1005"/>
      <c r="CH116" s="1005"/>
      <c r="CI116" s="1005"/>
      <c r="CJ116" s="1005"/>
      <c r="CK116" s="1035"/>
      <c r="CL116" s="1036"/>
      <c r="CM116" s="1006" t="s">
        <v>452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407</v>
      </c>
      <c r="DH116" s="1049"/>
      <c r="DI116" s="1049"/>
      <c r="DJ116" s="1049"/>
      <c r="DK116" s="1050"/>
      <c r="DL116" s="1051" t="s">
        <v>434</v>
      </c>
      <c r="DM116" s="1049"/>
      <c r="DN116" s="1049"/>
      <c r="DO116" s="1049"/>
      <c r="DP116" s="1050"/>
      <c r="DQ116" s="1051" t="s">
        <v>134</v>
      </c>
      <c r="DR116" s="1049"/>
      <c r="DS116" s="1049"/>
      <c r="DT116" s="1049"/>
      <c r="DU116" s="1050"/>
      <c r="DV116" s="1052" t="s">
        <v>407</v>
      </c>
      <c r="DW116" s="1053"/>
      <c r="DX116" s="1053"/>
      <c r="DY116" s="1053"/>
      <c r="DZ116" s="1054"/>
    </row>
    <row r="117" spans="1:130" s="246" customFormat="1" ht="26.25" customHeight="1">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453</v>
      </c>
      <c r="Z117" s="976"/>
      <c r="AA117" s="1066">
        <v>505454</v>
      </c>
      <c r="AB117" s="1067"/>
      <c r="AC117" s="1067"/>
      <c r="AD117" s="1067"/>
      <c r="AE117" s="1068"/>
      <c r="AF117" s="1069">
        <v>524558</v>
      </c>
      <c r="AG117" s="1067"/>
      <c r="AH117" s="1067"/>
      <c r="AI117" s="1067"/>
      <c r="AJ117" s="1068"/>
      <c r="AK117" s="1069">
        <v>536894</v>
      </c>
      <c r="AL117" s="1067"/>
      <c r="AM117" s="1067"/>
      <c r="AN117" s="1067"/>
      <c r="AO117" s="1068"/>
      <c r="AP117" s="1070"/>
      <c r="AQ117" s="1071"/>
      <c r="AR117" s="1071"/>
      <c r="AS117" s="1071"/>
      <c r="AT117" s="1072"/>
      <c r="AU117" s="990"/>
      <c r="AV117" s="991"/>
      <c r="AW117" s="991"/>
      <c r="AX117" s="991"/>
      <c r="AY117" s="991"/>
      <c r="AZ117" s="1057" t="s">
        <v>454</v>
      </c>
      <c r="BA117" s="1058"/>
      <c r="BB117" s="1058"/>
      <c r="BC117" s="1058"/>
      <c r="BD117" s="1058"/>
      <c r="BE117" s="1058"/>
      <c r="BF117" s="1058"/>
      <c r="BG117" s="1058"/>
      <c r="BH117" s="1058"/>
      <c r="BI117" s="1058"/>
      <c r="BJ117" s="1058"/>
      <c r="BK117" s="1058"/>
      <c r="BL117" s="1058"/>
      <c r="BM117" s="1058"/>
      <c r="BN117" s="1058"/>
      <c r="BO117" s="1058"/>
      <c r="BP117" s="1059"/>
      <c r="BQ117" s="1009" t="s">
        <v>134</v>
      </c>
      <c r="BR117" s="1010"/>
      <c r="BS117" s="1010"/>
      <c r="BT117" s="1010"/>
      <c r="BU117" s="1010"/>
      <c r="BV117" s="1010" t="s">
        <v>134</v>
      </c>
      <c r="BW117" s="1010"/>
      <c r="BX117" s="1010"/>
      <c r="BY117" s="1010"/>
      <c r="BZ117" s="1010"/>
      <c r="CA117" s="1010" t="s">
        <v>134</v>
      </c>
      <c r="CB117" s="1010"/>
      <c r="CC117" s="1010"/>
      <c r="CD117" s="1010"/>
      <c r="CE117" s="1010"/>
      <c r="CF117" s="1004" t="s">
        <v>434</v>
      </c>
      <c r="CG117" s="1005"/>
      <c r="CH117" s="1005"/>
      <c r="CI117" s="1005"/>
      <c r="CJ117" s="1005"/>
      <c r="CK117" s="1035"/>
      <c r="CL117" s="1036"/>
      <c r="CM117" s="1006" t="s">
        <v>455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407</v>
      </c>
      <c r="DH117" s="1049"/>
      <c r="DI117" s="1049"/>
      <c r="DJ117" s="1049"/>
      <c r="DK117" s="1050"/>
      <c r="DL117" s="1051" t="s">
        <v>434</v>
      </c>
      <c r="DM117" s="1049"/>
      <c r="DN117" s="1049"/>
      <c r="DO117" s="1049"/>
      <c r="DP117" s="1050"/>
      <c r="DQ117" s="1051" t="s">
        <v>434</v>
      </c>
      <c r="DR117" s="1049"/>
      <c r="DS117" s="1049"/>
      <c r="DT117" s="1049"/>
      <c r="DU117" s="1050"/>
      <c r="DV117" s="1052" t="s">
        <v>134</v>
      </c>
      <c r="DW117" s="1053"/>
      <c r="DX117" s="1053"/>
      <c r="DY117" s="1053"/>
      <c r="DZ117" s="1054"/>
    </row>
    <row r="118" spans="1:130" s="246" customFormat="1" ht="26.25" customHeight="1">
      <c r="A118" s="994" t="s">
        <v>428</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426</v>
      </c>
      <c r="AB118" s="975"/>
      <c r="AC118" s="975"/>
      <c r="AD118" s="975"/>
      <c r="AE118" s="976"/>
      <c r="AF118" s="974" t="s">
        <v>306</v>
      </c>
      <c r="AG118" s="975"/>
      <c r="AH118" s="975"/>
      <c r="AI118" s="975"/>
      <c r="AJ118" s="976"/>
      <c r="AK118" s="974" t="s">
        <v>305</v>
      </c>
      <c r="AL118" s="975"/>
      <c r="AM118" s="975"/>
      <c r="AN118" s="975"/>
      <c r="AO118" s="976"/>
      <c r="AP118" s="1061" t="s">
        <v>427</v>
      </c>
      <c r="AQ118" s="1062"/>
      <c r="AR118" s="1062"/>
      <c r="AS118" s="1062"/>
      <c r="AT118" s="1063"/>
      <c r="AU118" s="990"/>
      <c r="AV118" s="991"/>
      <c r="AW118" s="991"/>
      <c r="AX118" s="991"/>
      <c r="AY118" s="991"/>
      <c r="AZ118" s="1064" t="s">
        <v>456</v>
      </c>
      <c r="BA118" s="1055"/>
      <c r="BB118" s="1055"/>
      <c r="BC118" s="1055"/>
      <c r="BD118" s="1055"/>
      <c r="BE118" s="1055"/>
      <c r="BF118" s="1055"/>
      <c r="BG118" s="1055"/>
      <c r="BH118" s="1055"/>
      <c r="BI118" s="1055"/>
      <c r="BJ118" s="1055"/>
      <c r="BK118" s="1055"/>
      <c r="BL118" s="1055"/>
      <c r="BM118" s="1055"/>
      <c r="BN118" s="1055"/>
      <c r="BO118" s="1055"/>
      <c r="BP118" s="1056"/>
      <c r="BQ118" s="1087" t="s">
        <v>134</v>
      </c>
      <c r="BR118" s="1088"/>
      <c r="BS118" s="1088"/>
      <c r="BT118" s="1088"/>
      <c r="BU118" s="1088"/>
      <c r="BV118" s="1088" t="s">
        <v>434</v>
      </c>
      <c r="BW118" s="1088"/>
      <c r="BX118" s="1088"/>
      <c r="BY118" s="1088"/>
      <c r="BZ118" s="1088"/>
      <c r="CA118" s="1088" t="s">
        <v>134</v>
      </c>
      <c r="CB118" s="1088"/>
      <c r="CC118" s="1088"/>
      <c r="CD118" s="1088"/>
      <c r="CE118" s="1088"/>
      <c r="CF118" s="1004" t="s">
        <v>134</v>
      </c>
      <c r="CG118" s="1005"/>
      <c r="CH118" s="1005"/>
      <c r="CI118" s="1005"/>
      <c r="CJ118" s="1005"/>
      <c r="CK118" s="1035"/>
      <c r="CL118" s="1036"/>
      <c r="CM118" s="1006" t="s">
        <v>457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434</v>
      </c>
      <c r="DH118" s="1049"/>
      <c r="DI118" s="1049"/>
      <c r="DJ118" s="1049"/>
      <c r="DK118" s="1050"/>
      <c r="DL118" s="1051" t="s">
        <v>434</v>
      </c>
      <c r="DM118" s="1049"/>
      <c r="DN118" s="1049"/>
      <c r="DO118" s="1049"/>
      <c r="DP118" s="1050"/>
      <c r="DQ118" s="1051" t="s">
        <v>134</v>
      </c>
      <c r="DR118" s="1049"/>
      <c r="DS118" s="1049"/>
      <c r="DT118" s="1049"/>
      <c r="DU118" s="1050"/>
      <c r="DV118" s="1052" t="s">
        <v>134</v>
      </c>
      <c r="DW118" s="1053"/>
      <c r="DX118" s="1053"/>
      <c r="DY118" s="1053"/>
      <c r="DZ118" s="1054"/>
    </row>
    <row r="119" spans="1:130" s="246" customFormat="1" ht="26.25" customHeight="1">
      <c r="A119" s="1148" t="s">
        <v>431</v>
      </c>
      <c r="B119" s="1034"/>
      <c r="C119" s="1013" t="s">
        <v>432</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407</v>
      </c>
      <c r="AB119" s="982"/>
      <c r="AC119" s="982"/>
      <c r="AD119" s="982"/>
      <c r="AE119" s="983"/>
      <c r="AF119" s="984" t="s">
        <v>134</v>
      </c>
      <c r="AG119" s="982"/>
      <c r="AH119" s="982"/>
      <c r="AI119" s="982"/>
      <c r="AJ119" s="983"/>
      <c r="AK119" s="984" t="s">
        <v>407</v>
      </c>
      <c r="AL119" s="982"/>
      <c r="AM119" s="982"/>
      <c r="AN119" s="982"/>
      <c r="AO119" s="983"/>
      <c r="AP119" s="985" t="s">
        <v>134</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458</v>
      </c>
      <c r="BP119" s="1096"/>
      <c r="BQ119" s="1087">
        <v>5833905</v>
      </c>
      <c r="BR119" s="1088"/>
      <c r="BS119" s="1088"/>
      <c r="BT119" s="1088"/>
      <c r="BU119" s="1088"/>
      <c r="BV119" s="1088">
        <v>5756912</v>
      </c>
      <c r="BW119" s="1088"/>
      <c r="BX119" s="1088"/>
      <c r="BY119" s="1088"/>
      <c r="BZ119" s="1088"/>
      <c r="CA119" s="1088">
        <v>5483891</v>
      </c>
      <c r="CB119" s="1088"/>
      <c r="CC119" s="1088"/>
      <c r="CD119" s="1088"/>
      <c r="CE119" s="1088"/>
      <c r="CF119" s="1089"/>
      <c r="CG119" s="1090"/>
      <c r="CH119" s="1090"/>
      <c r="CI119" s="1090"/>
      <c r="CJ119" s="1091"/>
      <c r="CK119" s="1037"/>
      <c r="CL119" s="1038"/>
      <c r="CM119" s="1092" t="s">
        <v>459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407</v>
      </c>
      <c r="DH119" s="1074"/>
      <c r="DI119" s="1074"/>
      <c r="DJ119" s="1074"/>
      <c r="DK119" s="1075"/>
      <c r="DL119" s="1073" t="s">
        <v>134</v>
      </c>
      <c r="DM119" s="1074"/>
      <c r="DN119" s="1074"/>
      <c r="DO119" s="1074"/>
      <c r="DP119" s="1075"/>
      <c r="DQ119" s="1073" t="s">
        <v>407</v>
      </c>
      <c r="DR119" s="1074"/>
      <c r="DS119" s="1074"/>
      <c r="DT119" s="1074"/>
      <c r="DU119" s="1075"/>
      <c r="DV119" s="1076" t="s">
        <v>407</v>
      </c>
      <c r="DW119" s="1077"/>
      <c r="DX119" s="1077"/>
      <c r="DY119" s="1077"/>
      <c r="DZ119" s="1078"/>
    </row>
    <row r="120" spans="1:130" s="246" customFormat="1" ht="26.25" customHeight="1">
      <c r="A120" s="1149"/>
      <c r="B120" s="1036"/>
      <c r="C120" s="1006" t="s">
        <v>436</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134</v>
      </c>
      <c r="AB120" s="1049"/>
      <c r="AC120" s="1049"/>
      <c r="AD120" s="1049"/>
      <c r="AE120" s="1050"/>
      <c r="AF120" s="1051" t="s">
        <v>134</v>
      </c>
      <c r="AG120" s="1049"/>
      <c r="AH120" s="1049"/>
      <c r="AI120" s="1049"/>
      <c r="AJ120" s="1050"/>
      <c r="AK120" s="1051" t="s">
        <v>434</v>
      </c>
      <c r="AL120" s="1049"/>
      <c r="AM120" s="1049"/>
      <c r="AN120" s="1049"/>
      <c r="AO120" s="1050"/>
      <c r="AP120" s="1052" t="s">
        <v>134</v>
      </c>
      <c r="AQ120" s="1053"/>
      <c r="AR120" s="1053"/>
      <c r="AS120" s="1053"/>
      <c r="AT120" s="1054"/>
      <c r="AU120" s="1079" t="s">
        <v>460</v>
      </c>
      <c r="AV120" s="1080"/>
      <c r="AW120" s="1080"/>
      <c r="AX120" s="1080"/>
      <c r="AY120" s="1081"/>
      <c r="AZ120" s="1030" t="s">
        <v>461</v>
      </c>
      <c r="BA120" s="979"/>
      <c r="BB120" s="979"/>
      <c r="BC120" s="979"/>
      <c r="BD120" s="979"/>
      <c r="BE120" s="979"/>
      <c r="BF120" s="979"/>
      <c r="BG120" s="979"/>
      <c r="BH120" s="979"/>
      <c r="BI120" s="979"/>
      <c r="BJ120" s="979"/>
      <c r="BK120" s="979"/>
      <c r="BL120" s="979"/>
      <c r="BM120" s="979"/>
      <c r="BN120" s="979"/>
      <c r="BO120" s="979"/>
      <c r="BP120" s="980"/>
      <c r="BQ120" s="1016">
        <v>4682816</v>
      </c>
      <c r="BR120" s="1017"/>
      <c r="BS120" s="1017"/>
      <c r="BT120" s="1017"/>
      <c r="BU120" s="1017"/>
      <c r="BV120" s="1017">
        <v>4837351</v>
      </c>
      <c r="BW120" s="1017"/>
      <c r="BX120" s="1017"/>
      <c r="BY120" s="1017"/>
      <c r="BZ120" s="1017"/>
      <c r="CA120" s="1017">
        <v>4869916</v>
      </c>
      <c r="CB120" s="1017"/>
      <c r="CC120" s="1017"/>
      <c r="CD120" s="1017"/>
      <c r="CE120" s="1017"/>
      <c r="CF120" s="1031">
        <v>190.1</v>
      </c>
      <c r="CG120" s="1032"/>
      <c r="CH120" s="1032"/>
      <c r="CI120" s="1032"/>
      <c r="CJ120" s="1032"/>
      <c r="CK120" s="1097" t="s">
        <v>462</v>
      </c>
      <c r="CL120" s="1098"/>
      <c r="CM120" s="1098"/>
      <c r="CN120" s="1098"/>
      <c r="CO120" s="1099"/>
      <c r="CP120" s="1105" t="s">
        <v>463</v>
      </c>
      <c r="CQ120" s="1106"/>
      <c r="CR120" s="1106"/>
      <c r="CS120" s="1106"/>
      <c r="CT120" s="1106"/>
      <c r="CU120" s="1106"/>
      <c r="CV120" s="1106"/>
      <c r="CW120" s="1106"/>
      <c r="CX120" s="1106"/>
      <c r="CY120" s="1106"/>
      <c r="CZ120" s="1106"/>
      <c r="DA120" s="1106"/>
      <c r="DB120" s="1106"/>
      <c r="DC120" s="1106"/>
      <c r="DD120" s="1106"/>
      <c r="DE120" s="1106"/>
      <c r="DF120" s="1107"/>
      <c r="DG120" s="1016">
        <v>1920024</v>
      </c>
      <c r="DH120" s="1017"/>
      <c r="DI120" s="1017"/>
      <c r="DJ120" s="1017"/>
      <c r="DK120" s="1017"/>
      <c r="DL120" s="1017">
        <v>1829673</v>
      </c>
      <c r="DM120" s="1017"/>
      <c r="DN120" s="1017"/>
      <c r="DO120" s="1017"/>
      <c r="DP120" s="1017"/>
      <c r="DQ120" s="1017">
        <v>1648593</v>
      </c>
      <c r="DR120" s="1017"/>
      <c r="DS120" s="1017"/>
      <c r="DT120" s="1017"/>
      <c r="DU120" s="1017"/>
      <c r="DV120" s="1018">
        <v>64.3</v>
      </c>
      <c r="DW120" s="1018"/>
      <c r="DX120" s="1018"/>
      <c r="DY120" s="1018"/>
      <c r="DZ120" s="1019"/>
    </row>
    <row r="121" spans="1:130" s="246" customFormat="1" ht="26.25" customHeight="1">
      <c r="A121" s="1149"/>
      <c r="B121" s="1036"/>
      <c r="C121" s="1057" t="s">
        <v>464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40977</v>
      </c>
      <c r="AB121" s="1049"/>
      <c r="AC121" s="1049"/>
      <c r="AD121" s="1049"/>
      <c r="AE121" s="1050"/>
      <c r="AF121" s="1051">
        <v>40977</v>
      </c>
      <c r="AG121" s="1049"/>
      <c r="AH121" s="1049"/>
      <c r="AI121" s="1049"/>
      <c r="AJ121" s="1050"/>
      <c r="AK121" s="1051">
        <v>40977</v>
      </c>
      <c r="AL121" s="1049"/>
      <c r="AM121" s="1049"/>
      <c r="AN121" s="1049"/>
      <c r="AO121" s="1050"/>
      <c r="AP121" s="1052">
        <v>1.6</v>
      </c>
      <c r="AQ121" s="1053"/>
      <c r="AR121" s="1053"/>
      <c r="AS121" s="1053"/>
      <c r="AT121" s="1054"/>
      <c r="AU121" s="1082"/>
      <c r="AV121" s="1083"/>
      <c r="AW121" s="1083"/>
      <c r="AX121" s="1083"/>
      <c r="AY121" s="1084"/>
      <c r="AZ121" s="1039" t="s">
        <v>465</v>
      </c>
      <c r="BA121" s="1040"/>
      <c r="BB121" s="1040"/>
      <c r="BC121" s="1040"/>
      <c r="BD121" s="1040"/>
      <c r="BE121" s="1040"/>
      <c r="BF121" s="1040"/>
      <c r="BG121" s="1040"/>
      <c r="BH121" s="1040"/>
      <c r="BI121" s="1040"/>
      <c r="BJ121" s="1040"/>
      <c r="BK121" s="1040"/>
      <c r="BL121" s="1040"/>
      <c r="BM121" s="1040"/>
      <c r="BN121" s="1040"/>
      <c r="BO121" s="1040"/>
      <c r="BP121" s="1041"/>
      <c r="BQ121" s="1009" t="s">
        <v>407</v>
      </c>
      <c r="BR121" s="1010"/>
      <c r="BS121" s="1010"/>
      <c r="BT121" s="1010"/>
      <c r="BU121" s="1010"/>
      <c r="BV121" s="1010" t="s">
        <v>134</v>
      </c>
      <c r="BW121" s="1010"/>
      <c r="BX121" s="1010"/>
      <c r="BY121" s="1010"/>
      <c r="BZ121" s="1010"/>
      <c r="CA121" s="1010" t="s">
        <v>134</v>
      </c>
      <c r="CB121" s="1010"/>
      <c r="CC121" s="1010"/>
      <c r="CD121" s="1010"/>
      <c r="CE121" s="1010"/>
      <c r="CF121" s="1004" t="s">
        <v>434</v>
      </c>
      <c r="CG121" s="1005"/>
      <c r="CH121" s="1005"/>
      <c r="CI121" s="1005"/>
      <c r="CJ121" s="1005"/>
      <c r="CK121" s="1100"/>
      <c r="CL121" s="1101"/>
      <c r="CM121" s="1101"/>
      <c r="CN121" s="1101"/>
      <c r="CO121" s="1102"/>
      <c r="CP121" s="1110" t="s">
        <v>402</v>
      </c>
      <c r="CQ121" s="1111"/>
      <c r="CR121" s="1111"/>
      <c r="CS121" s="1111"/>
      <c r="CT121" s="1111"/>
      <c r="CU121" s="1111"/>
      <c r="CV121" s="1111"/>
      <c r="CW121" s="1111"/>
      <c r="CX121" s="1111"/>
      <c r="CY121" s="1111"/>
      <c r="CZ121" s="1111"/>
      <c r="DA121" s="1111"/>
      <c r="DB121" s="1111"/>
      <c r="DC121" s="1111"/>
      <c r="DD121" s="1111"/>
      <c r="DE121" s="1111"/>
      <c r="DF121" s="1112"/>
      <c r="DG121" s="1009">
        <v>219906</v>
      </c>
      <c r="DH121" s="1010"/>
      <c r="DI121" s="1010"/>
      <c r="DJ121" s="1010"/>
      <c r="DK121" s="1010"/>
      <c r="DL121" s="1010">
        <v>237779</v>
      </c>
      <c r="DM121" s="1010"/>
      <c r="DN121" s="1010"/>
      <c r="DO121" s="1010"/>
      <c r="DP121" s="1010"/>
      <c r="DQ121" s="1010">
        <v>252833</v>
      </c>
      <c r="DR121" s="1010"/>
      <c r="DS121" s="1010"/>
      <c r="DT121" s="1010"/>
      <c r="DU121" s="1010"/>
      <c r="DV121" s="1011">
        <v>9.9</v>
      </c>
      <c r="DW121" s="1011"/>
      <c r="DX121" s="1011"/>
      <c r="DY121" s="1011"/>
      <c r="DZ121" s="1012"/>
    </row>
    <row r="122" spans="1:130" s="246" customFormat="1" ht="26.25" customHeight="1">
      <c r="A122" s="1149"/>
      <c r="B122" s="1036"/>
      <c r="C122" s="1006" t="s">
        <v>446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434</v>
      </c>
      <c r="AB122" s="1049"/>
      <c r="AC122" s="1049"/>
      <c r="AD122" s="1049"/>
      <c r="AE122" s="1050"/>
      <c r="AF122" s="1051" t="s">
        <v>434</v>
      </c>
      <c r="AG122" s="1049"/>
      <c r="AH122" s="1049"/>
      <c r="AI122" s="1049"/>
      <c r="AJ122" s="1050"/>
      <c r="AK122" s="1051" t="s">
        <v>434</v>
      </c>
      <c r="AL122" s="1049"/>
      <c r="AM122" s="1049"/>
      <c r="AN122" s="1049"/>
      <c r="AO122" s="1050"/>
      <c r="AP122" s="1052" t="s">
        <v>407</v>
      </c>
      <c r="AQ122" s="1053"/>
      <c r="AR122" s="1053"/>
      <c r="AS122" s="1053"/>
      <c r="AT122" s="1054"/>
      <c r="AU122" s="1082"/>
      <c r="AV122" s="1083"/>
      <c r="AW122" s="1083"/>
      <c r="AX122" s="1083"/>
      <c r="AY122" s="1084"/>
      <c r="AZ122" s="1064" t="s">
        <v>466</v>
      </c>
      <c r="BA122" s="1055"/>
      <c r="BB122" s="1055"/>
      <c r="BC122" s="1055"/>
      <c r="BD122" s="1055"/>
      <c r="BE122" s="1055"/>
      <c r="BF122" s="1055"/>
      <c r="BG122" s="1055"/>
      <c r="BH122" s="1055"/>
      <c r="BI122" s="1055"/>
      <c r="BJ122" s="1055"/>
      <c r="BK122" s="1055"/>
      <c r="BL122" s="1055"/>
      <c r="BM122" s="1055"/>
      <c r="BN122" s="1055"/>
      <c r="BO122" s="1055"/>
      <c r="BP122" s="1056"/>
      <c r="BQ122" s="1087">
        <v>4055688</v>
      </c>
      <c r="BR122" s="1088"/>
      <c r="BS122" s="1088"/>
      <c r="BT122" s="1088"/>
      <c r="BU122" s="1088"/>
      <c r="BV122" s="1088">
        <v>3977020</v>
      </c>
      <c r="BW122" s="1088"/>
      <c r="BX122" s="1088"/>
      <c r="BY122" s="1088"/>
      <c r="BZ122" s="1088"/>
      <c r="CA122" s="1088">
        <v>3811688</v>
      </c>
      <c r="CB122" s="1088"/>
      <c r="CC122" s="1088"/>
      <c r="CD122" s="1088"/>
      <c r="CE122" s="1088"/>
      <c r="CF122" s="1108">
        <v>148.80000000000001</v>
      </c>
      <c r="CG122" s="1109"/>
      <c r="CH122" s="1109"/>
      <c r="CI122" s="1109"/>
      <c r="CJ122" s="1109"/>
      <c r="CK122" s="1100"/>
      <c r="CL122" s="1101"/>
      <c r="CM122" s="1101"/>
      <c r="CN122" s="1101"/>
      <c r="CO122" s="1102"/>
      <c r="CP122" s="1110" t="s">
        <v>467</v>
      </c>
      <c r="CQ122" s="1111"/>
      <c r="CR122" s="1111"/>
      <c r="CS122" s="1111"/>
      <c r="CT122" s="1111"/>
      <c r="CU122" s="1111"/>
      <c r="CV122" s="1111"/>
      <c r="CW122" s="1111"/>
      <c r="CX122" s="1111"/>
      <c r="CY122" s="1111"/>
      <c r="CZ122" s="1111"/>
      <c r="DA122" s="1111"/>
      <c r="DB122" s="1111"/>
      <c r="DC122" s="1111"/>
      <c r="DD122" s="1111"/>
      <c r="DE122" s="1111"/>
      <c r="DF122" s="1112"/>
      <c r="DG122" s="1009" t="s">
        <v>434</v>
      </c>
      <c r="DH122" s="1010"/>
      <c r="DI122" s="1010"/>
      <c r="DJ122" s="1010"/>
      <c r="DK122" s="1010"/>
      <c r="DL122" s="1010" t="s">
        <v>134</v>
      </c>
      <c r="DM122" s="1010"/>
      <c r="DN122" s="1010"/>
      <c r="DO122" s="1010"/>
      <c r="DP122" s="1010"/>
      <c r="DQ122" s="1010" t="s">
        <v>434</v>
      </c>
      <c r="DR122" s="1010"/>
      <c r="DS122" s="1010"/>
      <c r="DT122" s="1010"/>
      <c r="DU122" s="1010"/>
      <c r="DV122" s="1011" t="s">
        <v>407</v>
      </c>
      <c r="DW122" s="1011"/>
      <c r="DX122" s="1011"/>
      <c r="DY122" s="1011"/>
      <c r="DZ122" s="1012"/>
    </row>
    <row r="123" spans="1:130" s="246" customFormat="1" ht="26.25" customHeight="1">
      <c r="A123" s="1149"/>
      <c r="B123" s="1036"/>
      <c r="C123" s="1006" t="s">
        <v>452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407</v>
      </c>
      <c r="AB123" s="1049"/>
      <c r="AC123" s="1049"/>
      <c r="AD123" s="1049"/>
      <c r="AE123" s="1050"/>
      <c r="AF123" s="1051" t="s">
        <v>434</v>
      </c>
      <c r="AG123" s="1049"/>
      <c r="AH123" s="1049"/>
      <c r="AI123" s="1049"/>
      <c r="AJ123" s="1050"/>
      <c r="AK123" s="1051" t="s">
        <v>134</v>
      </c>
      <c r="AL123" s="1049"/>
      <c r="AM123" s="1049"/>
      <c r="AN123" s="1049"/>
      <c r="AO123" s="1050"/>
      <c r="AP123" s="1052" t="s">
        <v>134</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468</v>
      </c>
      <c r="BP123" s="1096"/>
      <c r="BQ123" s="1155">
        <v>8738504</v>
      </c>
      <c r="BR123" s="1156"/>
      <c r="BS123" s="1156"/>
      <c r="BT123" s="1156"/>
      <c r="BU123" s="1156"/>
      <c r="BV123" s="1156">
        <v>8814371</v>
      </c>
      <c r="BW123" s="1156"/>
      <c r="BX123" s="1156"/>
      <c r="BY123" s="1156"/>
      <c r="BZ123" s="1156"/>
      <c r="CA123" s="1156">
        <v>8681604</v>
      </c>
      <c r="CB123" s="1156"/>
      <c r="CC123" s="1156"/>
      <c r="CD123" s="1156"/>
      <c r="CE123" s="1156"/>
      <c r="CF123" s="1089"/>
      <c r="CG123" s="1090"/>
      <c r="CH123" s="1090"/>
      <c r="CI123" s="1090"/>
      <c r="CJ123" s="1091"/>
      <c r="CK123" s="1100"/>
      <c r="CL123" s="1101"/>
      <c r="CM123" s="1101"/>
      <c r="CN123" s="1101"/>
      <c r="CO123" s="1102"/>
      <c r="CP123" s="1110" t="s">
        <v>469</v>
      </c>
      <c r="CQ123" s="1111"/>
      <c r="CR123" s="1111"/>
      <c r="CS123" s="1111"/>
      <c r="CT123" s="1111"/>
      <c r="CU123" s="1111"/>
      <c r="CV123" s="1111"/>
      <c r="CW123" s="1111"/>
      <c r="CX123" s="1111"/>
      <c r="CY123" s="1111"/>
      <c r="CZ123" s="1111"/>
      <c r="DA123" s="1111"/>
      <c r="DB123" s="1111"/>
      <c r="DC123" s="1111"/>
      <c r="DD123" s="1111"/>
      <c r="DE123" s="1111"/>
      <c r="DF123" s="1112"/>
      <c r="DG123" s="1048" t="s">
        <v>134</v>
      </c>
      <c r="DH123" s="1049"/>
      <c r="DI123" s="1049"/>
      <c r="DJ123" s="1049"/>
      <c r="DK123" s="1050"/>
      <c r="DL123" s="1051" t="s">
        <v>407</v>
      </c>
      <c r="DM123" s="1049"/>
      <c r="DN123" s="1049"/>
      <c r="DO123" s="1049"/>
      <c r="DP123" s="1050"/>
      <c r="DQ123" s="1051" t="s">
        <v>134</v>
      </c>
      <c r="DR123" s="1049"/>
      <c r="DS123" s="1049"/>
      <c r="DT123" s="1049"/>
      <c r="DU123" s="1050"/>
      <c r="DV123" s="1052" t="s">
        <v>134</v>
      </c>
      <c r="DW123" s="1053"/>
      <c r="DX123" s="1053"/>
      <c r="DY123" s="1053"/>
      <c r="DZ123" s="1054"/>
    </row>
    <row r="124" spans="1:130" s="246" customFormat="1" ht="26.25" customHeight="1" thickBot="1">
      <c r="A124" s="1149"/>
      <c r="B124" s="1036"/>
      <c r="C124" s="1006" t="s">
        <v>455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407</v>
      </c>
      <c r="AB124" s="1049"/>
      <c r="AC124" s="1049"/>
      <c r="AD124" s="1049"/>
      <c r="AE124" s="1050"/>
      <c r="AF124" s="1051" t="s">
        <v>407</v>
      </c>
      <c r="AG124" s="1049"/>
      <c r="AH124" s="1049"/>
      <c r="AI124" s="1049"/>
      <c r="AJ124" s="1050"/>
      <c r="AK124" s="1051" t="s">
        <v>134</v>
      </c>
      <c r="AL124" s="1049"/>
      <c r="AM124" s="1049"/>
      <c r="AN124" s="1049"/>
      <c r="AO124" s="1050"/>
      <c r="AP124" s="1052" t="s">
        <v>134</v>
      </c>
      <c r="AQ124" s="1053"/>
      <c r="AR124" s="1053"/>
      <c r="AS124" s="1053"/>
      <c r="AT124" s="1054"/>
      <c r="AU124" s="1151" t="s">
        <v>470</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134</v>
      </c>
      <c r="BR124" s="1118"/>
      <c r="BS124" s="1118"/>
      <c r="BT124" s="1118"/>
      <c r="BU124" s="1118"/>
      <c r="BV124" s="1118" t="s">
        <v>407</v>
      </c>
      <c r="BW124" s="1118"/>
      <c r="BX124" s="1118"/>
      <c r="BY124" s="1118"/>
      <c r="BZ124" s="1118"/>
      <c r="CA124" s="1118" t="s">
        <v>434</v>
      </c>
      <c r="CB124" s="1118"/>
      <c r="CC124" s="1118"/>
      <c r="CD124" s="1118"/>
      <c r="CE124" s="1118"/>
      <c r="CF124" s="1119"/>
      <c r="CG124" s="1120"/>
      <c r="CH124" s="1120"/>
      <c r="CI124" s="1120"/>
      <c r="CJ124" s="1121"/>
      <c r="CK124" s="1103"/>
      <c r="CL124" s="1103"/>
      <c r="CM124" s="1103"/>
      <c r="CN124" s="1103"/>
      <c r="CO124" s="1104"/>
      <c r="CP124" s="1110" t="s">
        <v>471</v>
      </c>
      <c r="CQ124" s="1111"/>
      <c r="CR124" s="1111"/>
      <c r="CS124" s="1111"/>
      <c r="CT124" s="1111"/>
      <c r="CU124" s="1111"/>
      <c r="CV124" s="1111"/>
      <c r="CW124" s="1111"/>
      <c r="CX124" s="1111"/>
      <c r="CY124" s="1111"/>
      <c r="CZ124" s="1111"/>
      <c r="DA124" s="1111"/>
      <c r="DB124" s="1111"/>
      <c r="DC124" s="1111"/>
      <c r="DD124" s="1111"/>
      <c r="DE124" s="1111"/>
      <c r="DF124" s="1112"/>
      <c r="DG124" s="1095" t="s">
        <v>434</v>
      </c>
      <c r="DH124" s="1074"/>
      <c r="DI124" s="1074"/>
      <c r="DJ124" s="1074"/>
      <c r="DK124" s="1075"/>
      <c r="DL124" s="1073" t="s">
        <v>134</v>
      </c>
      <c r="DM124" s="1074"/>
      <c r="DN124" s="1074"/>
      <c r="DO124" s="1074"/>
      <c r="DP124" s="1075"/>
      <c r="DQ124" s="1073" t="s">
        <v>407</v>
      </c>
      <c r="DR124" s="1074"/>
      <c r="DS124" s="1074"/>
      <c r="DT124" s="1074"/>
      <c r="DU124" s="1075"/>
      <c r="DV124" s="1076" t="s">
        <v>434</v>
      </c>
      <c r="DW124" s="1077"/>
      <c r="DX124" s="1077"/>
      <c r="DY124" s="1077"/>
      <c r="DZ124" s="1078"/>
    </row>
    <row r="125" spans="1:130" s="246" customFormat="1" ht="26.25" customHeight="1">
      <c r="A125" s="1149"/>
      <c r="B125" s="1036"/>
      <c r="C125" s="1006" t="s">
        <v>457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434</v>
      </c>
      <c r="AB125" s="1049"/>
      <c r="AC125" s="1049"/>
      <c r="AD125" s="1049"/>
      <c r="AE125" s="1050"/>
      <c r="AF125" s="1051" t="s">
        <v>407</v>
      </c>
      <c r="AG125" s="1049"/>
      <c r="AH125" s="1049"/>
      <c r="AI125" s="1049"/>
      <c r="AJ125" s="1050"/>
      <c r="AK125" s="1051" t="s">
        <v>407</v>
      </c>
      <c r="AL125" s="1049"/>
      <c r="AM125" s="1049"/>
      <c r="AN125" s="1049"/>
      <c r="AO125" s="1050"/>
      <c r="AP125" s="1052" t="s">
        <v>407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472</v>
      </c>
      <c r="CL125" s="1098"/>
      <c r="CM125" s="1098"/>
      <c r="CN125" s="1098"/>
      <c r="CO125" s="1099"/>
      <c r="CP125" s="1030" t="s">
        <v>473</v>
      </c>
      <c r="CQ125" s="979"/>
      <c r="CR125" s="979"/>
      <c r="CS125" s="979"/>
      <c r="CT125" s="979"/>
      <c r="CU125" s="979"/>
      <c r="CV125" s="979"/>
      <c r="CW125" s="979"/>
      <c r="CX125" s="979"/>
      <c r="CY125" s="979"/>
      <c r="CZ125" s="979"/>
      <c r="DA125" s="979"/>
      <c r="DB125" s="979"/>
      <c r="DC125" s="979"/>
      <c r="DD125" s="979"/>
      <c r="DE125" s="979"/>
      <c r="DF125" s="980"/>
      <c r="DG125" s="1016" t="s">
        <v>434</v>
      </c>
      <c r="DH125" s="1017"/>
      <c r="DI125" s="1017"/>
      <c r="DJ125" s="1017"/>
      <c r="DK125" s="1017"/>
      <c r="DL125" s="1017" t="s">
        <v>407</v>
      </c>
      <c r="DM125" s="1017"/>
      <c r="DN125" s="1017"/>
      <c r="DO125" s="1017"/>
      <c r="DP125" s="1017"/>
      <c r="DQ125" s="1017" t="s">
        <v>407</v>
      </c>
      <c r="DR125" s="1017"/>
      <c r="DS125" s="1017"/>
      <c r="DT125" s="1017"/>
      <c r="DU125" s="1017"/>
      <c r="DV125" s="1018" t="s">
        <v>407</v>
      </c>
      <c r="DW125" s="1018"/>
      <c r="DX125" s="1018"/>
      <c r="DY125" s="1018"/>
      <c r="DZ125" s="1019"/>
    </row>
    <row r="126" spans="1:130" s="246" customFormat="1" ht="26.25" customHeight="1" thickBot="1">
      <c r="A126" s="1149"/>
      <c r="B126" s="1036"/>
      <c r="C126" s="1006" t="s">
        <v>459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407</v>
      </c>
      <c r="AB126" s="1049"/>
      <c r="AC126" s="1049"/>
      <c r="AD126" s="1049"/>
      <c r="AE126" s="1050"/>
      <c r="AF126" s="1051" t="s">
        <v>407</v>
      </c>
      <c r="AG126" s="1049"/>
      <c r="AH126" s="1049"/>
      <c r="AI126" s="1049"/>
      <c r="AJ126" s="1050"/>
      <c r="AK126" s="1051" t="s">
        <v>434</v>
      </c>
      <c r="AL126" s="1049"/>
      <c r="AM126" s="1049"/>
      <c r="AN126" s="1049"/>
      <c r="AO126" s="1050"/>
      <c r="AP126" s="1052" t="s">
        <v>407</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474</v>
      </c>
      <c r="CQ126" s="1040"/>
      <c r="CR126" s="1040"/>
      <c r="CS126" s="1040"/>
      <c r="CT126" s="1040"/>
      <c r="CU126" s="1040"/>
      <c r="CV126" s="1040"/>
      <c r="CW126" s="1040"/>
      <c r="CX126" s="1040"/>
      <c r="CY126" s="1040"/>
      <c r="CZ126" s="1040"/>
      <c r="DA126" s="1040"/>
      <c r="DB126" s="1040"/>
      <c r="DC126" s="1040"/>
      <c r="DD126" s="1040"/>
      <c r="DE126" s="1040"/>
      <c r="DF126" s="1041"/>
      <c r="DG126" s="1009" t="s">
        <v>434</v>
      </c>
      <c r="DH126" s="1010"/>
      <c r="DI126" s="1010"/>
      <c r="DJ126" s="1010"/>
      <c r="DK126" s="1010"/>
      <c r="DL126" s="1010" t="s">
        <v>407</v>
      </c>
      <c r="DM126" s="1010"/>
      <c r="DN126" s="1010"/>
      <c r="DO126" s="1010"/>
      <c r="DP126" s="1010"/>
      <c r="DQ126" s="1010" t="s">
        <v>407</v>
      </c>
      <c r="DR126" s="1010"/>
      <c r="DS126" s="1010"/>
      <c r="DT126" s="1010"/>
      <c r="DU126" s="1010"/>
      <c r="DV126" s="1011" t="s">
        <v>407</v>
      </c>
      <c r="DW126" s="1011"/>
      <c r="DX126" s="1011"/>
      <c r="DY126" s="1011"/>
      <c r="DZ126" s="1012"/>
    </row>
    <row r="127" spans="1:130" s="246" customFormat="1" ht="26.25" customHeight="1">
      <c r="A127" s="1150"/>
      <c r="B127" s="1038"/>
      <c r="C127" s="1092" t="s">
        <v>475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434</v>
      </c>
      <c r="AB127" s="1049"/>
      <c r="AC127" s="1049"/>
      <c r="AD127" s="1049"/>
      <c r="AE127" s="1050"/>
      <c r="AF127" s="1051" t="s">
        <v>434</v>
      </c>
      <c r="AG127" s="1049"/>
      <c r="AH127" s="1049"/>
      <c r="AI127" s="1049"/>
      <c r="AJ127" s="1050"/>
      <c r="AK127" s="1051" t="s">
        <v>434</v>
      </c>
      <c r="AL127" s="1049"/>
      <c r="AM127" s="1049"/>
      <c r="AN127" s="1049"/>
      <c r="AO127" s="1050"/>
      <c r="AP127" s="1052" t="s">
        <v>134</v>
      </c>
      <c r="AQ127" s="1053"/>
      <c r="AR127" s="1053"/>
      <c r="AS127" s="1053"/>
      <c r="AT127" s="1054"/>
      <c r="AU127" s="282"/>
      <c r="AV127" s="282"/>
      <c r="AW127" s="282"/>
      <c r="AX127" s="1122" t="s">
        <v>476</v>
      </c>
      <c r="AY127" s="1123"/>
      <c r="AZ127" s="1123"/>
      <c r="BA127" s="1123"/>
      <c r="BB127" s="1123"/>
      <c r="BC127" s="1123"/>
      <c r="BD127" s="1123"/>
      <c r="BE127" s="1124"/>
      <c r="BF127" s="1125" t="s">
        <v>477</v>
      </c>
      <c r="BG127" s="1123"/>
      <c r="BH127" s="1123"/>
      <c r="BI127" s="1123"/>
      <c r="BJ127" s="1123"/>
      <c r="BK127" s="1123"/>
      <c r="BL127" s="1124"/>
      <c r="BM127" s="1125" t="s">
        <v>478</v>
      </c>
      <c r="BN127" s="1123"/>
      <c r="BO127" s="1123"/>
      <c r="BP127" s="1123"/>
      <c r="BQ127" s="1123"/>
      <c r="BR127" s="1123"/>
      <c r="BS127" s="1124"/>
      <c r="BT127" s="1125" t="s">
        <v>479</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480</v>
      </c>
      <c r="CQ127" s="1040"/>
      <c r="CR127" s="1040"/>
      <c r="CS127" s="1040"/>
      <c r="CT127" s="1040"/>
      <c r="CU127" s="1040"/>
      <c r="CV127" s="1040"/>
      <c r="CW127" s="1040"/>
      <c r="CX127" s="1040"/>
      <c r="CY127" s="1040"/>
      <c r="CZ127" s="1040"/>
      <c r="DA127" s="1040"/>
      <c r="DB127" s="1040"/>
      <c r="DC127" s="1040"/>
      <c r="DD127" s="1040"/>
      <c r="DE127" s="1040"/>
      <c r="DF127" s="1041"/>
      <c r="DG127" s="1009" t="s">
        <v>434</v>
      </c>
      <c r="DH127" s="1010"/>
      <c r="DI127" s="1010"/>
      <c r="DJ127" s="1010"/>
      <c r="DK127" s="1010"/>
      <c r="DL127" s="1010" t="s">
        <v>434</v>
      </c>
      <c r="DM127" s="1010"/>
      <c r="DN127" s="1010"/>
      <c r="DO127" s="1010"/>
      <c r="DP127" s="1010"/>
      <c r="DQ127" s="1010" t="s">
        <v>434</v>
      </c>
      <c r="DR127" s="1010"/>
      <c r="DS127" s="1010"/>
      <c r="DT127" s="1010"/>
      <c r="DU127" s="1010"/>
      <c r="DV127" s="1011" t="s">
        <v>134</v>
      </c>
      <c r="DW127" s="1011"/>
      <c r="DX127" s="1011"/>
      <c r="DY127" s="1011"/>
      <c r="DZ127" s="1012"/>
    </row>
    <row r="128" spans="1:130" s="246" customFormat="1" ht="26.25" customHeight="1" thickBot="1">
      <c r="A128" s="1133" t="s">
        <v>481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482</v>
      </c>
      <c r="X128" s="1135"/>
      <c r="Y128" s="1135"/>
      <c r="Z128" s="1136"/>
      <c r="AA128" s="1137" t="s">
        <v>407</v>
      </c>
      <c r="AB128" s="1138"/>
      <c r="AC128" s="1138"/>
      <c r="AD128" s="1138"/>
      <c r="AE128" s="1139"/>
      <c r="AF128" s="1140" t="s">
        <v>434</v>
      </c>
      <c r="AG128" s="1138"/>
      <c r="AH128" s="1138"/>
      <c r="AI128" s="1138"/>
      <c r="AJ128" s="1139"/>
      <c r="AK128" s="1140" t="s">
        <v>434</v>
      </c>
      <c r="AL128" s="1138"/>
      <c r="AM128" s="1138"/>
      <c r="AN128" s="1138"/>
      <c r="AO128" s="1139"/>
      <c r="AP128" s="1141"/>
      <c r="AQ128" s="1142"/>
      <c r="AR128" s="1142"/>
      <c r="AS128" s="1142"/>
      <c r="AT128" s="1143"/>
      <c r="AU128" s="282"/>
      <c r="AV128" s="282"/>
      <c r="AW128" s="282"/>
      <c r="AX128" s="978" t="s">
        <v>483</v>
      </c>
      <c r="AY128" s="979"/>
      <c r="AZ128" s="979"/>
      <c r="BA128" s="979"/>
      <c r="BB128" s="979"/>
      <c r="BC128" s="979"/>
      <c r="BD128" s="979"/>
      <c r="BE128" s="980"/>
      <c r="BF128" s="1144" t="s">
        <v>434</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484</v>
      </c>
      <c r="CQ128" s="1127"/>
      <c r="CR128" s="1127"/>
      <c r="CS128" s="1127"/>
      <c r="CT128" s="1127"/>
      <c r="CU128" s="1127"/>
      <c r="CV128" s="1127"/>
      <c r="CW128" s="1127"/>
      <c r="CX128" s="1127"/>
      <c r="CY128" s="1127"/>
      <c r="CZ128" s="1127"/>
      <c r="DA128" s="1127"/>
      <c r="DB128" s="1127"/>
      <c r="DC128" s="1127"/>
      <c r="DD128" s="1127"/>
      <c r="DE128" s="1127"/>
      <c r="DF128" s="1128"/>
      <c r="DG128" s="1129" t="s">
        <v>434</v>
      </c>
      <c r="DH128" s="1130"/>
      <c r="DI128" s="1130"/>
      <c r="DJ128" s="1130"/>
      <c r="DK128" s="1130"/>
      <c r="DL128" s="1130" t="s">
        <v>134</v>
      </c>
      <c r="DM128" s="1130"/>
      <c r="DN128" s="1130"/>
      <c r="DO128" s="1130"/>
      <c r="DP128" s="1130"/>
      <c r="DQ128" s="1130" t="s">
        <v>134</v>
      </c>
      <c r="DR128" s="1130"/>
      <c r="DS128" s="1130"/>
      <c r="DT128" s="1130"/>
      <c r="DU128" s="1130"/>
      <c r="DV128" s="1131" t="s">
        <v>134</v>
      </c>
      <c r="DW128" s="1131"/>
      <c r="DX128" s="1131"/>
      <c r="DY128" s="1131"/>
      <c r="DZ128" s="1132"/>
    </row>
    <row r="129" spans="1:131" s="246" customFormat="1" ht="26.25" customHeight="1">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485</v>
      </c>
      <c r="X129" s="1164"/>
      <c r="Y129" s="1164"/>
      <c r="Z129" s="1165"/>
      <c r="AA129" s="1048">
        <v>2961896</v>
      </c>
      <c r="AB129" s="1049"/>
      <c r="AC129" s="1049"/>
      <c r="AD129" s="1049"/>
      <c r="AE129" s="1050"/>
      <c r="AF129" s="1051">
        <v>2927760</v>
      </c>
      <c r="AG129" s="1049"/>
      <c r="AH129" s="1049"/>
      <c r="AI129" s="1049"/>
      <c r="AJ129" s="1050"/>
      <c r="AK129" s="1051">
        <v>2937705</v>
      </c>
      <c r="AL129" s="1049"/>
      <c r="AM129" s="1049"/>
      <c r="AN129" s="1049"/>
      <c r="AO129" s="1050"/>
      <c r="AP129" s="1166"/>
      <c r="AQ129" s="1167"/>
      <c r="AR129" s="1167"/>
      <c r="AS129" s="1167"/>
      <c r="AT129" s="1168"/>
      <c r="AU129" s="284"/>
      <c r="AV129" s="284"/>
      <c r="AW129" s="284"/>
      <c r="AX129" s="1157" t="s">
        <v>486</v>
      </c>
      <c r="AY129" s="1040"/>
      <c r="AZ129" s="1040"/>
      <c r="BA129" s="1040"/>
      <c r="BB129" s="1040"/>
      <c r="BC129" s="1040"/>
      <c r="BD129" s="1040"/>
      <c r="BE129" s="1041"/>
      <c r="BF129" s="1158" t="s">
        <v>434</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487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488</v>
      </c>
      <c r="X130" s="1164"/>
      <c r="Y130" s="1164"/>
      <c r="Z130" s="1165"/>
      <c r="AA130" s="1048">
        <v>378411</v>
      </c>
      <c r="AB130" s="1049"/>
      <c r="AC130" s="1049"/>
      <c r="AD130" s="1049"/>
      <c r="AE130" s="1050"/>
      <c r="AF130" s="1051">
        <v>376302</v>
      </c>
      <c r="AG130" s="1049"/>
      <c r="AH130" s="1049"/>
      <c r="AI130" s="1049"/>
      <c r="AJ130" s="1050"/>
      <c r="AK130" s="1051">
        <v>375664</v>
      </c>
      <c r="AL130" s="1049"/>
      <c r="AM130" s="1049"/>
      <c r="AN130" s="1049"/>
      <c r="AO130" s="1050"/>
      <c r="AP130" s="1166"/>
      <c r="AQ130" s="1167"/>
      <c r="AR130" s="1167"/>
      <c r="AS130" s="1167"/>
      <c r="AT130" s="1168"/>
      <c r="AU130" s="284"/>
      <c r="AV130" s="284"/>
      <c r="AW130" s="284"/>
      <c r="AX130" s="1157" t="s">
        <v>489</v>
      </c>
      <c r="AY130" s="1040"/>
      <c r="AZ130" s="1040"/>
      <c r="BA130" s="1040"/>
      <c r="BB130" s="1040"/>
      <c r="BC130" s="1040"/>
      <c r="BD130" s="1040"/>
      <c r="BE130" s="1041"/>
      <c r="BF130" s="1194">
        <v>5.6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490</v>
      </c>
      <c r="X131" s="1202"/>
      <c r="Y131" s="1202"/>
      <c r="Z131" s="1203"/>
      <c r="AA131" s="1095">
        <v>2583485</v>
      </c>
      <c r="AB131" s="1074"/>
      <c r="AC131" s="1074"/>
      <c r="AD131" s="1074"/>
      <c r="AE131" s="1075"/>
      <c r="AF131" s="1073">
        <v>2551458</v>
      </c>
      <c r="AG131" s="1074"/>
      <c r="AH131" s="1074"/>
      <c r="AI131" s="1074"/>
      <c r="AJ131" s="1075"/>
      <c r="AK131" s="1073">
        <v>2562041</v>
      </c>
      <c r="AL131" s="1074"/>
      <c r="AM131" s="1074"/>
      <c r="AN131" s="1074"/>
      <c r="AO131" s="1075"/>
      <c r="AP131" s="1204"/>
      <c r="AQ131" s="1205"/>
      <c r="AR131" s="1205"/>
      <c r="AS131" s="1205"/>
      <c r="AT131" s="1206"/>
      <c r="AU131" s="284"/>
      <c r="AV131" s="284"/>
      <c r="AW131" s="284"/>
      <c r="AX131" s="1176" t="s">
        <v>491</v>
      </c>
      <c r="AY131" s="1127"/>
      <c r="AZ131" s="1127"/>
      <c r="BA131" s="1127"/>
      <c r="BB131" s="1127"/>
      <c r="BC131" s="1127"/>
      <c r="BD131" s="1127"/>
      <c r="BE131" s="1128"/>
      <c r="BF131" s="1177" t="s">
        <v>434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492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493</v>
      </c>
      <c r="W132" s="1187"/>
      <c r="X132" s="1187"/>
      <c r="Y132" s="1187"/>
      <c r="Z132" s="1188"/>
      <c r="AA132" s="1189">
        <v>4.9175048429999997</v>
      </c>
      <c r="AB132" s="1190"/>
      <c r="AC132" s="1190"/>
      <c r="AD132" s="1190"/>
      <c r="AE132" s="1191"/>
      <c r="AF132" s="1192">
        <v>5.8106384660000003</v>
      </c>
      <c r="AG132" s="1190"/>
      <c r="AH132" s="1190"/>
      <c r="AI132" s="1190"/>
      <c r="AJ132" s="1191"/>
      <c r="AK132" s="1192">
        <v>6.2930296590000001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494</v>
      </c>
      <c r="W133" s="1170"/>
      <c r="X133" s="1170"/>
      <c r="Y133" s="1170"/>
      <c r="Z133" s="1171"/>
      <c r="AA133" s="1172">
        <v>5.2</v>
      </c>
      <c r="AB133" s="1173"/>
      <c r="AC133" s="1173"/>
      <c r="AD133" s="1173"/>
      <c r="AE133" s="1174"/>
      <c r="AF133" s="1172">
        <v>5</v>
      </c>
      <c r="AG133" s="1173"/>
      <c r="AH133" s="1173"/>
      <c r="AI133" s="1173"/>
      <c r="AJ133" s="1174"/>
      <c r="AK133" s="1172">
        <v>5.6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F1e4IrPST0sSOBYzUdeZcnUONt2IhzkmCjMypDrjuj5cEThtwdBOJ0ZqUU6+SdqrKgOXZn/vMRinSHrP3PKUcQ==" saltValue="YVoGElMvn2H66Y6cIYQa9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BI13" zoomScaleNormal="85" zoomScaleSheetLayoutView="100" workbookViewId="0">
      <selection activeCell="AS25" sqref="AS25:AX25"/>
    </sheetView>
  </sheetViews>
  <sheetFormatPr defaultColWidth="0" defaultRowHeight="13.5" customHeight="1" zeroHeight="1"/>
  <cols>
    <col min="1" max="120" width="2.7265625" style="291" customWidth="1"/>
    <col min="121" max="121" width="0" style="290" hidden="1" customWidth="1"/>
    <col min="122" max="16384" width="9" style="290" hidden="1"/>
  </cols>
  <sheetData>
    <row r="1" spans="1:120" ht="13">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90"/>
    </row>
    <row r="17" spans="119:120" ht="13">
      <c r="DP17" s="290"/>
    </row>
    <row r="18" spans="119:120" ht="13"/>
    <row r="19" spans="119:120" ht="13"/>
    <row r="20" spans="119:120" ht="13">
      <c r="DO20" s="290"/>
      <c r="DP20" s="290"/>
    </row>
    <row r="21" spans="119:120" ht="13">
      <c r="DP21" s="290"/>
    </row>
    <row r="22" spans="119:120" ht="13"/>
    <row r="23" spans="119:120" ht="13">
      <c r="DO23" s="290"/>
      <c r="DP23" s="290"/>
    </row>
    <row r="24" spans="119:120" ht="13">
      <c r="DP24" s="290"/>
    </row>
    <row r="25" spans="119:120" ht="13">
      <c r="DP25" s="290"/>
    </row>
    <row r="26" spans="119:120" ht="13">
      <c r="DO26" s="290"/>
      <c r="DP26" s="290"/>
    </row>
    <row r="27" spans="119:120" ht="13"/>
    <row r="28" spans="119:120" ht="13">
      <c r="DO28" s="290"/>
      <c r="DP28" s="290"/>
    </row>
    <row r="29" spans="119:120" ht="13">
      <c r="DP29" s="290"/>
    </row>
    <row r="30" spans="119:120" ht="13"/>
    <row r="31" spans="119:120" ht="13">
      <c r="DO31" s="290"/>
      <c r="DP31" s="290"/>
    </row>
    <row r="32" spans="119:120" ht="13"/>
    <row r="33" spans="98:120" ht="13">
      <c r="DO33" s="290"/>
      <c r="DP33" s="290"/>
    </row>
    <row r="34" spans="98:120" ht="13">
      <c r="DM34" s="290"/>
    </row>
    <row r="35" spans="98:120" ht="13">
      <c r="CT35" s="290"/>
      <c r="CU35" s="290"/>
      <c r="CV35" s="290"/>
      <c r="CY35" s="290"/>
      <c r="CZ35" s="290"/>
      <c r="DA35" s="290"/>
      <c r="DD35" s="290"/>
      <c r="DE35" s="290"/>
      <c r="DF35" s="290"/>
      <c r="DI35" s="290"/>
      <c r="DJ35" s="290"/>
      <c r="DK35" s="290"/>
      <c r="DM35" s="290"/>
      <c r="DN35" s="290"/>
      <c r="DO35" s="290"/>
      <c r="DP35" s="290"/>
    </row>
    <row r="36" spans="98:120" ht="13"/>
    <row r="37" spans="98:120" ht="13">
      <c r="CW37" s="290"/>
      <c r="DB37" s="290"/>
      <c r="DG37" s="290"/>
      <c r="DL37" s="290"/>
      <c r="DP37" s="290"/>
    </row>
    <row r="38" spans="98:120" ht="13">
      <c r="CT38" s="290"/>
      <c r="CU38" s="290"/>
      <c r="CV38" s="290"/>
      <c r="CW38" s="290"/>
      <c r="CY38" s="290"/>
      <c r="CZ38" s="290"/>
      <c r="DA38" s="290"/>
      <c r="DB38" s="290"/>
      <c r="DD38" s="290"/>
      <c r="DE38" s="290"/>
      <c r="DF38" s="290"/>
      <c r="DG38" s="290"/>
      <c r="DI38" s="290"/>
      <c r="DJ38" s="290"/>
      <c r="DK38" s="290"/>
      <c r="DL38" s="290"/>
      <c r="DN38" s="290"/>
      <c r="DO38" s="290"/>
      <c r="DP38" s="290"/>
    </row>
    <row r="39" spans="98:120" ht="13"/>
    <row r="40" spans="98:120" ht="13"/>
    <row r="41" spans="98:120" ht="13"/>
    <row r="42" spans="98:120" ht="13"/>
    <row r="43" spans="98:120" ht="13"/>
    <row r="44" spans="98:120" ht="13"/>
    <row r="45" spans="98:120" ht="13"/>
    <row r="46" spans="98:120" ht="13"/>
    <row r="47" spans="98:120" ht="13"/>
    <row r="48" spans="98:120" ht="13"/>
    <row r="49" spans="22:120" ht="13">
      <c r="DN49" s="290"/>
      <c r="DO49" s="290"/>
      <c r="DP49" s="290"/>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90"/>
      <c r="CS63" s="290"/>
      <c r="CX63" s="290"/>
      <c r="DC63" s="290"/>
      <c r="DH63" s="290"/>
    </row>
    <row r="64" spans="22:120" ht="13">
      <c r="V64" s="290"/>
    </row>
    <row r="65" spans="15:120" ht="13">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c r="Q66" s="290"/>
      <c r="S66" s="290"/>
      <c r="U66" s="290"/>
      <c r="DM66" s="290"/>
    </row>
    <row r="67" spans="15:120" ht="13">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row r="69" spans="15:120" ht="13"/>
    <row r="70" spans="15:120" ht="13"/>
    <row r="71" spans="15:120" ht="13"/>
    <row r="72" spans="15:120" ht="13">
      <c r="DP72" s="290"/>
    </row>
    <row r="73" spans="15:120" ht="13">
      <c r="DP73" s="290"/>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90"/>
      <c r="CX96" s="290"/>
      <c r="DC96" s="290"/>
      <c r="DH96" s="290"/>
    </row>
    <row r="97" spans="24:120" ht="13">
      <c r="CS97" s="290"/>
      <c r="CX97" s="290"/>
      <c r="DC97" s="290"/>
      <c r="DH97" s="290"/>
      <c r="DP97" s="291" t="s">
        <v>495</v>
      </c>
    </row>
    <row r="98" spans="24:120" ht="13" hidden="1">
      <c r="CS98" s="290"/>
      <c r="CX98" s="290"/>
      <c r="DC98" s="290"/>
      <c r="DH98" s="290"/>
    </row>
    <row r="99" spans="24:120" ht="13" hidden="1">
      <c r="CS99" s="290"/>
      <c r="CX99" s="290"/>
      <c r="DC99" s="290"/>
      <c r="DH99" s="290"/>
    </row>
    <row r="100" spans="24:120" ht="13"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t="13" hidden="1">
      <c r="CT103" s="290"/>
      <c r="CV103" s="290"/>
      <c r="CW103" s="290"/>
      <c r="CY103" s="290"/>
      <c r="DA103" s="290"/>
      <c r="DB103" s="290"/>
      <c r="DD103" s="290"/>
      <c r="DF103" s="290"/>
      <c r="DG103" s="290"/>
      <c r="DI103" s="290"/>
      <c r="DK103" s="290"/>
      <c r="DL103" s="290"/>
      <c r="DM103" s="290"/>
      <c r="DN103" s="290"/>
      <c r="DO103" s="290"/>
      <c r="DP103" s="290"/>
    </row>
    <row r="104" spans="24:120" ht="13" hidden="1">
      <c r="CV104" s="290"/>
      <c r="CW104" s="290"/>
      <c r="DA104" s="290"/>
      <c r="DB104" s="290"/>
      <c r="DF104" s="290"/>
      <c r="DG104" s="290"/>
      <c r="DK104" s="290"/>
      <c r="DL104" s="290"/>
      <c r="DN104" s="290"/>
      <c r="DO104" s="290"/>
      <c r="DP104" s="290"/>
    </row>
    <row r="105" spans="24:120" ht="12.75" hidden="1" customHeight="1"/>
    <row r="106" spans="24:120" ht="13" hidden="1"/>
    <row r="107" spans="24:120" ht="13" hidden="1"/>
    <row r="108" spans="24:120" ht="13" hidden="1"/>
    <row r="109" spans="24:120" ht="13" hidden="1"/>
    <row r="110" spans="24:120" ht="13" hidden="1"/>
  </sheetData>
  <sheetProtection algorithmName="SHA-512" hashValue="B8xw4ZahsAF4KkIVkeM4E5sQ2XcuXiTyUc/t51K8/cmovjsYKxxCZNJYE8BCN/xIiFYJ5Cp8b9DdKHgiX1Taxw==" saltValue="sbi/HcwFKTUi6f5QhKZwj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view="pageBreakPreview" zoomScale="50" zoomScaleNormal="75" zoomScaleSheetLayoutView="50" workbookViewId="0">
      <selection activeCell="AS25" sqref="AS25:AX25"/>
    </sheetView>
  </sheetViews>
  <sheetFormatPr defaultColWidth="0" defaultRowHeight="13.5" customHeight="1" zeroHeight="1"/>
  <cols>
    <col min="1" max="116" width="2.6328125" style="291" customWidth="1"/>
    <col min="117" max="16384" width="9" style="290" hidden="1"/>
  </cols>
  <sheetData>
    <row r="1" spans="2:116" ht="13">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row r="3" spans="2:116" ht="13"/>
    <row r="4" spans="2:116" ht="13">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row r="20" spans="9:116" ht="13"/>
    <row r="21" spans="9:116" ht="13">
      <c r="DL21" s="290"/>
    </row>
    <row r="22" spans="9:116" ht="13">
      <c r="DI22" s="290"/>
      <c r="DJ22" s="290"/>
      <c r="DK22" s="290"/>
      <c r="DL22" s="290"/>
    </row>
    <row r="23" spans="9:116" ht="13">
      <c r="CY23" s="290"/>
      <c r="CZ23" s="290"/>
      <c r="DA23" s="290"/>
      <c r="DB23" s="290"/>
      <c r="DC23" s="290"/>
      <c r="DD23" s="290"/>
      <c r="DE23" s="290"/>
      <c r="DF23" s="290"/>
      <c r="DG23" s="290"/>
      <c r="DH23" s="290"/>
      <c r="DI23" s="290"/>
      <c r="DJ23" s="290"/>
      <c r="DK23" s="290"/>
      <c r="DL23" s="290"/>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90"/>
      <c r="DA35" s="290"/>
      <c r="DB35" s="290"/>
      <c r="DC35" s="290"/>
      <c r="DD35" s="290"/>
      <c r="DE35" s="290"/>
      <c r="DF35" s="290"/>
      <c r="DG35" s="290"/>
      <c r="DH35" s="290"/>
      <c r="DI35" s="290"/>
      <c r="DJ35" s="290"/>
      <c r="DK35" s="290"/>
      <c r="DL35" s="290"/>
    </row>
    <row r="36" spans="15:116" ht="13"/>
    <row r="37" spans="15:116" ht="13">
      <c r="DL37" s="290"/>
    </row>
    <row r="38" spans="15:116" ht="13">
      <c r="DI38" s="290"/>
      <c r="DJ38" s="290"/>
      <c r="DK38" s="290"/>
      <c r="DL38" s="290"/>
    </row>
    <row r="39" spans="15:116" ht="13"/>
    <row r="40" spans="15:116" ht="13"/>
    <row r="41" spans="15:116" ht="13"/>
    <row r="42" spans="15:116" ht="13"/>
    <row r="43" spans="15:116" ht="13">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c r="DL44" s="290"/>
    </row>
    <row r="45" spans="15:116" ht="13"/>
    <row r="46" spans="15:116" ht="13">
      <c r="DA46" s="290"/>
      <c r="DB46" s="290"/>
      <c r="DC46" s="290"/>
      <c r="DD46" s="290"/>
      <c r="DE46" s="290"/>
      <c r="DF46" s="290"/>
      <c r="DG46" s="290"/>
      <c r="DH46" s="290"/>
      <c r="DI46" s="290"/>
      <c r="DJ46" s="290"/>
      <c r="DK46" s="290"/>
      <c r="DL46" s="290"/>
    </row>
    <row r="47" spans="15:116" ht="13"/>
    <row r="48" spans="15:116" ht="13"/>
    <row r="49" spans="104:116" ht="13"/>
    <row r="50" spans="104:116" ht="13">
      <c r="CZ50" s="290"/>
      <c r="DA50" s="290"/>
      <c r="DB50" s="290"/>
      <c r="DC50" s="290"/>
      <c r="DD50" s="290"/>
      <c r="DE50" s="290"/>
      <c r="DF50" s="290"/>
      <c r="DG50" s="290"/>
      <c r="DH50" s="290"/>
      <c r="DI50" s="290"/>
      <c r="DJ50" s="290"/>
      <c r="DK50" s="290"/>
      <c r="DL50" s="290"/>
    </row>
    <row r="51" spans="104:116" ht="13"/>
    <row r="52" spans="104:116" ht="13"/>
    <row r="53" spans="104:116" ht="13">
      <c r="DL53" s="290"/>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90"/>
      <c r="DD67" s="290"/>
      <c r="DE67" s="290"/>
      <c r="DF67" s="290"/>
      <c r="DG67" s="290"/>
      <c r="DH67" s="290"/>
      <c r="DI67" s="290"/>
      <c r="DJ67" s="290"/>
      <c r="DK67" s="290"/>
      <c r="DL67" s="290"/>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22H7y8QFe07tmIXz0+Gf3hsU8VgOemB6tINQGXh1T0qI70e/agraoKnUMUE6qsjNqVw+hMLOCKOAEgImhKUg==" saltValue="ukIHQzL/ISUQWOjeo3BVtQ==" spinCount="100000" sheet="1" objects="1" scenarios="1"/>
  <dataConsolidate/>
  <phoneticPr fontId="2"/>
  <printOptions horizontalCentered="1" verticalCentered="1"/>
  <pageMargins left="0" right="0" top="0" bottom="0" header="0" footer="0"/>
  <pageSetup paperSize="8" scale="68" orientation="landscape" verticalDpi="300"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50" zoomScaleSheetLayoutView="50" workbookViewId="0">
      <selection activeCell="AS25" sqref="AS25:AX25"/>
    </sheetView>
  </sheetViews>
  <sheetFormatPr defaultColWidth="0" defaultRowHeight="13.5" customHeight="1" zeroHeight="1"/>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c r="AS1" s="293"/>
      <c r="AT1" s="293"/>
    </row>
    <row r="2" spans="1:46" ht="13">
      <c r="AS2" s="293"/>
      <c r="AT2" s="293"/>
    </row>
    <row r="3" spans="1:46" ht="13">
      <c r="AS3" s="293"/>
      <c r="AT3" s="293"/>
    </row>
    <row r="4" spans="1:46" ht="13">
      <c r="AS4" s="293"/>
      <c r="AT4" s="293"/>
    </row>
    <row r="5" spans="1:46" ht="16.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ht="13">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498</v>
      </c>
      <c r="AP7" s="303"/>
      <c r="AQ7" s="304" t="s">
        <v>499</v>
      </c>
      <c r="AR7" s="305"/>
    </row>
    <row r="8" spans="1:46" ht="13">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500</v>
      </c>
      <c r="AQ8" s="310" t="s">
        <v>501</v>
      </c>
      <c r="AR8" s="311" t="s">
        <v>502</v>
      </c>
    </row>
    <row r="9" spans="1:46" ht="13">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503</v>
      </c>
      <c r="AL9" s="1213"/>
      <c r="AM9" s="1213"/>
      <c r="AN9" s="1214"/>
      <c r="AO9" s="312">
        <v>758185</v>
      </c>
      <c r="AP9" s="312">
        <v>103014</v>
      </c>
      <c r="AQ9" s="313">
        <v>137457</v>
      </c>
      <c r="AR9" s="314">
        <v>-25.1</v>
      </c>
    </row>
    <row r="10" spans="1:46" ht="13">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504</v>
      </c>
      <c r="AL10" s="1213"/>
      <c r="AM10" s="1213"/>
      <c r="AN10" s="1214"/>
      <c r="AO10" s="315">
        <v>57599</v>
      </c>
      <c r="AP10" s="315">
        <v>7826</v>
      </c>
      <c r="AQ10" s="316">
        <v>16552</v>
      </c>
      <c r="AR10" s="317">
        <v>-52.7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505</v>
      </c>
      <c r="AL11" s="1213"/>
      <c r="AM11" s="1213"/>
      <c r="AN11" s="1214"/>
      <c r="AO11" s="315">
        <v>131747</v>
      </c>
      <c r="AP11" s="315">
        <v>17900</v>
      </c>
      <c r="AQ11" s="316">
        <v>23820</v>
      </c>
      <c r="AR11" s="317">
        <v>-24.9</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506</v>
      </c>
      <c r="AL12" s="1213"/>
      <c r="AM12" s="1213"/>
      <c r="AN12" s="1214"/>
      <c r="AO12" s="315" t="s">
        <v>507</v>
      </c>
      <c r="AP12" s="315" t="s">
        <v>507</v>
      </c>
      <c r="AQ12" s="316">
        <v>3889</v>
      </c>
      <c r="AR12" s="317" t="s">
        <v>507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508</v>
      </c>
      <c r="AL13" s="1213"/>
      <c r="AM13" s="1213"/>
      <c r="AN13" s="1214"/>
      <c r="AO13" s="315" t="s">
        <v>507</v>
      </c>
      <c r="AP13" s="315" t="s">
        <v>507</v>
      </c>
      <c r="AQ13" s="316" t="s">
        <v>507</v>
      </c>
      <c r="AR13" s="317" t="s">
        <v>507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509</v>
      </c>
      <c r="AL14" s="1213"/>
      <c r="AM14" s="1213"/>
      <c r="AN14" s="1214"/>
      <c r="AO14" s="315">
        <v>31855</v>
      </c>
      <c r="AP14" s="315">
        <v>4328</v>
      </c>
      <c r="AQ14" s="316">
        <v>6581</v>
      </c>
      <c r="AR14" s="317">
        <v>-34.200000000000003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510</v>
      </c>
      <c r="AL15" s="1213"/>
      <c r="AM15" s="1213"/>
      <c r="AN15" s="1214"/>
      <c r="AO15" s="315" t="s">
        <v>507</v>
      </c>
      <c r="AP15" s="315" t="s">
        <v>507</v>
      </c>
      <c r="AQ15" s="316">
        <v>3467</v>
      </c>
      <c r="AR15" s="317" t="s">
        <v>507</v>
      </c>
    </row>
    <row r="16" spans="1:46" ht="13">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511</v>
      </c>
      <c r="AL16" s="1216"/>
      <c r="AM16" s="1216"/>
      <c r="AN16" s="1217"/>
      <c r="AO16" s="315">
        <v>-76908</v>
      </c>
      <c r="AP16" s="315">
        <v>-10449</v>
      </c>
      <c r="AQ16" s="316">
        <v>-13853</v>
      </c>
      <c r="AR16" s="317">
        <v>-24.6</v>
      </c>
    </row>
    <row r="17" spans="1:46" ht="13">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902478</v>
      </c>
      <c r="AP17" s="315">
        <v>122619</v>
      </c>
      <c r="AQ17" s="316">
        <v>177914</v>
      </c>
      <c r="AR17" s="317">
        <v>-31.1</v>
      </c>
    </row>
    <row r="18" spans="1:46" ht="13">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ht="13">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ht="13">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516</v>
      </c>
      <c r="AL21" s="1208"/>
      <c r="AM21" s="1208"/>
      <c r="AN21" s="1209"/>
      <c r="AO21" s="327">
        <v>11.28</v>
      </c>
      <c r="AP21" s="328">
        <v>15.77</v>
      </c>
      <c r="AQ21" s="329">
        <v>-4.49</v>
      </c>
      <c r="AR21" s="298"/>
      <c r="AS21" s="330"/>
      <c r="AT21" s="326"/>
    </row>
    <row r="22" spans="1:46" s="331" customFormat="1" ht="13">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517</v>
      </c>
      <c r="AL22" s="1208"/>
      <c r="AM22" s="1208"/>
      <c r="AN22" s="1209"/>
      <c r="AO22" s="332">
        <v>97</v>
      </c>
      <c r="AP22" s="333">
        <v>96</v>
      </c>
      <c r="AQ22" s="334">
        <v>1</v>
      </c>
      <c r="AR22" s="318"/>
      <c r="AS22" s="330"/>
      <c r="AT22" s="326"/>
    </row>
    <row r="23" spans="1:46" s="331" customFormat="1" ht="13">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c r="A27" s="339"/>
      <c r="AO27" s="293"/>
      <c r="AP27" s="293"/>
      <c r="AQ27" s="293"/>
      <c r="AR27" s="293"/>
      <c r="AS27" s="293"/>
      <c r="AT27" s="293"/>
    </row>
    <row r="28" spans="1:46" ht="16.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ht="13">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498</v>
      </c>
      <c r="AP30" s="303"/>
      <c r="AQ30" s="304" t="s">
        <v>499</v>
      </c>
      <c r="AR30" s="305"/>
    </row>
    <row r="31" spans="1:46" ht="13">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500</v>
      </c>
      <c r="AQ31" s="310" t="s">
        <v>501</v>
      </c>
      <c r="AR31" s="311" t="s">
        <v>502</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521</v>
      </c>
      <c r="AL32" s="1224"/>
      <c r="AM32" s="1224"/>
      <c r="AN32" s="1225"/>
      <c r="AO32" s="342">
        <v>279524</v>
      </c>
      <c r="AP32" s="342">
        <v>37979</v>
      </c>
      <c r="AQ32" s="343">
        <v>107318</v>
      </c>
      <c r="AR32" s="344">
        <v>-64.599999999999994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522</v>
      </c>
      <c r="AL33" s="1224"/>
      <c r="AM33" s="1224"/>
      <c r="AN33" s="1225"/>
      <c r="AO33" s="342" t="s">
        <v>507</v>
      </c>
      <c r="AP33" s="342" t="s">
        <v>507</v>
      </c>
      <c r="AQ33" s="343">
        <v>192</v>
      </c>
      <c r="AR33" s="344" t="s">
        <v>507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523</v>
      </c>
      <c r="AL34" s="1224"/>
      <c r="AM34" s="1224"/>
      <c r="AN34" s="1225"/>
      <c r="AO34" s="342" t="s">
        <v>507</v>
      </c>
      <c r="AP34" s="342" t="s">
        <v>507</v>
      </c>
      <c r="AQ34" s="343">
        <v>281</v>
      </c>
      <c r="AR34" s="344" t="s">
        <v>507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524</v>
      </c>
      <c r="AL35" s="1224"/>
      <c r="AM35" s="1224"/>
      <c r="AN35" s="1225"/>
      <c r="AO35" s="342">
        <v>212685</v>
      </c>
      <c r="AP35" s="342">
        <v>28897</v>
      </c>
      <c r="AQ35" s="343">
        <v>22732</v>
      </c>
      <c r="AR35" s="344">
        <v>27.1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525</v>
      </c>
      <c r="AL36" s="1224"/>
      <c r="AM36" s="1224"/>
      <c r="AN36" s="1225"/>
      <c r="AO36" s="342">
        <v>3708</v>
      </c>
      <c r="AP36" s="342">
        <v>504</v>
      </c>
      <c r="AQ36" s="343">
        <v>3735</v>
      </c>
      <c r="AR36" s="344">
        <v>-86.5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526</v>
      </c>
      <c r="AL37" s="1224"/>
      <c r="AM37" s="1224"/>
      <c r="AN37" s="1225"/>
      <c r="AO37" s="342">
        <v>40977</v>
      </c>
      <c r="AP37" s="342">
        <v>5568</v>
      </c>
      <c r="AQ37" s="343">
        <v>1596</v>
      </c>
      <c r="AR37" s="344">
        <v>248.9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527</v>
      </c>
      <c r="AL38" s="1227"/>
      <c r="AM38" s="1227"/>
      <c r="AN38" s="1228"/>
      <c r="AO38" s="345" t="s">
        <v>507</v>
      </c>
      <c r="AP38" s="345" t="s">
        <v>507</v>
      </c>
      <c r="AQ38" s="346">
        <v>19</v>
      </c>
      <c r="AR38" s="334" t="s">
        <v>507</v>
      </c>
      <c r="AS38" s="341"/>
    </row>
    <row r="39" spans="1:46" ht="13">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528</v>
      </c>
      <c r="AL39" s="1227"/>
      <c r="AM39" s="1227"/>
      <c r="AN39" s="1228"/>
      <c r="AO39" s="342" t="s">
        <v>507</v>
      </c>
      <c r="AP39" s="342" t="s">
        <v>507</v>
      </c>
      <c r="AQ39" s="343">
        <v>-5126</v>
      </c>
      <c r="AR39" s="344" t="s">
        <v>507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529</v>
      </c>
      <c r="AL40" s="1224"/>
      <c r="AM40" s="1224"/>
      <c r="AN40" s="1225"/>
      <c r="AO40" s="342">
        <v>-375664</v>
      </c>
      <c r="AP40" s="342">
        <v>-51041</v>
      </c>
      <c r="AQ40" s="343">
        <v>-92432</v>
      </c>
      <c r="AR40" s="344">
        <v>-44.8</v>
      </c>
      <c r="AS40" s="341"/>
    </row>
    <row r="41" spans="1:46" ht="13">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161230</v>
      </c>
      <c r="AP41" s="342">
        <v>21906</v>
      </c>
      <c r="AQ41" s="343">
        <v>38314</v>
      </c>
      <c r="AR41" s="344">
        <v>-42.8</v>
      </c>
      <c r="AS41" s="341"/>
    </row>
    <row r="42" spans="1:46" ht="13">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ht="13">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498</v>
      </c>
      <c r="AN49" s="1220" t="s">
        <v>533</v>
      </c>
      <c r="AO49" s="1221"/>
      <c r="AP49" s="1221"/>
      <c r="AQ49" s="1221"/>
      <c r="AR49" s="1222"/>
    </row>
    <row r="50" spans="1:44" ht="13">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534</v>
      </c>
      <c r="AO50" s="359" t="s">
        <v>535</v>
      </c>
      <c r="AP50" s="360" t="s">
        <v>536</v>
      </c>
      <c r="AQ50" s="361" t="s">
        <v>537</v>
      </c>
      <c r="AR50" s="362" t="s">
        <v>538</v>
      </c>
    </row>
    <row r="51" spans="1:44" ht="13">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703193</v>
      </c>
      <c r="AN51" s="364">
        <v>91837</v>
      </c>
      <c r="AO51" s="365">
        <v>72.400000000000006</v>
      </c>
      <c r="AP51" s="366">
        <v>175675</v>
      </c>
      <c r="AQ51" s="367">
        <v>0.6</v>
      </c>
      <c r="AR51" s="368">
        <v>71.8</v>
      </c>
    </row>
    <row r="52" spans="1:44" ht="13">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246572</v>
      </c>
      <c r="AN52" s="372">
        <v>32202</v>
      </c>
      <c r="AO52" s="373">
        <v>37.1</v>
      </c>
      <c r="AP52" s="374">
        <v>87698</v>
      </c>
      <c r="AQ52" s="375">
        <v>10</v>
      </c>
      <c r="AR52" s="376">
        <v>27.1</v>
      </c>
    </row>
    <row r="53" spans="1:44" ht="13">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1162986</v>
      </c>
      <c r="AN53" s="364">
        <v>153834</v>
      </c>
      <c r="AO53" s="365">
        <v>67.5</v>
      </c>
      <c r="AP53" s="366">
        <v>162193</v>
      </c>
      <c r="AQ53" s="367">
        <v>-7.7</v>
      </c>
      <c r="AR53" s="368">
        <v>75.2</v>
      </c>
    </row>
    <row r="54" spans="1:44" ht="13">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434206</v>
      </c>
      <c r="AN54" s="372">
        <v>57435</v>
      </c>
      <c r="AO54" s="373">
        <v>78.400000000000006</v>
      </c>
      <c r="AP54" s="374">
        <v>79985</v>
      </c>
      <c r="AQ54" s="375">
        <v>-8.8000000000000007</v>
      </c>
      <c r="AR54" s="376">
        <v>87.2</v>
      </c>
    </row>
    <row r="55" spans="1:44" ht="13">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429562</v>
      </c>
      <c r="AN55" s="364">
        <v>57092</v>
      </c>
      <c r="AO55" s="365">
        <v>-62.9</v>
      </c>
      <c r="AP55" s="366">
        <v>168868</v>
      </c>
      <c r="AQ55" s="367">
        <v>4.0999999999999996</v>
      </c>
      <c r="AR55" s="368">
        <v>-67</v>
      </c>
    </row>
    <row r="56" spans="1:44" ht="13">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283686</v>
      </c>
      <c r="AN56" s="372">
        <v>37704</v>
      </c>
      <c r="AO56" s="373">
        <v>-34.4</v>
      </c>
      <c r="AP56" s="374">
        <v>79360</v>
      </c>
      <c r="AQ56" s="375">
        <v>-0.8</v>
      </c>
      <c r="AR56" s="376">
        <v>-33.6</v>
      </c>
    </row>
    <row r="57" spans="1:44" ht="13">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747179</v>
      </c>
      <c r="AN57" s="364">
        <v>100292</v>
      </c>
      <c r="AO57" s="365">
        <v>75.7</v>
      </c>
      <c r="AP57" s="366">
        <v>202870</v>
      </c>
      <c r="AQ57" s="367">
        <v>20.100000000000001</v>
      </c>
      <c r="AR57" s="368">
        <v>55.6</v>
      </c>
    </row>
    <row r="58" spans="1:44" ht="13">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369946</v>
      </c>
      <c r="AN58" s="372">
        <v>49657</v>
      </c>
      <c r="AO58" s="373">
        <v>31.7</v>
      </c>
      <c r="AP58" s="374">
        <v>79735</v>
      </c>
      <c r="AQ58" s="375">
        <v>0.5</v>
      </c>
      <c r="AR58" s="376">
        <v>31.2</v>
      </c>
    </row>
    <row r="59" spans="1:44" ht="13">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446646</v>
      </c>
      <c r="AN59" s="364">
        <v>60686</v>
      </c>
      <c r="AO59" s="365">
        <v>-39.5</v>
      </c>
      <c r="AP59" s="366">
        <v>167497</v>
      </c>
      <c r="AQ59" s="367">
        <v>-17.399999999999999</v>
      </c>
      <c r="AR59" s="368">
        <v>-22.1</v>
      </c>
    </row>
    <row r="60" spans="1:44" ht="13">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360933</v>
      </c>
      <c r="AN60" s="372">
        <v>49040</v>
      </c>
      <c r="AO60" s="373">
        <v>-1.2</v>
      </c>
      <c r="AP60" s="374">
        <v>82571</v>
      </c>
      <c r="AQ60" s="375">
        <v>3.6</v>
      </c>
      <c r="AR60" s="376">
        <v>-4.8</v>
      </c>
    </row>
    <row r="61" spans="1:44" ht="13">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697913</v>
      </c>
      <c r="AN61" s="379">
        <v>92748</v>
      </c>
      <c r="AO61" s="380">
        <v>22.6</v>
      </c>
      <c r="AP61" s="381">
        <v>175421</v>
      </c>
      <c r="AQ61" s="382">
        <v>-0.1</v>
      </c>
      <c r="AR61" s="368">
        <v>22.7</v>
      </c>
    </row>
    <row r="62" spans="1:44" ht="13">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339069</v>
      </c>
      <c r="AN62" s="372">
        <v>45208</v>
      </c>
      <c r="AO62" s="373">
        <v>22.3</v>
      </c>
      <c r="AP62" s="374">
        <v>81870</v>
      </c>
      <c r="AQ62" s="375">
        <v>0.9</v>
      </c>
      <c r="AR62" s="376">
        <v>21.4</v>
      </c>
    </row>
    <row r="63" spans="1:44" ht="13">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t="13" hidden="1">
      <c r="AK70" s="293"/>
      <c r="AL70" s="293"/>
      <c r="AM70" s="293"/>
      <c r="AN70" s="293"/>
      <c r="AO70" s="293"/>
      <c r="AP70" s="293"/>
      <c r="AQ70" s="293"/>
      <c r="AR70" s="293"/>
    </row>
    <row r="71" spans="1:46" ht="13" hidden="1">
      <c r="AK71" s="293"/>
      <c r="AL71" s="293"/>
      <c r="AM71" s="293"/>
      <c r="AN71" s="293"/>
      <c r="AO71" s="293"/>
      <c r="AP71" s="293"/>
      <c r="AQ71" s="293"/>
      <c r="AR71" s="293"/>
    </row>
    <row r="72" spans="1:46" ht="13" hidden="1">
      <c r="AK72" s="293"/>
      <c r="AL72" s="293"/>
      <c r="AM72" s="293"/>
      <c r="AN72" s="293"/>
      <c r="AO72" s="293"/>
      <c r="AP72" s="293"/>
      <c r="AQ72" s="293"/>
      <c r="AR72" s="293"/>
    </row>
    <row r="73" spans="1:46" ht="13" hidden="1">
      <c r="AK73" s="293"/>
      <c r="AL73" s="293"/>
      <c r="AM73" s="293"/>
      <c r="AN73" s="293"/>
      <c r="AO73" s="293"/>
      <c r="AP73" s="293"/>
      <c r="AQ73" s="293"/>
      <c r="AR73" s="293"/>
    </row>
    <row r="74" spans="1:46" ht="13" hidden="1"/>
  </sheetData>
  <sheetProtection algorithmName="SHA-512" hashValue="UqdCXAeGwEbYb0ySLWr3AgJq/vUFGWVUkns5z5YdR9UalUyUpLjFp9kCuDDGHZh9Z3rabvyW836Yj7hUo1KzPQ==" saltValue="veBV6G6NJMDPjEwA5EY0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verticalCentered="1"/>
  <pageMargins left="0" right="0" top="0" bottom="0" header="0" footer="0"/>
  <pageSetup paperSize="8" scale="89"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view="pageBreakPreview" topLeftCell="E82" zoomScaleNormal="75" zoomScaleSheetLayoutView="100" workbookViewId="0">
      <selection activeCell="AS25" sqref="AS25:AX25"/>
    </sheetView>
  </sheetViews>
  <sheetFormatPr defaultColWidth="0" defaultRowHeight="13.5" customHeight="1" zeroHeight="1"/>
  <cols>
    <col min="1" max="125" width="2.4531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c r="B2" s="290"/>
      <c r="DG2" s="290"/>
    </row>
    <row r="3" spans="2:125" ht="13">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row r="5" spans="2:125" ht="13"/>
    <row r="6" spans="2:125" ht="13"/>
    <row r="7" spans="2:125" ht="13"/>
    <row r="8" spans="2:125" ht="13"/>
    <row r="9" spans="2:125" ht="13">
      <c r="DU9" s="290"/>
    </row>
    <row r="10" spans="2:125" ht="13"/>
    <row r="11" spans="2:125" ht="13"/>
    <row r="12" spans="2:125" ht="13"/>
    <row r="13" spans="2:125" ht="13"/>
    <row r="14" spans="2:125" ht="13"/>
    <row r="15" spans="2:125" ht="13"/>
    <row r="16" spans="2:125" ht="13"/>
    <row r="17" spans="125:125" ht="13">
      <c r="DU17" s="290"/>
    </row>
    <row r="18" spans="125:125" ht="13"/>
    <row r="19" spans="125:125" ht="13"/>
    <row r="20" spans="125:125" ht="13">
      <c r="DU20" s="290"/>
    </row>
    <row r="21" spans="125:125" ht="13">
      <c r="DU21" s="290"/>
    </row>
    <row r="22" spans="125:125" ht="13"/>
    <row r="23" spans="125:125" ht="13"/>
    <row r="24" spans="125:125" ht="13"/>
    <row r="25" spans="125:125" ht="13"/>
    <row r="26" spans="125:125" ht="13"/>
    <row r="27" spans="125:125" ht="13"/>
    <row r="28" spans="125:125" ht="13">
      <c r="DU28" s="290"/>
    </row>
    <row r="29" spans="125:125" ht="13"/>
    <row r="30" spans="125:125" ht="13"/>
    <row r="31" spans="125:125" ht="13"/>
    <row r="32" spans="125:125" ht="13"/>
    <row r="33" spans="2:125" ht="13">
      <c r="B33" s="290"/>
      <c r="G33" s="290"/>
      <c r="I33" s="290"/>
    </row>
    <row r="34" spans="2:125" ht="13">
      <c r="C34" s="290"/>
      <c r="P34" s="290"/>
      <c r="DE34" s="290"/>
      <c r="DH34" s="290"/>
    </row>
    <row r="35" spans="2:125" ht="13">
      <c r="D35" s="290"/>
      <c r="E35" s="290"/>
      <c r="DG35" s="290"/>
      <c r="DJ35" s="290"/>
      <c r="DP35" s="290"/>
      <c r="DQ35" s="290"/>
      <c r="DR35" s="290"/>
      <c r="DS35" s="290"/>
      <c r="DT35" s="290"/>
      <c r="DU35" s="290"/>
    </row>
    <row r="36" spans="2:125" ht="13">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c r="DU37" s="290"/>
    </row>
    <row r="38" spans="2:125" ht="13">
      <c r="DT38" s="290"/>
      <c r="DU38" s="290"/>
    </row>
    <row r="39" spans="2:125" ht="13"/>
    <row r="40" spans="2:125" ht="13">
      <c r="DH40" s="290"/>
    </row>
    <row r="41" spans="2:125" ht="13">
      <c r="DE41" s="290"/>
    </row>
    <row r="42" spans="2:125" ht="13">
      <c r="DG42" s="290"/>
      <c r="DJ42" s="290"/>
    </row>
    <row r="43" spans="2:125" ht="13">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c r="DU44" s="290"/>
    </row>
    <row r="45" spans="2:125" ht="13"/>
    <row r="46" spans="2:125" ht="13"/>
    <row r="47" spans="2:125" ht="13"/>
    <row r="48" spans="2:125" ht="13">
      <c r="DT48" s="290"/>
      <c r="DU48" s="290"/>
    </row>
    <row r="49" spans="120:125" ht="13">
      <c r="DU49" s="290"/>
    </row>
    <row r="50" spans="120:125" ht="13">
      <c r="DU50" s="290"/>
    </row>
    <row r="51" spans="120:125" ht="13">
      <c r="DP51" s="290"/>
      <c r="DQ51" s="290"/>
      <c r="DR51" s="290"/>
      <c r="DS51" s="290"/>
      <c r="DT51" s="290"/>
      <c r="DU51" s="290"/>
    </row>
    <row r="52" spans="120:125" ht="13"/>
    <row r="53" spans="120:125" ht="13"/>
    <row r="54" spans="120:125" ht="13">
      <c r="DU54" s="290"/>
    </row>
    <row r="55" spans="120:125" ht="13"/>
    <row r="56" spans="120:125" ht="13"/>
    <row r="57" spans="120:125" ht="13"/>
    <row r="58" spans="120:125" ht="13">
      <c r="DU58" s="290"/>
    </row>
    <row r="59" spans="120:125" ht="13"/>
    <row r="60" spans="120:125" ht="13"/>
    <row r="61" spans="120:125" ht="13"/>
    <row r="62" spans="120:125" ht="13"/>
    <row r="63" spans="120:125" ht="13">
      <c r="DU63" s="290"/>
    </row>
    <row r="64" spans="120:125" ht="13">
      <c r="DT64" s="290"/>
      <c r="DU64" s="290"/>
    </row>
    <row r="65" spans="123:125" ht="13"/>
    <row r="66" spans="123:125" ht="13"/>
    <row r="67" spans="123:125" ht="13"/>
    <row r="68" spans="123:125" ht="13"/>
    <row r="69" spans="123:125" ht="13">
      <c r="DS69" s="290"/>
      <c r="DT69" s="290"/>
      <c r="DU69" s="290"/>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90"/>
    </row>
    <row r="83" spans="116:125" ht="13">
      <c r="DM83" s="290"/>
      <c r="DN83" s="290"/>
      <c r="DO83" s="290"/>
      <c r="DP83" s="290"/>
      <c r="DQ83" s="290"/>
      <c r="DR83" s="290"/>
      <c r="DS83" s="290"/>
      <c r="DT83" s="290"/>
      <c r="DU83" s="290"/>
    </row>
    <row r="84" spans="116:125" ht="13"/>
    <row r="85" spans="116:125" ht="13"/>
    <row r="86" spans="116:125" ht="13"/>
    <row r="87" spans="116:125" ht="13"/>
    <row r="88" spans="116:125" ht="13">
      <c r="DU88" s="290"/>
    </row>
    <row r="89" spans="116:125" ht="13"/>
    <row r="90" spans="116:125" ht="13"/>
    <row r="91" spans="116:125" ht="13"/>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547</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7WITGT6gP5f0g9YzRwneud2ikYtmRzlOHYwWkSeXFb5LCJfTCJRBCvAOtrtydT9fJQVx3B2i9GkTbesBWvLXQ==" saltValue="8/XL/N9xHOfqH69AEpWMZg==" spinCount="100000" sheet="1" objects="1" scenarios="1"/>
  <dataConsolidate/>
  <phoneticPr fontId="2"/>
  <printOptions horizontalCentered="1" verticalCentered="1"/>
  <pageMargins left="0" right="0" top="0" bottom="0" header="0" footer="0"/>
  <pageSetup paperSize="8" scale="57" orientation="landscape" verticalDpi="300"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view="pageBreakPreview" topLeftCell="A33" zoomScale="75" zoomScaleNormal="75" zoomScaleSheetLayoutView="75" workbookViewId="0">
      <selection activeCell="AE96" sqref="AE96"/>
    </sheetView>
  </sheetViews>
  <sheetFormatPr defaultColWidth="0" defaultRowHeight="13.5" customHeight="1" zeroHeight="1"/>
  <cols>
    <col min="1" max="125" width="2.4531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c r="B2" s="290"/>
      <c r="T2" s="290"/>
    </row>
    <row r="3" spans="1:125" ht="13">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90"/>
      <c r="G33" s="290"/>
      <c r="I33" s="290"/>
    </row>
    <row r="34" spans="2:125" ht="13">
      <c r="C34" s="290"/>
      <c r="P34" s="290"/>
      <c r="R34" s="290"/>
      <c r="U34" s="290"/>
    </row>
    <row r="35" spans="2:125" ht="13">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c r="F36" s="290"/>
      <c r="H36" s="290"/>
      <c r="J36" s="290"/>
      <c r="K36" s="290"/>
      <c r="L36" s="290"/>
      <c r="M36" s="290"/>
      <c r="N36" s="290"/>
      <c r="O36" s="290"/>
      <c r="Q36" s="290"/>
      <c r="S36" s="290"/>
      <c r="V36" s="290"/>
    </row>
    <row r="37" spans="2:125" ht="13"/>
    <row r="38" spans="2:125" ht="13"/>
    <row r="39" spans="2:125" ht="13"/>
    <row r="40" spans="2:125" ht="13">
      <c r="U40" s="290"/>
    </row>
    <row r="41" spans="2:125" ht="13">
      <c r="R41" s="290"/>
    </row>
    <row r="42" spans="2:125" ht="13">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c r="Q43" s="290"/>
      <c r="S43" s="290"/>
      <c r="V43" s="290"/>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5IruhAJC/NNWywd1sSDVn2y5Cj1H1/iRiZAPbFb3oTNHAVquFgrxi96vEOcuxg3aZ5TxOE02LjVnFfYO+a9jwg==" saltValue="NEkACYajDNuPgKEiAZb03w==" spinCount="100000" sheet="1" objects="1" scenarios="1"/>
  <dataConsolidate/>
  <phoneticPr fontId="2"/>
  <printOptions horizontalCentered="1" verticalCentered="1"/>
  <pageMargins left="0" right="0" top="0" bottom="0" header="0" footer="0"/>
  <pageSetup paperSize="8" scale="57" orientation="landscape" verticalDpi="300"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view="pageBreakPreview" zoomScale="50" zoomScaleNormal="75" zoomScaleSheetLayoutView="50" workbookViewId="0">
      <selection activeCell="AS25" sqref="AS25:AX25"/>
    </sheetView>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32" t="s">
        <v>3</v>
      </c>
      <c r="D47" s="1232"/>
      <c r="E47" s="1233"/>
      <c r="F47" s="11">
        <v>113.14</v>
      </c>
      <c r="G47" s="12">
        <v>125.16</v>
      </c>
      <c r="H47" s="12">
        <v>127.88</v>
      </c>
      <c r="I47" s="12">
        <v>57.66</v>
      </c>
      <c r="J47" s="13">
        <v>57.52</v>
      </c>
    </row>
    <row r="48" spans="2:10" ht="57.75" customHeight="1">
      <c r="B48" s="14"/>
      <c r="C48" s="1234" t="s">
        <v>4</v>
      </c>
      <c r="D48" s="1234"/>
      <c r="E48" s="1235"/>
      <c r="F48" s="15">
        <v>12.33</v>
      </c>
      <c r="G48" s="16">
        <v>13.73</v>
      </c>
      <c r="H48" s="16">
        <v>12.57</v>
      </c>
      <c r="I48" s="16">
        <v>12.34</v>
      </c>
      <c r="J48" s="17">
        <v>13.02</v>
      </c>
    </row>
    <row r="49" spans="2:10" ht="57.75" customHeight="1" thickBot="1">
      <c r="B49" s="18"/>
      <c r="C49" s="1236" t="s">
        <v>5</v>
      </c>
      <c r="D49" s="1236"/>
      <c r="E49" s="1237"/>
      <c r="F49" s="19" t="s">
        <v>554</v>
      </c>
      <c r="G49" s="20">
        <v>4.3099999999999996</v>
      </c>
      <c r="H49" s="20" t="s">
        <v>555</v>
      </c>
      <c r="I49" s="20" t="s">
        <v>556</v>
      </c>
      <c r="J49" s="21" t="s">
        <v>557</v>
      </c>
    </row>
    <row r="50" spans="2:10" ht="13.5" customHeight="1"/>
    <row r="51" spans="2:10" ht="13.5" hidden="1" customHeight="1"/>
    <row r="52" spans="2:10" ht="13.5" hidden="1" customHeight="1"/>
    <row r="53" spans="2:10" ht="13.5" hidden="1" customHeight="1"/>
  </sheetData>
  <sheetProtection algorithmName="SHA-512" hashValue="ZtVJGP1mdhess+px21MBrTNDCdytEWi9GlyXMj7sz44MvqIGpCyztabqsjB+7yuYZt+9/EJ2ETOPR0uyep6tXw==" saltValue="2jauwZ5X5uPHuVKLF1ic1g==" spinCount="100000" sheet="1" objects="1" scenarios="1"/>
  <mergeCells count="3">
    <mergeCell ref="C47:E47"/>
    <mergeCell ref="C48:E48"/>
    <mergeCell ref="C49:E49"/>
  </mergeCells>
  <phoneticPr fontId="2"/>
  <printOptions horizontalCentered="1" verticalCentered="1"/>
  <pageMargins left="0" right="0" top="0" bottom="0" header="0" footer="0"/>
  <pageSetup paperSize="8" scale="89" orientation="landscape" verticalDpi="300" r:id="rId1"/>
  <headerFooter alignWithMargins="0">
    <oddFooter>&amp;C&amp;P / &amp;N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2020-10-05T05:23:15Z</cp:lastPrinted>
  <dcterms:created xsi:type="dcterms:W3CDTF">2020-02-10T02:59:18Z</dcterms:created>
  <dcterms:modified xsi:type="dcterms:W3CDTF">2020-10-05T05:58:38Z</dcterms:modified>
  <cp:category/>
</cp:coreProperties>
</file>