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0.1.36.23\財政係\03・決算統計\R01\55_財政状況資料集\200813_財政状況資料集の作成（２回目）\03_市町村回答\公表用\"/>
    </mc:Choice>
  </mc:AlternateContent>
  <xr:revisionPtr revIDLastSave="0" documentId="8_{DD05B74B-B23B-4C8A-980B-432E8A93F405}" xr6:coauthVersionLast="36" xr6:coauthVersionMax="36" xr10:uidLastSave="{00000000-0000-0000-0000-000000000000}"/>
  <bookViews>
    <workbookView xWindow="0" yWindow="0" windowWidth="13548" windowHeight="294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BE34" i="10" l="1"/>
  <c r="BE35" i="10" s="1"/>
  <c r="BW34" i="10" l="1"/>
  <c r="BW35" i="10" s="1"/>
  <c r="BW36" i="10" s="1"/>
  <c r="BW37" i="10" s="1"/>
  <c r="BW38" i="10" s="1"/>
  <c r="BW39" i="10" s="1"/>
  <c r="BW40" i="10" s="1"/>
  <c r="CO34" i="10" l="1"/>
</calcChain>
</file>

<file path=xl/sharedStrings.xml><?xml version="1.0" encoding="utf-8"?>
<sst xmlns="http://schemas.openxmlformats.org/spreadsheetml/2006/main" count="1146" uniqueCount="609">
  <si>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</si>
  <si>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</si>
  <si>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</si>
  <si>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</si>
  <si>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</si>
  <si>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</si>
  <si>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</si>
  <si>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</si>
  <si>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</si>
  <si>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</si>
  <si>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</si>
  <si>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</si>
  <si>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</si>
  <si>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</si>
  <si>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</si>
  <si>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</si>
  <si>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</si>
  <si>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</si>
  <si>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</si>
  <si>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</si>
  <si>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</si>
  <si>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</si>
  <si>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</si>
  <si>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</si>
  <si>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</si>
  <si>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</si>
  <si>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</si>
  <si>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</si>
  <si>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</si>
  <si>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</si>
  <si>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</si>
  <si>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</si>
  <si>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</si>
  <si>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</si>
  <si>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</si>
  <si>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</si>
  <si>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</si>
  <si>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</si>
  <si>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</si>
  <si>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</si>
  <si>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</si>
  <si>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</si>
  <si>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</si>
  <si>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</si>
  <si>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</si>
  <si>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</si>
  <si>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</si>
  <si>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</si>
  <si>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</si>
  <si>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</si>
  <si>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</si>
  <si>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</si>
  <si>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</si>
  <si>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</si>
  <si>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</si>
  <si>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</si>
  <si>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</si>
  <si>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</si>
  <si>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</si>
  <si>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</si>
  <si>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</si>
  <si>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</si>
  <si>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</si>
  <si>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</si>
  <si>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</si>
  <si>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</si>
  <si>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</si>
  <si>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</si>
  <si>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</si>
  <si>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</si>
  <si>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</si>
  <si>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</si>
  <si>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</si>
  <si>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</si>
  <si>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</si>
  <si>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</si>
  <si>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</si>
  <si>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</si>
  <si>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</si>
  <si>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</si>
  <si>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</si>
  <si>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</si>
  <si>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</si>
  <si>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</si>
  <si>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</si>
  <si>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</si>
  <si>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</si>
  <si>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</si>
  <si>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</si>
  <si>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</si>
  <si>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</si>
  <si>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</si>
  <si>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</si>
  <si>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</si>
  <si>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</si>
  <si>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</si>
  <si>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</si>
  <si>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</si>
  <si>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片品村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</si>
  <si>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</si>
  <si>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</si>
  <si>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</si>
  <si>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</si>
  <si>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</si>
  <si>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</si>
  <si>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</si>
  <si>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</si>
  <si>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</si>
  <si>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</si>
  <si>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</si>
  <si>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</si>
  <si>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</si>
  <si>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</si>
  <si>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</si>
  <si>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</si>
  <si>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</si>
  <si>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</si>
  <si>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</si>
  <si>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</si>
  <si>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</si>
  <si>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</si>
  <si>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</si>
  <si>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</si>
  <si>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</si>
  <si>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</si>
  <si>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</si>
  <si>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</si>
  <si>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</si>
  <si>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</si>
  <si>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</si>
  <si>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</si>
  <si>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</si>
  <si>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</si>
  <si>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</si>
  <si>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</si>
  <si>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</si>
  <si>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</si>
  <si>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</si>
  <si>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</si>
  <si>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</si>
  <si>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</si>
  <si>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</si>
  <si>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</si>
  <si>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</si>
  <si>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</si>
  <si>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</si>
  <si>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</si>
  <si>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</si>
  <si>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</si>
  <si>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</si>
  <si>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</si>
  <si>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</si>
  <si>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</si>
  <si>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</si>
  <si>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</si>
  <si>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</si>
  <si>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</si>
  <si>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</si>
  <si>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</si>
  <si>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</si>
  <si>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</si>
  <si>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</si>
  <si>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</si>
  <si>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</si>
  <si>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</si>
  <si>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</si>
  <si>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</si>
  <si>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</si>
  <si>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</si>
  <si>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</si>
  <si>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</si>
  <si>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</si>
  <si>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</si>
  <si>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</si>
  <si>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</si>
  <si>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</si>
  <si>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</si>
  <si>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</si>
  <si>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</si>
  <si>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</si>
  <si>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</si>
  <si>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</si>
  <si>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</si>
  <si>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</si>
  <si>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</si>
  <si>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</si>
  <si>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</si>
  <si>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</si>
  <si>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</si>
  <si>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</si>
  <si>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</si>
  <si>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</si>
  <si>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</si>
  <si>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</si>
  <si>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</si>
  <si>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</si>
  <si>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</si>
  <si>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</si>
  <si>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</si>
  <si>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</si>
  <si>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</si>
  <si>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</si>
  <si>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</si>
  <si>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</si>
  <si>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</si>
  <si>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</si>
  <si>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</si>
  <si>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</si>
  <si>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</si>
  <si>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</si>
  <si>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</si>
  <si>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群馬県片品村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</si>
  <si>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</si>
  <si>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</si>
  <si>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</si>
  <si>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</si>
  <si>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</si>
  <si>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</si>
  <si>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</si>
  <si>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</si>
  <si>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</si>
  <si>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</si>
  <si>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</si>
  <si>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</si>
  <si>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</si>
  <si>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</si>
  <si>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</si>
  <si>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</si>
  <si>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</si>
  <si>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</si>
  <si>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</si>
  <si>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</si>
  <si>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</si>
  <si>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</si>
  <si>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</si>
  <si>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</si>
  <si>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</si>
  <si>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</si>
  <si>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</si>
  <si>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</si>
  <si>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</si>
  <si>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</si>
  <si>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</si>
  <si>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</si>
  <si>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</si>
  <si>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</si>
  <si>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</si>
  <si>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</si>
  <si>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</si>
  <si>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</si>
  <si>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</si>
  <si>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</si>
  <si>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</si>
  <si>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</si>
  <si>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</si>
  <si>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</si>
  <si>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</si>
  <si>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</si>
  <si>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</si>
  <si>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</si>
  <si>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</si>
  <si>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</si>
  <si>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</si>
  <si>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</si>
  <si>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</si>
  <si>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</si>
  <si>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</si>
  <si>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</si>
  <si>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</si>
  <si>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</si>
  <si>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</si>
  <si>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</si>
  <si>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</si>
  <si>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</si>
  <si>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</si>
  <si>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</si>
  <si>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</si>
  <si>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</si>
  <si>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</si>
  <si>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</si>
  <si>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</si>
  <si>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</si>
  <si>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</si>
  <si>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</si>
  <si>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</si>
  <si>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</si>
  <si>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</si>
  <si>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</si>
  <si>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</si>
  <si>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</si>
  <si>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</si>
  <si>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</si>
  <si>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</si>
  <si>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</si>
  <si>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</si>
  <si>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</si>
  <si>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</si>
  <si>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</si>
  <si>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</si>
  <si>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</si>
  <si>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</si>
  <si>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</si>
  <si>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</si>
  <si>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</si>
  <si>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</si>
  <si>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</si>
  <si>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</si>
  <si>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</si>
  <si>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</si>
  <si>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</si>
  <si>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</si>
  <si>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</si>
  <si>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</si>
  <si>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</si>
  <si>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</si>
  <si>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</si>
  <si>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</si>
  <si>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</si>
  <si>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</si>
  <si>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</si>
  <si>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</si>
  <si>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</si>
  <si>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</si>
  <si>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</si>
  <si>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</si>
  <si>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</si>
  <si>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</si>
  <si>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</si>
  <si>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</si>
  <si>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観光施設</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</si>
  <si>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</si>
  <si>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</si>
  <si>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</si>
  <si>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</si>
  <si>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</si>
  <si>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</si>
  <si>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</si>
  <si>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</si>
  <si>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</si>
  <si>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</si>
  <si>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</si>
  <si>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</si>
  <si>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</si>
  <si>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</si>
  <si>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</si>
  <si>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</si>
  <si>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</si>
  <si>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</si>
  <si>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</si>
  <si>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</si>
  <si>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</si>
  <si>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</si>
  <si>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</si>
  <si>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</si>
  <si>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</si>
  <si>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</si>
  <si>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</si>
  <si>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</si>
  <si>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</si>
  <si>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</si>
  <si>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</si>
  <si>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</si>
  <si>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</si>
  <si>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群馬県片品村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</si>
  <si>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</si>
  <si>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</si>
  <si>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</si>
  <si>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</si>
  <si>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</si>
  <si>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</si>
  <si>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</si>
  <si>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</si>
  <si>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</si>
  <si>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</si>
  <si>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</si>
  <si>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</si>
  <si>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</si>
  <si>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</si>
  <si>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</si>
  <si>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</si>
  <si>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</si>
  <si>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</si>
  <si>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</si>
  <si>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</si>
  <si>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</si>
  <si>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</si>
  <si>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</si>
  <si>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</si>
  <si>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</si>
  <si>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</si>
  <si>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</si>
  <si>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</si>
  <si>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</si>
  <si>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</si>
  <si>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</si>
  <si>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</si>
  <si>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</si>
  <si>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</si>
  <si>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</si>
  <si>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</si>
  <si>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観光施設事業特別会計</t>
    <phoneticPr fontId="5"/>
  </si>
  <si>
    <t>法適用企業</t>
    <phoneticPr fontId="5"/>
  </si>
  <si>
    <t>簡易水道事業特別会計</t>
    <phoneticPr fontId="5"/>
  </si>
  <si>
    <t>法非適用企業</t>
    <phoneticPr fontId="5"/>
  </si>
  <si>
    <t>下水道事業等特別会計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</si>
  <si>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</si>
  <si>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</si>
  <si>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</si>
  <si>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</si>
  <si>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</si>
  <si>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</si>
  <si>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</si>
  <si>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</si>
  <si>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</si>
  <si>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</si>
  <si>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</si>
  <si>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</si>
  <si>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</si>
  <si>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</si>
  <si>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</si>
  <si>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</si>
  <si>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</si>
  <si>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</si>
  <si>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</si>
  <si>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</si>
  <si>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</si>
  <si>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</si>
  <si>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</si>
  <si>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</si>
  <si>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</si>
  <si>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</si>
  <si>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</si>
  <si>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</si>
  <si>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</si>
  <si>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</si>
  <si>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</si>
  <si>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</si>
  <si>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</si>
  <si>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</si>
  <si>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</si>
  <si>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</si>
  <si>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</si>
  <si>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</si>
  <si>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</si>
  <si>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</si>
  <si>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</si>
  <si>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</si>
  <si>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</si>
  <si>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</si>
  <si>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</si>
  <si>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</si>
  <si>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</si>
  <si>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</si>
  <si>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</si>
  <si>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</si>
  <si>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</si>
  <si>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</si>
  <si>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</si>
  <si>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</si>
  <si>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</si>
  <si>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</si>
  <si>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下水道事業等特別会計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</si>
  <si>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</si>
  <si>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</si>
  <si>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</si>
  <si>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</si>
  <si>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</si>
  <si>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</si>
  <si>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</si>
  <si>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</si>
  <si>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</si>
  <si>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</si>
  <si>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</si>
  <si>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</si>
  <si>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</si>
  <si>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</si>
  <si>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</si>
  <si>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</si>
  <si>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</si>
  <si>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</si>
  <si>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</si>
  <si>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</si>
  <si>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</si>
  <si>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</si>
  <si>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</si>
  <si>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</si>
  <si>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</si>
  <si>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</si>
  <si>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</si>
  <si>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</si>
  <si>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</si>
  <si>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</si>
  <si>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</si>
  <si>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</si>
  <si>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</si>
  <si>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</si>
  <si>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</si>
  <si>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</si>
  <si>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</si>
  <si>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</si>
  <si>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</si>
  <si>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</si>
  <si>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</si>
  <si>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</si>
  <si>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</si>
  <si>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</si>
  <si>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</si>
  <si>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</si>
  <si>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</si>
  <si>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</si>
  <si>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</si>
  <si>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</si>
  <si>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</si>
  <si>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</si>
  <si>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</si>
  <si>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</si>
  <si>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</si>
  <si>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</si>
  <si>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</si>
  <si>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</si>
  <si>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</si>
  <si>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</si>
  <si>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</si>
  <si>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</si>
  <si>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</si>
  <si>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</si>
  <si>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</si>
  <si>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</si>
  <si>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</si>
  <si>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</si>
  <si>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</si>
  <si>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</si>
  <si>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</si>
  <si>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</si>
  <si>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</si>
  <si>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</si>
  <si>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</si>
  <si>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</si>
  <si>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</si>
  <si>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</si>
  <si>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</si>
  <si>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</si>
  <si>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</si>
  <si>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</si>
  <si>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</si>
  <si>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</si>
  <si>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</si>
  <si>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</si>
  <si>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</si>
  <si>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</si>
  <si>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</si>
  <si>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</si>
  <si>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13.57</t>
  </si>
  <si>
    <t>▲ 9.63</t>
  </si>
  <si>
    <t>▲ 13.08</t>
  </si>
  <si>
    <t>▲ 4.57</t>
  </si>
  <si>
    <t>一般会計</t>
  </si>
  <si>
    <t>観光施設事業特別会計</t>
  </si>
  <si>
    <t>国民健康保険特別会計</t>
  </si>
  <si>
    <t>介護保険特別会計</t>
  </si>
  <si>
    <t>下水道事業等特別会計</t>
  </si>
  <si>
    <t>簡易水道事業特別会計</t>
  </si>
  <si>
    <t>後期高齢者医療特別会計</t>
  </si>
  <si>
    <t>▲ 0.06</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</si>
  <si>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</si>
  <si>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</si>
  <si>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</si>
  <si>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</si>
  <si>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</si>
  <si>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</si>
  <si>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</si>
  <si>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</si>
  <si>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</si>
  <si>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(学校建設基金)</t>
    <rPh sb="1" eb="3">
      <t>ガッコウ</t>
    </rPh>
    <rPh sb="3" eb="5">
      <t>ケンセツ</t>
    </rPh>
    <rPh sb="5" eb="7">
      <t>キキン</t>
    </rPh>
    <phoneticPr fontId="2"/>
  </si>
  <si>
    <t>利根東部衛生施設組合</t>
    <rPh sb="0" eb="10">
      <t>トネトウブエイセイシセツクミアイ</t>
    </rPh>
    <phoneticPr fontId="2"/>
  </si>
  <si>
    <t>利根沼田広域市町村圏振興整備組合</t>
    <rPh sb="0" eb="16">
      <t>トネヌマタコウイキシチョウソンケンシンコウセイビクミアイ</t>
    </rPh>
    <phoneticPr fontId="2"/>
  </si>
  <si>
    <t>利根沼田学校組合</t>
    <rPh sb="0" eb="2">
      <t>トネ</t>
    </rPh>
    <rPh sb="2" eb="4">
      <t>ヌマタ</t>
    </rPh>
    <rPh sb="4" eb="6">
      <t>ガッコウ</t>
    </rPh>
    <rPh sb="6" eb="8">
      <t>クミアイ</t>
    </rPh>
    <phoneticPr fontId="2"/>
  </si>
  <si>
    <t>群馬県市町村会館管理組合</t>
    <rPh sb="0" eb="2">
      <t>グンマ</t>
    </rPh>
    <rPh sb="2" eb="3">
      <t>ケン</t>
    </rPh>
    <rPh sb="3" eb="6">
      <t>シチョウソン</t>
    </rPh>
    <rPh sb="4" eb="7">
      <t>チョウソンカイ</t>
    </rPh>
    <rPh sb="7" eb="8">
      <t>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</si>
  <si>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</si>
  <si>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9">
      <t>イッパンカイケイ</t>
    </rPh>
    <phoneticPr fontId="2"/>
  </si>
  <si>
    <t>群馬県後期高齢者医療広域連合（事業会計）</t>
    <rPh sb="0" eb="14">
      <t>グンマケンコウキコウレイシャイリョウコウイキレンゴウ</t>
    </rPh>
    <rPh sb="15" eb="17">
      <t>ジギョウ</t>
    </rPh>
    <rPh sb="17" eb="19">
      <t>カイケイ</t>
    </rPh>
    <phoneticPr fontId="2"/>
  </si>
  <si>
    <t>片品村振興公社</t>
    <rPh sb="0" eb="7">
      <t>カタシナムラシンコウコウシャ</t>
    </rPh>
    <phoneticPr fontId="2"/>
  </si>
  <si>
    <t>-</t>
    <phoneticPr fontId="2"/>
  </si>
  <si>
    <t>-</t>
    <phoneticPr fontId="2"/>
  </si>
  <si>
    <t>-</t>
    <phoneticPr fontId="2"/>
  </si>
  <si>
    <t>-</t>
    <phoneticPr fontId="2"/>
  </si>
  <si>
    <t>-</t>
    <phoneticPr fontId="2"/>
  </si>
  <si>
    <t>－</t>
    <phoneticPr fontId="2"/>
  </si>
  <si>
    <t>－</t>
    <phoneticPr fontId="2"/>
  </si>
  <si>
    <t>　　　　－</t>
  </si>
  <si>
    <t>－</t>
    <phoneticPr fontId="2"/>
  </si>
  <si>
    <t>(高齢者福祉基金)</t>
    <rPh sb="1" eb="4">
      <t>コウレイシャ</t>
    </rPh>
    <rPh sb="4" eb="6">
      <t>フクシ</t>
    </rPh>
    <rPh sb="6" eb="8">
      <t>キキン</t>
    </rPh>
    <phoneticPr fontId="2"/>
  </si>
  <si>
    <t>(尾瀬の郷づくり基金)</t>
    <rPh sb="1" eb="3">
      <t>オゼ</t>
    </rPh>
    <rPh sb="2" eb="3">
      <t>ムラオ</t>
    </rPh>
    <rPh sb="4" eb="5">
      <t>サト</t>
    </rPh>
    <rPh sb="8" eb="10">
      <t>キキン</t>
    </rPh>
    <phoneticPr fontId="2"/>
  </si>
  <si>
    <t>(地域づくり特別事業基金)</t>
    <rPh sb="1" eb="3">
      <t>チイキ</t>
    </rPh>
    <rPh sb="6" eb="8">
      <t>トクベツ</t>
    </rPh>
    <rPh sb="8" eb="10">
      <t>ジギョウ</t>
    </rPh>
    <rPh sb="10" eb="12">
      <t>キキン</t>
    </rPh>
    <phoneticPr fontId="2"/>
  </si>
  <si>
    <t>(ふるさと農村活性化基金)</t>
    <rPh sb="5" eb="7">
      <t>ノウソン</t>
    </rPh>
    <rPh sb="7" eb="10">
      <t>カッセイカ</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</si>
  <si>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</si>
  <si>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</si>
  <si>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</si>
  <si>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</si>
  <si>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</si>
  <si>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</si>
  <si>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</si>
  <si>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</si>
  <si>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</si>
  <si>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</si>
  <si>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</si>
  <si>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 xml:space="preserve"> </t>
    <phoneticPr fontId="5"/>
  </si>
  <si>
    <t>　実質公債費率は類似団体と比較して低いが、今年から上昇傾向に転じている。これは、近年小中学校の建設や道の駅の整備を実施したことに伴い、地方債が増加したことによるもので、今後、数年間は公債費の増加により、実質公債費率が上昇することが予想される。なお、財政調整基金の積み増しなど充当財源の確保に努め、将来負担比率は抑えていきたい。</t>
    <rPh sb="21" eb="23">
      <t>コトシ</t>
    </rPh>
    <rPh sb="25" eb="27">
      <t>ジョウショウ</t>
    </rPh>
    <rPh sb="27" eb="29">
      <t>ケイコウ</t>
    </rPh>
    <rPh sb="30" eb="31">
      <t>テン</t>
    </rPh>
    <rPh sb="137" eb="139">
      <t>ジュウトウ</t>
    </rPh>
    <rPh sb="139" eb="141">
      <t>ザイゲン</t>
    </rPh>
    <rPh sb="142" eb="144">
      <t>カクホ</t>
    </rPh>
    <rPh sb="145" eb="146">
      <t>ツト</t>
    </rPh>
    <rPh sb="155" eb="156">
      <t>オサ</t>
    </rPh>
    <phoneticPr fontId="5"/>
  </si>
  <si>
    <r>
      <t>　財政調整基金を積み増した結果、昨年に計上された将来負担比率が低下している。一方で、有形固定資産減価償却率は類似団体よりも高く、上昇傾向にあるが、これは設備投資を抑制し</t>
    </r>
    <r>
      <rPr>
        <sz val="11"/>
        <rFont val="ＭＳ Ｐゴシック"/>
        <family val="3"/>
        <charset val="128"/>
      </rPr>
      <t>て</t>
    </r>
    <r>
      <rPr>
        <sz val="11"/>
        <color indexed="8"/>
        <rFont val="ＭＳ Ｐゴシック"/>
        <family val="3"/>
        <charset val="128"/>
      </rPr>
      <t>きたことが挙げられる。近年、小学校および中学校の建設、道の駅の整備などの大規模工事が続いたことにより、今後は、将来負担比率は横ばい、有形固定資産減価償却率の伸びは減少すると見込んでいる。</t>
    </r>
    <rPh sb="8" eb="9">
      <t>ツ</t>
    </rPh>
    <rPh sb="10" eb="11">
      <t>マ</t>
    </rPh>
    <rPh sb="16" eb="18">
      <t>サクネン</t>
    </rPh>
    <rPh sb="19" eb="21">
      <t>ケイジョウ</t>
    </rPh>
    <rPh sb="96" eb="98">
      <t>キンネン</t>
    </rPh>
    <rPh sb="136" eb="138">
      <t>コンゴ</t>
    </rPh>
    <rPh sb="147" eb="148">
      <t>ヨコ</t>
    </rPh>
    <rPh sb="163" eb="164">
      <t>ノ</t>
    </rPh>
    <rPh sb="166" eb="168">
      <t>ゲンショウ</t>
    </rPh>
    <rPh sb="171" eb="173">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</si>
</sst>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7032-4361-8DB8-F09D564B6D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200363</c:v>
                </c:pt>
                <c:pt idx="1">
                  <c:v>332838</c:v>
                </c:pt>
                <c:pt idx="2">
                  <c:v>308564</c:v>
                </c:pt>
                <c:pt idx="3">
                  <c:v>309404</c:v>
                </c:pt>
                <c:pt idx="4">
                  <c:v>290562</c:v>
                </c:pt>
              </c:numCache>
            </c:numRef>
          </c:val>
          <c:smooth val="0"/>
          <c:extLst>
            <c:ext xmlns:c16="http://schemas.microsoft.com/office/drawing/2014/chart" uri="{C3380CC4-5D6E-409C-BE32-E72D297353CC}">
              <c16:uniqueId val="{00000001-7032-4361-8DB8-F09D564B6D22}"/>
            </c:ext>
          </c:extLst>
        </c:ser>
        <c:dLbls>
          <c:showLegendKey val="0"/>
          <c:showVal val="0"/>
          <c:showCatName val="0"/>
          <c:showSerName val="0"/>
          <c:showPercent val="0"/>
          <c:showBubbleSize val="0"/>
        </c:dLbls>
        <c:marker val="1"/>
        <c:smooth val="0"/>
        <c:axId val="464286680"/>
        <c:axId val="464287072"/>
      </c:lineChart>
      <c:catAx>
        <c:axId val="464286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4287072"/>
        <c:crosses val="autoZero"/>
        <c:auto val="1"/>
        <c:lblAlgn val="ctr"/>
        <c:lblOffset val="100"/>
        <c:tickLblSkip val="1"/>
        <c:tickMarkSkip val="1"/>
        <c:noMultiLvlLbl val="0"/>
      </c:catAx>
      <c:valAx>
        <c:axId val="46428707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4286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8.8800000000000008</c:v>
                </c:pt>
                <c:pt idx="1">
                  <c:v>10.9</c:v>
                </c:pt>
                <c:pt idx="2">
                  <c:v>7.73</c:v>
                </c:pt>
                <c:pt idx="3">
                  <c:v>8.65</c:v>
                </c:pt>
                <c:pt idx="4">
                  <c:v>7</c:v>
                </c:pt>
              </c:numCache>
            </c:numRef>
          </c:val>
          <c:extLst>
            <c:ext xmlns:c16="http://schemas.microsoft.com/office/drawing/2014/chart" uri="{C3380CC4-5D6E-409C-BE32-E72D297353CC}">
              <c16:uniqueId val="{00000000-FE8E-4515-9F9D-7D63BC7396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44.5</c:v>
                </c:pt>
                <c:pt idx="1">
                  <c:v>36.46</c:v>
                </c:pt>
                <c:pt idx="2">
                  <c:v>32.229999999999997</c:v>
                </c:pt>
                <c:pt idx="3">
                  <c:v>39.72</c:v>
                </c:pt>
                <c:pt idx="4">
                  <c:v>42.21</c:v>
                </c:pt>
              </c:numCache>
            </c:numRef>
          </c:val>
          <c:extLst>
            <c:ext xmlns:c16="http://schemas.microsoft.com/office/drawing/2014/chart" uri="{C3380CC4-5D6E-409C-BE32-E72D297353CC}">
              <c16:uniqueId val="{00000001-FE8E-4515-9F9D-7D63BC73969D}"/>
            </c:ext>
          </c:extLst>
        </c:ser>
        <c:dLbls>
          <c:showLegendKey val="0"/>
          <c:showVal val="0"/>
          <c:showCatName val="0"/>
          <c:showSerName val="0"/>
          <c:showPercent val="0"/>
          <c:showBubbleSize val="0"/>
        </c:dLbls>
        <c:gapWidth val="250"/>
        <c:overlap val="100"/>
        <c:axId val="463438016"/>
        <c:axId val="463438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-13.57</c:v>
                </c:pt>
                <c:pt idx="1">
                  <c:v>-9.6300000000000008</c:v>
                </c:pt>
                <c:pt idx="2">
                  <c:v>-13.08</c:v>
                </c:pt>
                <c:pt idx="3">
                  <c:v>3.52</c:v>
                </c:pt>
                <c:pt idx="4">
                  <c:v>-4.57</c:v>
                </c:pt>
              </c:numCache>
            </c:numRef>
          </c:val>
          <c:smooth val="0"/>
          <c:extLst>
            <c:ext xmlns:c16="http://schemas.microsoft.com/office/drawing/2014/chart" uri="{C3380CC4-5D6E-409C-BE32-E72D297353CC}">
              <c16:uniqueId val="{00000002-FE8E-4515-9F9D-7D63BC73969D}"/>
            </c:ext>
          </c:extLst>
        </c:ser>
        <c:dLbls>
          <c:showLegendKey val="0"/>
          <c:showVal val="0"/>
          <c:showCatName val="0"/>
          <c:showSerName val="0"/>
          <c:showPercent val="0"/>
          <c:showBubbleSize val="0"/>
        </c:dLbls>
        <c:marker val="1"/>
        <c:smooth val="0"/>
        <c:axId val="463438016"/>
        <c:axId val="463438408"/>
      </c:lineChart>
      <c:catAx>
        <c:axId val="46343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3438408"/>
        <c:crosses val="autoZero"/>
        <c:auto val="1"/>
        <c:lblAlgn val="ctr"/>
        <c:lblOffset val="100"/>
        <c:tickLblSkip val="1"/>
        <c:tickMarkSkip val="1"/>
        <c:noMultiLvlLbl val="0"/>
      </c:catAx>
      <c:valAx>
        <c:axId val="463438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43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118-4EAB-90DC-C51F0676AC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18-4EAB-90DC-C51F0676AC0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118-4EAB-90DC-C51F0676AC0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0.06</c:v>
                </c:pt>
                <c:pt idx="3">
                  <c:v>#N/A</c:v>
                </c:pt>
                <c:pt idx="4">
                  <c:v>#N/A</c:v>
                </c:pt>
                <c:pt idx="5">
                  <c:v>0.03</c:v>
                </c:pt>
                <c:pt idx="6">
                  <c:v>#N/A</c:v>
                </c:pt>
                <c:pt idx="7">
                  <c:v>0.05</c:v>
                </c:pt>
                <c:pt idx="8">
                  <c:v>#N/A</c:v>
                </c:pt>
                <c:pt idx="9">
                  <c:v>0.03</c:v>
                </c:pt>
              </c:numCache>
            </c:numRef>
          </c:val>
          <c:extLst>
            <c:ext xmlns:c16="http://schemas.microsoft.com/office/drawing/2014/chart" uri="{C3380CC4-5D6E-409C-BE32-E72D297353CC}">
              <c16:uniqueId val="{00000003-2118-4EAB-90DC-C51F0676AC0E}"/>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0.41</c:v>
                </c:pt>
                <c:pt idx="2">
                  <c:v>#N/A</c:v>
                </c:pt>
                <c:pt idx="3">
                  <c:v>0.27</c:v>
                </c:pt>
                <c:pt idx="4">
                  <c:v>#N/A</c:v>
                </c:pt>
                <c:pt idx="5">
                  <c:v>0.38</c:v>
                </c:pt>
                <c:pt idx="6">
                  <c:v>#N/A</c:v>
                </c:pt>
                <c:pt idx="7">
                  <c:v>0.28999999999999998</c:v>
                </c:pt>
                <c:pt idx="8">
                  <c:v>#N/A</c:v>
                </c:pt>
                <c:pt idx="9">
                  <c:v>0.17</c:v>
                </c:pt>
              </c:numCache>
            </c:numRef>
          </c:val>
          <c:extLst>
            <c:ext xmlns:c16="http://schemas.microsoft.com/office/drawing/2014/chart" uri="{C3380CC4-5D6E-409C-BE32-E72D297353CC}">
              <c16:uniqueId val="{00000004-2118-4EAB-90DC-C51F0676AC0E}"/>
            </c:ext>
          </c:extLst>
        </c:ser>
        <c:ser>
          <c:idx val="5"/>
          <c:order val="5"/>
          <c:tx>
            <c:strRef>
              <c:f>データシート!$A$32</c:f>
              <c:strCache>
                <c:ptCount val="1"/>
                <c:pt idx="0">
                  <c:v>下水道事業等特別会計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c:v>
                </c:pt>
                <c:pt idx="2">
                  <c:v>#N/A</c:v>
                </c:pt>
                <c:pt idx="3">
                  <c:v>0.14000000000000001</c:v>
                </c:pt>
                <c:pt idx="4">
                  <c:v>#N/A</c:v>
                </c:pt>
                <c:pt idx="5">
                  <c:v>0.16</c:v>
                </c:pt>
                <c:pt idx="6">
                  <c:v>#N/A</c:v>
                </c:pt>
                <c:pt idx="7">
                  <c:v>0.13</c:v>
                </c:pt>
                <c:pt idx="8">
                  <c:v>#N/A</c:v>
                </c:pt>
                <c:pt idx="9">
                  <c:v>0.35</c:v>
                </c:pt>
              </c:numCache>
            </c:numRef>
          </c:val>
          <c:extLst>
            <c:ext xmlns:c16="http://schemas.microsoft.com/office/drawing/2014/chart" uri="{C3380CC4-5D6E-409C-BE32-E72D297353CC}">
              <c16:uniqueId val="{00000005-2118-4EAB-90DC-C51F0676AC0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0.91</c:v>
                </c:pt>
                <c:pt idx="2">
                  <c:v>#N/A</c:v>
                </c:pt>
                <c:pt idx="3">
                  <c:v>0.65</c:v>
                </c:pt>
                <c:pt idx="4">
                  <c:v>#N/A</c:v>
                </c:pt>
                <c:pt idx="5">
                  <c:v>0.62</c:v>
                </c:pt>
                <c:pt idx="6">
                  <c:v>#N/A</c:v>
                </c:pt>
                <c:pt idx="7">
                  <c:v>0.84</c:v>
                </c:pt>
                <c:pt idx="8">
                  <c:v>#N/A</c:v>
                </c:pt>
                <c:pt idx="9">
                  <c:v>1.06</c:v>
                </c:pt>
              </c:numCache>
            </c:numRef>
          </c:val>
          <c:extLst>
            <c:ext xmlns:c16="http://schemas.microsoft.com/office/drawing/2014/chart" uri="{C3380CC4-5D6E-409C-BE32-E72D297353CC}">
              <c16:uniqueId val="{00000006-2118-4EAB-90DC-C51F0676AC0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2.2200000000000002</c:v>
                </c:pt>
                <c:pt idx="2">
                  <c:v>#N/A</c:v>
                </c:pt>
                <c:pt idx="3">
                  <c:v>1.6</c:v>
                </c:pt>
                <c:pt idx="4">
                  <c:v>#N/A</c:v>
                </c:pt>
                <c:pt idx="5">
                  <c:v>1.42</c:v>
                </c:pt>
                <c:pt idx="6">
                  <c:v>#N/A</c:v>
                </c:pt>
                <c:pt idx="7">
                  <c:v>2.36</c:v>
                </c:pt>
                <c:pt idx="8">
                  <c:v>#N/A</c:v>
                </c:pt>
                <c:pt idx="9">
                  <c:v>2.06</c:v>
                </c:pt>
              </c:numCache>
            </c:numRef>
          </c:val>
          <c:extLst>
            <c:ext xmlns:c16="http://schemas.microsoft.com/office/drawing/2014/chart" uri="{C3380CC4-5D6E-409C-BE32-E72D297353CC}">
              <c16:uniqueId val="{00000007-2118-4EAB-90DC-C51F0676AC0E}"/>
            </c:ext>
          </c:extLst>
        </c:ser>
        <c:ser>
          <c:idx val="8"/>
          <c:order val="8"/>
          <c:tx>
            <c:strRef>
              <c:f>データシート!$A$35</c:f>
              <c:strCache>
                <c:ptCount val="1"/>
                <c:pt idx="0">
                  <c:v>観光施設事業特別会計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5.33</c:v>
                </c:pt>
                <c:pt idx="2">
                  <c:v>#N/A</c:v>
                </c:pt>
                <c:pt idx="3">
                  <c:v>5.39</c:v>
                </c:pt>
                <c:pt idx="4">
                  <c:v>#N/A</c:v>
                </c:pt>
                <c:pt idx="5">
                  <c:v>6.21</c:v>
                </c:pt>
                <c:pt idx="6">
                  <c:v>#N/A</c:v>
                </c:pt>
                <c:pt idx="7">
                  <c:v>5.74</c:v>
                </c:pt>
                <c:pt idx="8">
                  <c:v>#N/A</c:v>
                </c:pt>
                <c:pt idx="9">
                  <c:v>3.37</c:v>
                </c:pt>
              </c:numCache>
            </c:numRef>
          </c:val>
          <c:extLst>
            <c:ext xmlns:c16="http://schemas.microsoft.com/office/drawing/2014/chart" uri="{C3380CC4-5D6E-409C-BE32-E72D297353CC}">
              <c16:uniqueId val="{00000008-2118-4EAB-90DC-C51F0676AC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8.8800000000000008</c:v>
                </c:pt>
                <c:pt idx="2">
                  <c:v>#N/A</c:v>
                </c:pt>
                <c:pt idx="3">
                  <c:v>10.89</c:v>
                </c:pt>
                <c:pt idx="4">
                  <c:v>#N/A</c:v>
                </c:pt>
                <c:pt idx="5">
                  <c:v>7.73</c:v>
                </c:pt>
                <c:pt idx="6">
                  <c:v>#N/A</c:v>
                </c:pt>
                <c:pt idx="7">
                  <c:v>8.65</c:v>
                </c:pt>
                <c:pt idx="8">
                  <c:v>#N/A</c:v>
                </c:pt>
                <c:pt idx="9">
                  <c:v>6.99</c:v>
                </c:pt>
              </c:numCache>
            </c:numRef>
          </c:val>
          <c:extLst>
            <c:ext xmlns:c16="http://schemas.microsoft.com/office/drawing/2014/chart" uri="{C3380CC4-5D6E-409C-BE32-E72D297353CC}">
              <c16:uniqueId val="{00000009-2118-4EAB-90DC-C51F0676AC0E}"/>
            </c:ext>
          </c:extLst>
        </c:ser>
        <c:dLbls>
          <c:showLegendKey val="0"/>
          <c:showVal val="0"/>
          <c:showCatName val="0"/>
          <c:showSerName val="0"/>
          <c:showPercent val="0"/>
          <c:showBubbleSize val="0"/>
        </c:dLbls>
        <c:gapWidth val="150"/>
        <c:overlap val="100"/>
        <c:axId val="463439192"/>
        <c:axId val="460627224"/>
      </c:barChart>
      <c:catAx>
        <c:axId val="463439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627224"/>
        <c:crosses val="autoZero"/>
        <c:auto val="1"/>
        <c:lblAlgn val="ctr"/>
        <c:lblOffset val="100"/>
        <c:tickLblSkip val="1"/>
        <c:tickMarkSkip val="1"/>
        <c:noMultiLvlLbl val="0"/>
      </c:catAx>
      <c:valAx>
        <c:axId val="460627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439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317</c:v>
                </c:pt>
                <c:pt idx="5">
                  <c:v>285</c:v>
                </c:pt>
                <c:pt idx="8">
                  <c:v>298</c:v>
                </c:pt>
                <c:pt idx="11">
                  <c:v>303</c:v>
                </c:pt>
                <c:pt idx="14">
                  <c:v>321</c:v>
                </c:pt>
              </c:numCache>
            </c:numRef>
          </c:val>
          <c:extLst>
            <c:ext xmlns:c16="http://schemas.microsoft.com/office/drawing/2014/chart" uri="{C3380CC4-5D6E-409C-BE32-E72D297353CC}">
              <c16:uniqueId val="{00000000-FF79-4495-855A-68BACD8BA8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79-4495-855A-68BACD8BA8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1</c:v>
                </c:pt>
                <c:pt idx="6">
                  <c:v>2</c:v>
                </c:pt>
                <c:pt idx="9">
                  <c:v>1</c:v>
                </c:pt>
                <c:pt idx="12">
                  <c:v>0</c:v>
                </c:pt>
              </c:numCache>
            </c:numRef>
          </c:val>
          <c:extLst>
            <c:ext xmlns:c16="http://schemas.microsoft.com/office/drawing/2014/chart" uri="{C3380CC4-5D6E-409C-BE32-E72D297353CC}">
              <c16:uniqueId val="{00000002-FF79-4495-855A-68BACD8BA8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23</c:v>
                </c:pt>
                <c:pt idx="3">
                  <c:v>2</c:v>
                </c:pt>
                <c:pt idx="6">
                  <c:v>6</c:v>
                </c:pt>
                <c:pt idx="9">
                  <c:v>6</c:v>
                </c:pt>
                <c:pt idx="12">
                  <c:v>9</c:v>
                </c:pt>
              </c:numCache>
            </c:numRef>
          </c:val>
          <c:extLst>
            <c:ext xmlns:c16="http://schemas.microsoft.com/office/drawing/2014/chart" uri="{C3380CC4-5D6E-409C-BE32-E72D297353CC}">
              <c16:uniqueId val="{00000003-FF79-4495-855A-68BACD8BA8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49</c:v>
                </c:pt>
                <c:pt idx="3">
                  <c:v>39</c:v>
                </c:pt>
                <c:pt idx="6">
                  <c:v>51</c:v>
                </c:pt>
                <c:pt idx="9">
                  <c:v>62</c:v>
                </c:pt>
                <c:pt idx="12">
                  <c:v>104</c:v>
                </c:pt>
              </c:numCache>
            </c:numRef>
          </c:val>
          <c:extLst>
            <c:ext xmlns:c16="http://schemas.microsoft.com/office/drawing/2014/chart" uri="{C3380CC4-5D6E-409C-BE32-E72D297353CC}">
              <c16:uniqueId val="{00000004-FF79-4495-855A-68BACD8BA8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79-4495-855A-68BACD8BA8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79-4495-855A-68BACD8BA8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284</c:v>
                </c:pt>
                <c:pt idx="3">
                  <c:v>266</c:v>
                </c:pt>
                <c:pt idx="6">
                  <c:v>277</c:v>
                </c:pt>
                <c:pt idx="9">
                  <c:v>284</c:v>
                </c:pt>
                <c:pt idx="12">
                  <c:v>308</c:v>
                </c:pt>
              </c:numCache>
            </c:numRef>
          </c:val>
          <c:extLst>
            <c:ext xmlns:c16="http://schemas.microsoft.com/office/drawing/2014/chart" uri="{C3380CC4-5D6E-409C-BE32-E72D297353CC}">
              <c16:uniqueId val="{00000007-FF79-4495-855A-68BACD8BA829}"/>
            </c:ext>
          </c:extLst>
        </c:ser>
        <c:dLbls>
          <c:showLegendKey val="0"/>
          <c:showVal val="0"/>
          <c:showCatName val="0"/>
          <c:showSerName val="0"/>
          <c:showPercent val="0"/>
          <c:showBubbleSize val="0"/>
        </c:dLbls>
        <c:gapWidth val="100"/>
        <c:overlap val="100"/>
        <c:axId val="460628008"/>
        <c:axId val="460628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50</c:v>
                </c:pt>
                <c:pt idx="2">
                  <c:v>#N/A</c:v>
                </c:pt>
                <c:pt idx="3">
                  <c:v>#N/A</c:v>
                </c:pt>
                <c:pt idx="4">
                  <c:v>23</c:v>
                </c:pt>
                <c:pt idx="5">
                  <c:v>#N/A</c:v>
                </c:pt>
                <c:pt idx="6">
                  <c:v>#N/A</c:v>
                </c:pt>
                <c:pt idx="7">
                  <c:v>38</c:v>
                </c:pt>
                <c:pt idx="8">
                  <c:v>#N/A</c:v>
                </c:pt>
                <c:pt idx="9">
                  <c:v>#N/A</c:v>
                </c:pt>
                <c:pt idx="10">
                  <c:v>50</c:v>
                </c:pt>
                <c:pt idx="11">
                  <c:v>#N/A</c:v>
                </c:pt>
                <c:pt idx="12">
                  <c:v>#N/A</c:v>
                </c:pt>
                <c:pt idx="13">
                  <c:v>100</c:v>
                </c:pt>
                <c:pt idx="14">
                  <c:v>#N/A</c:v>
                </c:pt>
              </c:numCache>
            </c:numRef>
          </c:val>
          <c:smooth val="0"/>
          <c:extLst>
            <c:ext xmlns:c16="http://schemas.microsoft.com/office/drawing/2014/chart" uri="{C3380CC4-5D6E-409C-BE32-E72D297353CC}">
              <c16:uniqueId val="{00000008-FF79-4495-855A-68BACD8BA829}"/>
            </c:ext>
          </c:extLst>
        </c:ser>
        <c:dLbls>
          <c:showLegendKey val="0"/>
          <c:showVal val="0"/>
          <c:showCatName val="0"/>
          <c:showSerName val="0"/>
          <c:showPercent val="0"/>
          <c:showBubbleSize val="0"/>
        </c:dLbls>
        <c:marker val="1"/>
        <c:smooth val="0"/>
        <c:axId val="460628008"/>
        <c:axId val="460628400"/>
      </c:lineChart>
      <c:catAx>
        <c:axId val="460628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628400"/>
        <c:crosses val="autoZero"/>
        <c:auto val="1"/>
        <c:lblAlgn val="ctr"/>
        <c:lblOffset val="100"/>
        <c:tickLblSkip val="1"/>
        <c:tickMarkSkip val="1"/>
        <c:noMultiLvlLbl val="0"/>
      </c:catAx>
      <c:valAx>
        <c:axId val="460628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628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3420</c:v>
                </c:pt>
                <c:pt idx="5">
                  <c:v>3699</c:v>
                </c:pt>
                <c:pt idx="8">
                  <c:v>3944</c:v>
                </c:pt>
                <c:pt idx="11">
                  <c:v>4287</c:v>
                </c:pt>
                <c:pt idx="14">
                  <c:v>4339</c:v>
                </c:pt>
              </c:numCache>
            </c:numRef>
          </c:val>
          <c:extLst>
            <c:ext xmlns:c16="http://schemas.microsoft.com/office/drawing/2014/chart" uri="{C3380CC4-5D6E-409C-BE32-E72D297353CC}">
              <c16:uniqueId val="{00000000-652E-4A54-ABF5-E6DC75D242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52E-4A54-ABF5-E6DC75D242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1869</c:v>
                </c:pt>
                <c:pt idx="5">
                  <c:v>1613</c:v>
                </c:pt>
                <c:pt idx="8">
                  <c:v>1497</c:v>
                </c:pt>
                <c:pt idx="11">
                  <c:v>1504</c:v>
                </c:pt>
                <c:pt idx="14">
                  <c:v>1499</c:v>
                </c:pt>
              </c:numCache>
            </c:numRef>
          </c:val>
          <c:extLst>
            <c:ext xmlns:c16="http://schemas.microsoft.com/office/drawing/2014/chart" uri="{C3380CC4-5D6E-409C-BE32-E72D297353CC}">
              <c16:uniqueId val="{00000002-652E-4A54-ABF5-E6DC75D242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2E-4A54-ABF5-E6DC75D242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2E-4A54-ABF5-E6DC75D242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5</c:v>
                </c:pt>
              </c:numCache>
            </c:numRef>
          </c:val>
          <c:extLst>
            <c:ext xmlns:c16="http://schemas.microsoft.com/office/drawing/2014/chart" uri="{C3380CC4-5D6E-409C-BE32-E72D297353CC}">
              <c16:uniqueId val="{00000005-652E-4A54-ABF5-E6DC75D242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594</c:v>
                </c:pt>
                <c:pt idx="3">
                  <c:v>399</c:v>
                </c:pt>
                <c:pt idx="6">
                  <c:v>355</c:v>
                </c:pt>
                <c:pt idx="9">
                  <c:v>423</c:v>
                </c:pt>
                <c:pt idx="12">
                  <c:v>299</c:v>
                </c:pt>
              </c:numCache>
            </c:numRef>
          </c:val>
          <c:extLst>
            <c:ext xmlns:c16="http://schemas.microsoft.com/office/drawing/2014/chart" uri="{C3380CC4-5D6E-409C-BE32-E72D297353CC}">
              <c16:uniqueId val="{00000006-652E-4A54-ABF5-E6DC75D242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29</c:v>
                </c:pt>
                <c:pt idx="3">
                  <c:v>30</c:v>
                </c:pt>
                <c:pt idx="6">
                  <c:v>38</c:v>
                </c:pt>
                <c:pt idx="9">
                  <c:v>99</c:v>
                </c:pt>
                <c:pt idx="12">
                  <c:v>95</c:v>
                </c:pt>
              </c:numCache>
            </c:numRef>
          </c:val>
          <c:extLst>
            <c:ext xmlns:c16="http://schemas.microsoft.com/office/drawing/2014/chart" uri="{C3380CC4-5D6E-409C-BE32-E72D297353CC}">
              <c16:uniqueId val="{00000007-652E-4A54-ABF5-E6DC75D242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690</c:v>
                </c:pt>
                <c:pt idx="3">
                  <c:v>660</c:v>
                </c:pt>
                <c:pt idx="6">
                  <c:v>615</c:v>
                </c:pt>
                <c:pt idx="9">
                  <c:v>555</c:v>
                </c:pt>
                <c:pt idx="12">
                  <c:v>383</c:v>
                </c:pt>
              </c:numCache>
            </c:numRef>
          </c:val>
          <c:extLst>
            <c:ext xmlns:c16="http://schemas.microsoft.com/office/drawing/2014/chart" uri="{C3380CC4-5D6E-409C-BE32-E72D297353CC}">
              <c16:uniqueId val="{00000008-652E-4A54-ABF5-E6DC75D242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c:v>
                </c:pt>
                <c:pt idx="3">
                  <c:v>17</c:v>
                </c:pt>
                <c:pt idx="6">
                  <c:v>14</c:v>
                </c:pt>
                <c:pt idx="9">
                  <c:v>11</c:v>
                </c:pt>
                <c:pt idx="12">
                  <c:v>9</c:v>
                </c:pt>
              </c:numCache>
            </c:numRef>
          </c:val>
          <c:extLst>
            <c:ext xmlns:c16="http://schemas.microsoft.com/office/drawing/2014/chart" uri="{C3380CC4-5D6E-409C-BE32-E72D297353CC}">
              <c16:uniqueId val="{00000009-652E-4A54-ABF5-E6DC75D242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3384</c:v>
                </c:pt>
                <c:pt idx="3">
                  <c:v>3843</c:v>
                </c:pt>
                <c:pt idx="6">
                  <c:v>4252</c:v>
                </c:pt>
                <c:pt idx="9">
                  <c:v>4770</c:v>
                </c:pt>
                <c:pt idx="12">
                  <c:v>5088</c:v>
                </c:pt>
              </c:numCache>
            </c:numRef>
          </c:val>
          <c:extLst>
            <c:ext xmlns:c16="http://schemas.microsoft.com/office/drawing/2014/chart" uri="{C3380CC4-5D6E-409C-BE32-E72D297353CC}">
              <c16:uniqueId val="{0000000A-652E-4A54-ABF5-E6DC75D242A5}"/>
            </c:ext>
          </c:extLst>
        </c:ser>
        <c:dLbls>
          <c:showLegendKey val="0"/>
          <c:showVal val="0"/>
          <c:showCatName val="0"/>
          <c:showSerName val="0"/>
          <c:showPercent val="0"/>
          <c:showBubbleSize val="0"/>
        </c:dLbls>
        <c:gapWidth val="100"/>
        <c:overlap val="100"/>
        <c:axId val="589910048"/>
        <c:axId val="589910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67</c:v>
                </c:pt>
                <c:pt idx="11">
                  <c:v>#N/A</c:v>
                </c:pt>
                <c:pt idx="12">
                  <c:v>#N/A</c:v>
                </c:pt>
                <c:pt idx="13">
                  <c:v>41</c:v>
                </c:pt>
                <c:pt idx="14">
                  <c:v>#N/A</c:v>
                </c:pt>
              </c:numCache>
            </c:numRef>
          </c:val>
          <c:smooth val="0"/>
          <c:extLst>
            <c:ext xmlns:c16="http://schemas.microsoft.com/office/drawing/2014/chart" uri="{C3380CC4-5D6E-409C-BE32-E72D297353CC}">
              <c16:uniqueId val="{0000000B-652E-4A54-ABF5-E6DC75D242A5}"/>
            </c:ext>
          </c:extLst>
        </c:ser>
        <c:dLbls>
          <c:showLegendKey val="0"/>
          <c:showVal val="0"/>
          <c:showCatName val="0"/>
          <c:showSerName val="0"/>
          <c:showPercent val="0"/>
          <c:showBubbleSize val="0"/>
        </c:dLbls>
        <c:marker val="1"/>
        <c:smooth val="0"/>
        <c:axId val="589910048"/>
        <c:axId val="589910440"/>
      </c:lineChart>
      <c:catAx>
        <c:axId val="58991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9910440"/>
        <c:crosses val="autoZero"/>
        <c:auto val="1"/>
        <c:lblAlgn val="ctr"/>
        <c:lblOffset val="100"/>
        <c:tickLblSkip val="1"/>
        <c:tickMarkSkip val="1"/>
        <c:noMultiLvlLbl val="0"/>
      </c:catAx>
      <c:valAx>
        <c:axId val="589910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991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873</c:v>
                </c:pt>
                <c:pt idx="1">
                  <c:v>1057</c:v>
                </c:pt>
                <c:pt idx="2">
                  <c:v>1104</c:v>
                </c:pt>
              </c:numCache>
            </c:numRef>
          </c:val>
          <c:extLst>
            <c:ext xmlns:c16="http://schemas.microsoft.com/office/drawing/2014/chart" uri="{C3380CC4-5D6E-409C-BE32-E72D297353CC}">
              <c16:uniqueId val="{00000000-D7D7-4F22-A21D-57766EDB5A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D7D7-4F22-A21D-57766EDB5A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443</c:v>
                </c:pt>
                <c:pt idx="1">
                  <c:v>312</c:v>
                </c:pt>
                <c:pt idx="2">
                  <c:v>215</c:v>
                </c:pt>
              </c:numCache>
            </c:numRef>
          </c:val>
          <c:extLst>
            <c:ext xmlns:c16="http://schemas.microsoft.com/office/drawing/2014/chart" uri="{C3380CC4-5D6E-409C-BE32-E72D297353CC}">
              <c16:uniqueId val="{00000002-D7D7-4F22-A21D-57766EDB5AF1}"/>
            </c:ext>
          </c:extLst>
        </c:ser>
        <c:dLbls>
          <c:showLegendKey val="0"/>
          <c:showVal val="0"/>
          <c:showCatName val="0"/>
          <c:showSerName val="0"/>
          <c:showPercent val="0"/>
          <c:showBubbleSize val="0"/>
        </c:dLbls>
        <c:gapWidth val="120"/>
        <c:overlap val="100"/>
        <c:axId val="589910832"/>
        <c:axId val="589911616"/>
      </c:barChart>
      <c:catAx>
        <c:axId val="58991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9911616"/>
        <c:crosses val="autoZero"/>
        <c:auto val="1"/>
        <c:lblAlgn val="ctr"/>
        <c:lblOffset val="100"/>
        <c:tickLblSkip val="1"/>
        <c:tickMarkSkip val="1"/>
        <c:noMultiLvlLbl val="0"/>
      </c:catAx>
      <c:valAx>
        <c:axId val="589911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991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{5CA75DB9-A6EC-4F78-BC58-30CE9794914A}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75C-43CF-BE8F-BF4CA12417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{B6C6725F-1F76-490B-8B81-BF4E318D78EF}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5C-43CF-BE8F-BF4CA12417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{00D1B0AC-EAC1-4249-8D48-B3B84A74B46C}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5C-43CF-BE8F-BF4CA12417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{DC242897-BA0E-465D-83F5-A5240AB160F8}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5C-43CF-BE8F-BF4CA12417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{7D7276DA-9AFF-41A6-86B2-3ED919038AE7}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5C-43CF-BE8F-BF4CA124170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{737B5C2F-188F-4F60-88BB-8B8FE78A9141}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75C-43CF-BE8F-BF4CA124170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{B7184DDB-67B8-436D-8A31-D51DE42CC05A}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75C-43CF-BE8F-BF4CA1241702}"/>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{399FEB15-E827-48A7-B025-5EA7FBD6DA66}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75C-43CF-BE8F-BF4CA1241702}"/>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{C83541AF-56F5-484A-BC40-E64CB7242988}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75C-43CF-BE8F-BF4CA12417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58.2</c:v>
                </c:pt>
                <c:pt idx="24">
                  <c:v>60</c:v>
                </c:pt>
                <c:pt idx="32">
                  <c:v>60.5</c:v>
                </c:pt>
              </c:numCache>
            </c:numRef>
          </c:xVal>
          <c:yVal>
            <c:numRef>
              <c:f>公会計指標分析・財政指標組合せ分析表!$BP$51:$DC$51</c:f>
              <c:numCache>
                <c:formatCode>#,##0.0;"▲ "#,##0.0</c:formatCode>
                <c:ptCount val="40"/>
                <c:pt idx="24">
                  <c:v>2.8</c:v>
                </c:pt>
                <c:pt idx="32">
                  <c:v>1.8</c:v>
                </c:pt>
              </c:numCache>
            </c:numRef>
          </c:yVal>
          <c:smooth val="0"/>
          <c:extLst>
            <c:ext xmlns:c16="http://schemas.microsoft.com/office/drawing/2014/chart" uri="{C3380CC4-5D6E-409C-BE32-E72D297353CC}">
              <c16:uniqueId val="{00000009-C75C-43CF-BE8F-BF4CA12417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{489D3A27-578E-4FC3-B44F-D6A80AFE82D6}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75C-43CF-BE8F-BF4CA12417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{3F7F248E-32A3-450F-9EB3-1E927C14BBF1}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5C-43CF-BE8F-BF4CA12417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{428079CD-7C0A-4EE5-B598-987079230672}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5C-43CF-BE8F-BF4CA12417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{FAC696EB-1A1C-4D8F-B4E6-16E839272685}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5C-43CF-BE8F-BF4CA12417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{F124BE9B-98E9-4213-B15B-013B142F8DCB}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5C-43CF-BE8F-BF4CA124170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{0DC840D9-2AD5-4D4B-9D67-2CE0A818CFAA}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75C-43CF-BE8F-BF4CA124170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{B1371BC4-F51F-4113-AB3B-1163EE6DDB49}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75C-43CF-BE8F-BF4CA124170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{18627DBF-E7D8-4BD8-8EBF-4995EB425B68}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75C-43CF-BE8F-BF4CA124170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{FCEFC1D3-8BC0-4845-9143-4E3CC6CB90DC}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75C-43CF-BE8F-BF4CA12417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C75C-43CF-BE8F-BF4CA1241702}"/>
            </c:ext>
          </c:extLst>
        </c:ser>
        <c:dLbls>
          <c:showLegendKey val="0"/>
          <c:showVal val="1"/>
          <c:showCatName val="0"/>
          <c:showSerName val="0"/>
          <c:showPercent val="0"/>
          <c:showBubbleSize val="0"/>
        </c:dLbls>
        <c:axId val="46179840"/>
        <c:axId val="46181760"/>
      </c:scatterChart>
      <c:valAx>
        <c:axId val="46179840"/>
        <c:scaling>
          <c:orientation val="minMax"/>
          <c:max val="60.9"/>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000000000000003"/>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{F535810F-CB37-4A48-84D0-A833D0B02916}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289-4F1B-AB27-F45BEDA731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{4778FEBF-9715-49D6-9916-68792A55153A}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89-4F1B-AB27-F45BEDA731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{9C8D1767-2A4C-4A96-9123-8DFF975BE5D9}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89-4F1B-AB27-F45BEDA731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{6B34CFCB-2C18-4596-9B14-A21E6107D529}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89-4F1B-AB27-F45BEDA731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{BF6B82AF-DBE1-4DD9-ABA2-5F0DB30B0F8B}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89-4F1B-AB27-F45BEDA731D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{3D21ED4A-F153-4301-BE7F-449A013CB9C8}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289-4F1B-AB27-F45BEDA731D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{04B4EC57-F865-4A27-89F3-B824F66BB840}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289-4F1B-AB27-F45BEDA731D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{F9395C9D-2E2E-4FDB-8D69-B5FDA44BEF58}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289-4F1B-AB27-F45BEDA731D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{D7DF796F-E597-4EDD-8F95-3A3D52677600}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289-4F1B-AB27-F45BEDA731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3.5</c:v>
                </c:pt>
                <c:pt idx="16">
                  <c:v>1.5</c:v>
                </c:pt>
                <c:pt idx="24">
                  <c:v>1.5</c:v>
                </c:pt>
                <c:pt idx="32">
                  <c:v>2.6</c:v>
                </c:pt>
              </c:numCache>
            </c:numRef>
          </c:xVal>
          <c:yVal>
            <c:numRef>
              <c:f>公会計指標分析・財政指標組合せ分析表!$BP$73:$DC$73</c:f>
              <c:numCache>
                <c:formatCode>#,##0.0;"▲ "#,##0.0</c:formatCode>
                <c:ptCount val="40"/>
                <c:pt idx="24">
                  <c:v>2.8</c:v>
                </c:pt>
                <c:pt idx="32">
                  <c:v>1.8</c:v>
                </c:pt>
              </c:numCache>
            </c:numRef>
          </c:yVal>
          <c:smooth val="0"/>
          <c:extLst>
            <c:ext xmlns:c16="http://schemas.microsoft.com/office/drawing/2014/chart" uri="{C3380CC4-5D6E-409C-BE32-E72D297353CC}">
              <c16:uniqueId val="{00000009-6289-4F1B-AB27-F45BEDA731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{6B35E4BF-017A-4E9B-B758-E4D1CA41A409}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289-4F1B-AB27-F45BEDA731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{FCAD5DD8-5A3C-4C22-8554-D447989BDD07}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89-4F1B-AB27-F45BEDA731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{CDB7B7B5-A2E2-405E-B4A4-9F09C8EFAA67}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89-4F1B-AB27-F45BEDA731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{5D1210D2-E207-4466-A832-9B5F0B4E70A7}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89-4F1B-AB27-F45BEDA731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{D2AE5A90-56F5-4D52-B3CB-7A7A9BABABE4}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89-4F1B-AB27-F45BEDA731D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{650098F6-5D5F-4C2A-A547-1236E9622843}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289-4F1B-AB27-F45BEDA731D9}"/>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{6E84ECFE-3993-4B5C-91D5-33C1900D770A}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289-4F1B-AB27-F45BEDA731D9}"/>
                </c:ext>
              </c:extLst>
            </c:dLbl>
            <c:dLbl>
              <c:idx val="24"/>
              <c:layout>
                <c:manualLayout>
                  <c:x val="-4.5160355153971272E-2"/>
                  <c:y val="-5.295628420166489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{B9314458-7F63-415A-97A1-CB8EDCF71398}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289-4F1B-AB27-F45BEDA731D9}"/>
                </c:ext>
              </c:extLst>
            </c:dLbl>
            <c:dLbl>
              <c:idx val="32"/>
              <c:layout>
                <c:manualLayout>
                  <c:x val="-1.8235628084249993E-2"/>
                  <c:y val="-9.079773574618117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{6CEB3B3C-156C-4D64-88B1-663F4F7E36A7}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289-4F1B-AB27-F45BEDA731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289-4F1B-AB27-F45BEDA731D9}"/>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1.100000000000000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3000000000000003"/>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地方債の元利償還金については、小中学校の建設及び道の駅の整備での借入れの据え置き期間が終わり元金償還が始まってきているので年々増加し令和４年度がピークになる見込み。</a:t>
          </a:r>
        </a:p>
        <a:p>
          <a:r>
            <a:rPr kumimoji="1" lang="ja-JP" altLang="en-US" sz="1400">
              <a:latin typeface="ＭＳ ゴシック" pitchFamily="49" charset="-128"/>
              <a:ea typeface="ＭＳ ゴシック" pitchFamily="49" charset="-128"/>
            </a:rPr>
            <a:t>実質公債費比率は、早期健全化基準、財政再生基準のほかにも指標が</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以上になると、村債の発行に際して県知事の許可が必要となり、</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を超えると一部の村債の発行が制限されるが、本村の比率は、これを大きく下回っているので、今後も引き続き財政の健全化を目指す。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現在は定時償還の起債のみで、満期一括償還の起債はないため、減債基金の積立は行っていない。</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今後についても同様の予定。</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年度から小中学校及び道の駅など大規模な建設事業が続いたため地方債残高が増加している。</a:t>
          </a:r>
        </a:p>
        <a:p>
          <a:r>
            <a:rPr kumimoji="1" lang="ja-JP" altLang="en-US" sz="1400">
              <a:latin typeface="ＭＳ ゴシック" pitchFamily="49" charset="-128"/>
              <a:ea typeface="ＭＳ ゴシック" pitchFamily="49" charset="-128"/>
            </a:rPr>
            <a:t>債務負担行為に基づく支出予定額、公営企業会計等への繰入見込額組合等負担込み額、退職手当負担見込額は減少したが、設立法人等の負債額等負担見込み額は増加した。</a:t>
          </a:r>
        </a:p>
        <a:p>
          <a:r>
            <a:rPr kumimoji="1" lang="ja-JP" altLang="en-US" sz="1400">
              <a:latin typeface="ＭＳ ゴシック" pitchFamily="49" charset="-128"/>
              <a:ea typeface="ＭＳ ゴシック" pitchFamily="49" charset="-128"/>
            </a:rPr>
            <a:t>充当可能な財源等は</a:t>
          </a:r>
          <a:r>
            <a:rPr kumimoji="1" lang="en-US" altLang="ja-JP" sz="1400">
              <a:latin typeface="ＭＳ ゴシック" pitchFamily="49" charset="-128"/>
              <a:ea typeface="ＭＳ ゴシック" pitchFamily="49" charset="-128"/>
            </a:rPr>
            <a:t>47,000</a:t>
          </a:r>
          <a:r>
            <a:rPr kumimoji="1" lang="ja-JP" altLang="en-US" sz="1400">
              <a:latin typeface="ＭＳ ゴシック" pitchFamily="49" charset="-128"/>
              <a:ea typeface="ＭＳ ゴシック" pitchFamily="49" charset="-128"/>
            </a:rPr>
            <a:t>千円減少したが、主な要因は学校建設基金の取崩によるもので、将来負担比率も地方債の増加に伴い算出された。</a:t>
          </a:r>
        </a:p>
        <a:p>
          <a:r>
            <a:rPr kumimoji="1" lang="ja-JP" altLang="en-US" sz="1400">
              <a:latin typeface="ＭＳ ゴシック" pitchFamily="49" charset="-128"/>
              <a:ea typeface="ＭＳ ゴシック" pitchFamily="49" charset="-128"/>
            </a:rPr>
            <a:t>今後も、地方債償還額の増加が予想されるため将来負担比率の上昇が見込まれる。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群馬県片品村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・中学校の建設のため「学校建設基金基金」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百万円取り崩した一方、財政調整基金及び尾瀬の郷づくり基金に積み立てができたため、基金全体では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・小、中学校の建設や交流連携拠点整備事業等の起債の償還が始まっており、財源不足が予想され、不足を財政調整基金で補う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予定のため基金は減少すると考えている。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・学校建設基金：中学校の建設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・尾瀬の郷づくり基金：ふるさと納税での寄付者の意向に沿った事業に充当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年度に中学校の建設事業の財源として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百万円を充当したため減少した。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・尾瀬の郷づくり基金では、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年度のふるさと納税（寄付金）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千万円を積み立てた一方で、ふるさと納税寄付者の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意向に沿った事業の財源として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年度に中学校の建設の財源として全額を充当し、小中学校の建設が完了したため今後の積み立ての予定はない。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・尾瀬の郷づくり基金：ふるさと納税の寄付金（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年分）を積み立てし、前年度に積み立てした基金を寄付者の意向に沿った事業の財源として充当予定。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・今後の財源不足を補うため、できるだけの積み立てを行っている。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・小、中学校の建設や道の駅整備事業等の起債の償還が始まっており、財源不足が予想され、不足を財政調整基金で補う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予定のため基金は減少すると考えている。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・近年の動きはない。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・満期一括償還の起債はないため、今のところ積み立ての予定はない。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4,442
4,411
391.76
4,380,269
4,172,267
183,033
2,615,925
5,087,747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D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D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D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00000000-0008-0000-0D00-000033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よりも高い状況にあるが、これは設備投資を抑制したきたためと考えられる。近年、新規の設備投資を実施しているため、その伸びは減少すると見込んでいる。 </a:t>
          </a: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00000000-0008-0000-0D00-000045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1" name="有形固定資産減価償却率最小値テキスト">
          <a:extLst>
            <a:ext uri="{FF2B5EF4-FFF2-40B4-BE49-F238E27FC236}">
              <a16:creationId xmlns:a16="http://schemas.microsoft.com/office/drawing/2014/main" id="{00000000-0008-0000-0D00-000047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3" name="有形固定資産減価償却率最大値テキスト">
          <a:extLst>
            <a:ext uri="{FF2B5EF4-FFF2-40B4-BE49-F238E27FC236}">
              <a16:creationId xmlns:a16="http://schemas.microsoft.com/office/drawing/2014/main" id="{00000000-0008-0000-0D00-00004900000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5" name="有形固定資産減価償却率平均値テキスト">
          <a:extLst>
            <a:ext uri="{FF2B5EF4-FFF2-40B4-BE49-F238E27FC236}">
              <a16:creationId xmlns:a16="http://schemas.microsoft.com/office/drawing/2014/main" id="{00000000-0008-0000-0D00-00004B000000}"/>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68489</xdr:rowOff>
    </xdr:from>
    <xdr:to>
      <xdr:col>23</xdr:col>
      <xdr:colOff>136525</xdr:colOff>
      <xdr:row>29</xdr:row>
      <xdr:rowOff>170089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91366</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566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83911</xdr:rowOff>
    </xdr:from>
    <xdr:to>
      <xdr:col>19</xdr:col>
      <xdr:colOff>187325</xdr:colOff>
      <xdr:row>30</xdr:row>
      <xdr:rowOff>14061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119289</xdr:rowOff>
    </xdr:from>
    <xdr:to>
      <xdr:col>23</xdr:col>
      <xdr:colOff>85725</xdr:colOff>
      <xdr:row>29</xdr:row>
      <xdr:rowOff>134711</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4051300" y="5862864"/>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139428</xdr:rowOff>
    </xdr:from>
    <xdr:to>
      <xdr:col>15</xdr:col>
      <xdr:colOff>187325</xdr:colOff>
      <xdr:row>30</xdr:row>
      <xdr:rowOff>69578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134711</xdr:rowOff>
    </xdr:from>
    <xdr:to>
      <xdr:col>19</xdr:col>
      <xdr:colOff>136525</xdr:colOff>
      <xdr:row>30</xdr:row>
      <xdr:rowOff>18778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3289300" y="587828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30588</xdr:rowOff>
    </xdr:from>
    <xdr:ext cx="405111" cy="259045"/>
    <xdr:sp macro="" textlink="">
      <xdr:nvSpPr>
        <xdr:cNvPr id="94" name="n_1mainValue有形固定資産減価償却率">
          <a:extLst>
            <a:ext uri="{FF2B5EF4-FFF2-40B4-BE49-F238E27FC236}">
              <a16:creationId xmlns:a16="http://schemas.microsoft.com/office/drawing/2014/main" id="{00000000-0008-0000-0D00-00005E000000}"/>
            </a:ext>
          </a:extLst>
        </xdr:cNvPr>
        <xdr:cNvSpPr txBox="1"/>
      </xdr:nvSpPr>
      <xdr:spPr>
        <a:xfrm>
          <a:off x="38360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86105</xdr:rowOff>
    </xdr:from>
    <xdr:ext cx="405111" cy="259045"/>
    <xdr:sp macro="" textlink="">
      <xdr:nvSpPr>
        <xdr:cNvPr id="95" name="n_2mainValue有形固定資産減価償却率">
          <a:extLst>
            <a:ext uri="{FF2B5EF4-FFF2-40B4-BE49-F238E27FC236}">
              <a16:creationId xmlns:a16="http://schemas.microsoft.com/office/drawing/2014/main" id="{00000000-0008-0000-0D00-00005F000000}"/>
            </a:ext>
          </a:extLst>
        </xdr:cNvPr>
        <xdr:cNvSpPr txBox="1"/>
      </xdr:nvSpPr>
      <xdr:spPr>
        <a:xfrm>
          <a:off x="30867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返還比率についても、類似団体平均よりも高い状況にあるが、これは近年、大規模工事が続いたことにより、地方債の未償還額が増加したことによるものである。今後、数年は高い状況が続くことが予想させ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D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a:extLst>
            <a:ext uri="{FF2B5EF4-FFF2-40B4-BE49-F238E27FC236}">
              <a16:creationId xmlns:a16="http://schemas.microsoft.com/office/drawing/2014/main" id="{00000000-0008-0000-0D00-00007D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7" name="債務償還比率最大値テキスト">
          <a:extLst>
            <a:ext uri="{FF2B5EF4-FFF2-40B4-BE49-F238E27FC236}">
              <a16:creationId xmlns:a16="http://schemas.microsoft.com/office/drawing/2014/main" id="{00000000-0008-0000-0D00-00007F000000}"/>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9" name="債務償還比率平均値テキスト">
          <a:extLst>
            <a:ext uri="{FF2B5EF4-FFF2-40B4-BE49-F238E27FC236}">
              <a16:creationId xmlns:a16="http://schemas.microsoft.com/office/drawing/2014/main" id="{00000000-0008-0000-0D00-000081000000}"/>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137682</xdr:rowOff>
    </xdr:from>
    <xdr:to>
      <xdr:col>76</xdr:col>
      <xdr:colOff>73025</xdr:colOff>
      <xdr:row>31</xdr:row>
      <xdr:rowOff>67832</xdr:rowOff>
    </xdr:to>
    <xdr:sp macro="" textlink="">
      <xdr:nvSpPr>
        <xdr:cNvPr id="137" name="楕円 136">
          <a:extLst>
            <a:ext uri="{FF2B5EF4-FFF2-40B4-BE49-F238E27FC236}">
              <a16:creationId xmlns:a16="http://schemas.microsoft.com/office/drawing/2014/main" id="{00000000-0008-0000-0D00-000089000000}"/>
            </a:ext>
          </a:extLst>
        </xdr:cNvPr>
        <xdr:cNvSpPr/>
      </xdr:nvSpPr>
      <xdr:spPr>
        <a:xfrm>
          <a:off x="14744700" y="60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160559</xdr:rowOff>
    </xdr:from>
    <xdr:ext cx="469744" cy="259045"/>
    <xdr:sp macro="" textlink="">
      <xdr:nvSpPr>
        <xdr:cNvPr id="138" name="債務償還比率該当値テキスト">
          <a:extLst>
            <a:ext uri="{FF2B5EF4-FFF2-40B4-BE49-F238E27FC236}">
              <a16:creationId xmlns:a16="http://schemas.microsoft.com/office/drawing/2014/main" id="{00000000-0008-0000-0D00-00008A000000}"/>
            </a:ext>
          </a:extLst>
        </xdr:cNvPr>
        <xdr:cNvSpPr txBox="1"/>
      </xdr:nvSpPr>
      <xdr:spPr>
        <a:xfrm>
          <a:off x="14846300" y="590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25724</xdr:rowOff>
    </xdr:from>
    <xdr:to>
      <xdr:col>72</xdr:col>
      <xdr:colOff>123825</xdr:colOff>
      <xdr:row>31</xdr:row>
      <xdr:rowOff>127324</xdr:rowOff>
    </xdr:to>
    <xdr:sp macro="" textlink="">
      <xdr:nvSpPr>
        <xdr:cNvPr id="139" name="楕円 138">
          <a:extLst>
            <a:ext uri="{FF2B5EF4-FFF2-40B4-BE49-F238E27FC236}">
              <a16:creationId xmlns:a16="http://schemas.microsoft.com/office/drawing/2014/main" id="{00000000-0008-0000-0D00-00008B000000}"/>
            </a:ext>
          </a:extLst>
        </xdr:cNvPr>
        <xdr:cNvSpPr/>
      </xdr:nvSpPr>
      <xdr:spPr>
        <a:xfrm>
          <a:off x="14033500" y="611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17032</xdr:rowOff>
    </xdr:from>
    <xdr:to>
      <xdr:col>76</xdr:col>
      <xdr:colOff>22225</xdr:colOff>
      <xdr:row>31</xdr:row>
      <xdr:rowOff>76524</xdr:rowOff>
    </xdr:to>
    <xdr:cxnSp macro="">
      <xdr:nvCxnSpPr>
        <xdr:cNvPr id="140" name="直線コネクタ 139">
          <a:extLst>
            <a:ext uri="{FF2B5EF4-FFF2-40B4-BE49-F238E27FC236}">
              <a16:creationId xmlns:a16="http://schemas.microsoft.com/office/drawing/2014/main" id="{00000000-0008-0000-0D00-00008C000000}"/>
            </a:ext>
          </a:extLst>
        </xdr:cNvPr>
        <xdr:cNvCxnSpPr/>
      </xdr:nvCxnSpPr>
      <xdr:spPr>
        <a:xfrm flipV="1">
          <a:off x="14084300" y="6103507"/>
          <a:ext cx="711200" cy="5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1" name="n_1aveValue債務償還比率">
          <a:extLst>
            <a:ext uri="{FF2B5EF4-FFF2-40B4-BE49-F238E27FC236}">
              <a16:creationId xmlns:a16="http://schemas.microsoft.com/office/drawing/2014/main" id="{00000000-0008-0000-0D00-00008D000000}"/>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143851</xdr:rowOff>
    </xdr:from>
    <xdr:ext cx="469744" cy="259045"/>
    <xdr:sp macro="" textlink="">
      <xdr:nvSpPr>
        <xdr:cNvPr id="142" name="n_1mainValue債務償還比率">
          <a:extLst>
            <a:ext uri="{FF2B5EF4-FFF2-40B4-BE49-F238E27FC236}">
              <a16:creationId xmlns:a16="http://schemas.microsoft.com/office/drawing/2014/main" id="{00000000-0008-0000-0D00-00008E000000}"/>
            </a:ext>
          </a:extLst>
        </xdr:cNvPr>
        <xdr:cNvSpPr txBox="1"/>
      </xdr:nvSpPr>
      <xdr:spPr>
        <a:xfrm>
          <a:off x="13836727" y="588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a:extLst>
            <a:ext uri="{FF2B5EF4-FFF2-40B4-BE49-F238E27FC236}">
              <a16:creationId xmlns:a16="http://schemas.microsoft.com/office/drawing/2014/main" id="{00000000-0008-0000-0D00-00009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4,442
4,411
391.76
4,380,269
4,172,267
183,033
2,615,925
5,087,747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111596</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628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165826</xdr:rowOff>
    </xdr:from>
    <xdr:to>
      <xdr:col>20</xdr:col>
      <xdr:colOff>38100</xdr:colOff>
      <xdr:row>37</xdr:row>
      <xdr:rowOff>95976</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12519</xdr:rowOff>
    </xdr:from>
    <xdr:to>
      <xdr:col>24</xdr:col>
      <xdr:colOff>63500</xdr:colOff>
      <xdr:row>37</xdr:row>
      <xdr:rowOff>45176</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3797300" y="63561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44994</xdr:rowOff>
    </xdr:from>
    <xdr:to>
      <xdr:col>15</xdr:col>
      <xdr:colOff>101600</xdr:colOff>
      <xdr:row>37</xdr:row>
      <xdr:rowOff>146594</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45176</xdr:rowOff>
    </xdr:from>
    <xdr:to>
      <xdr:col>19</xdr:col>
      <xdr:colOff>177800</xdr:colOff>
      <xdr:row>37</xdr:row>
      <xdr:rowOff>95794</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2908300" y="638882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E00-00004E000000}"/>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E00-00004F000000}"/>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E00-000050000000}"/>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87103</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E00-000051000000}"/>
            </a:ext>
          </a:extLst>
        </xdr:cNvPr>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137721</xdr:rowOff>
    </xdr:from>
    <xdr:ext cx="405111" cy="259045"/>
    <xdr:sp macro="" textlink="">
      <xdr:nvSpPr>
        <xdr:cNvPr id="82" name="n_2mainValue【道路】&#10;有形固定資産減価償却率">
          <a:extLst>
            <a:ext uri="{FF2B5EF4-FFF2-40B4-BE49-F238E27FC236}">
              <a16:creationId xmlns:a16="http://schemas.microsoft.com/office/drawing/2014/main" id="{00000000-0008-0000-0E00-000052000000}"/>
            </a:ext>
          </a:extLst>
        </xdr:cNvPr>
        <xdr:cNvSpPr txBox="1"/>
      </xdr:nvSpPr>
      <xdr:spPr>
        <a:xfrm>
          <a:off x="2705744"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80449</xdr:rowOff>
    </xdr:from>
    <xdr:to>
      <xdr:col>55</xdr:col>
      <xdr:colOff>50800</xdr:colOff>
      <xdr:row>41</xdr:row>
      <xdr:rowOff>10599</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93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103326</xdr:rowOff>
    </xdr:from>
    <xdr:ext cx="599010"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78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96748</xdr:rowOff>
    </xdr:from>
    <xdr:to>
      <xdr:col>50</xdr:col>
      <xdr:colOff>165100</xdr:colOff>
      <xdr:row>41</xdr:row>
      <xdr:rowOff>26898</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9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131249</xdr:rowOff>
    </xdr:from>
    <xdr:to>
      <xdr:col>55</xdr:col>
      <xdr:colOff>0</xdr:colOff>
      <xdr:row>40</xdr:row>
      <xdr:rowOff>147548</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6989249"/>
          <a:ext cx="8382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9021</xdr:rowOff>
    </xdr:from>
    <xdr:to>
      <xdr:col>46</xdr:col>
      <xdr:colOff>38100</xdr:colOff>
      <xdr:row>41</xdr:row>
      <xdr:rowOff>110621</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703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147548</xdr:rowOff>
    </xdr:from>
    <xdr:to>
      <xdr:col>50</xdr:col>
      <xdr:colOff>114300</xdr:colOff>
      <xdr:row>41</xdr:row>
      <xdr:rowOff>59821</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7005548"/>
          <a:ext cx="889000" cy="8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27" name="n_1aveValue【道路】&#10;一人当たり延長">
          <a:extLst>
            <a:ext uri="{FF2B5EF4-FFF2-40B4-BE49-F238E27FC236}">
              <a16:creationId xmlns:a16="http://schemas.microsoft.com/office/drawing/2014/main" id="{00000000-0008-0000-0E00-00007F000000}"/>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8" name="n_2aveValue【道路】&#10;一人当たり延長">
          <a:extLst>
            <a:ext uri="{FF2B5EF4-FFF2-40B4-BE49-F238E27FC236}">
              <a16:creationId xmlns:a16="http://schemas.microsoft.com/office/drawing/2014/main" id="{00000000-0008-0000-0E00-000080000000}"/>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a:extLst>
            <a:ext uri="{FF2B5EF4-FFF2-40B4-BE49-F238E27FC236}">
              <a16:creationId xmlns:a16="http://schemas.microsoft.com/office/drawing/2014/main" id="{00000000-0008-0000-0E00-000081000000}"/>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43425</xdr:rowOff>
    </xdr:from>
    <xdr:ext cx="599010" cy="259045"/>
    <xdr:sp macro="" textlink="">
      <xdr:nvSpPr>
        <xdr:cNvPr id="130" name="n_1mainValue【道路】&#10;一人当たり延長">
          <a:extLst>
            <a:ext uri="{FF2B5EF4-FFF2-40B4-BE49-F238E27FC236}">
              <a16:creationId xmlns:a16="http://schemas.microsoft.com/office/drawing/2014/main" id="{00000000-0008-0000-0E00-000082000000}"/>
            </a:ext>
          </a:extLst>
        </xdr:cNvPr>
        <xdr:cNvSpPr txBox="1"/>
      </xdr:nvSpPr>
      <xdr:spPr>
        <a:xfrm>
          <a:off x="9327094" y="672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101748</xdr:rowOff>
    </xdr:from>
    <xdr:ext cx="534377" cy="259045"/>
    <xdr:sp macro="" textlink="">
      <xdr:nvSpPr>
        <xdr:cNvPr id="131" name="n_2mainValue【道路】&#10;一人当たり延長">
          <a:extLst>
            <a:ext uri="{FF2B5EF4-FFF2-40B4-BE49-F238E27FC236}">
              <a16:creationId xmlns:a16="http://schemas.microsoft.com/office/drawing/2014/main" id="{00000000-0008-0000-0E00-000083000000}"/>
            </a:ext>
          </a:extLst>
        </xdr:cNvPr>
        <xdr:cNvSpPr txBox="1"/>
      </xdr:nvSpPr>
      <xdr:spPr>
        <a:xfrm>
          <a:off x="8483111" y="7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00000000-0008-0000-0E00-00009E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0000000-0008-0000-0E00-0000A0000000}"/>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E00-0000A2000000}"/>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73297</xdr:rowOff>
    </xdr:from>
    <xdr:to>
      <xdr:col>24</xdr:col>
      <xdr:colOff>114300</xdr:colOff>
      <xdr:row>60</xdr:row>
      <xdr:rowOff>3447</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45847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51724</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00000000-0008-0000-0E00-0000AD000000}"/>
            </a:ext>
          </a:extLst>
        </xdr:cNvPr>
        <xdr:cNvSpPr txBox="1"/>
      </xdr:nvSpPr>
      <xdr:spPr>
        <a:xfrm>
          <a:off x="4673600" y="1016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68399</xdr:rowOff>
    </xdr:from>
    <xdr:to>
      <xdr:col>20</xdr:col>
      <xdr:colOff>38100</xdr:colOff>
      <xdr:row>59</xdr:row>
      <xdr:rowOff>169999</xdr:rowOff>
    </xdr:to>
    <xdr:sp macro="" textlink="">
      <xdr:nvSpPr>
        <xdr:cNvPr id="174" name="楕円 173">
          <a:extLst>
            <a:ext uri="{FF2B5EF4-FFF2-40B4-BE49-F238E27FC236}">
              <a16:creationId xmlns:a16="http://schemas.microsoft.com/office/drawing/2014/main" id="{00000000-0008-0000-0E00-0000AE000000}"/>
            </a:ext>
          </a:extLst>
        </xdr:cNvPr>
        <xdr:cNvSpPr/>
      </xdr:nvSpPr>
      <xdr:spPr>
        <a:xfrm>
          <a:off x="3746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119199</xdr:rowOff>
    </xdr:from>
    <xdr:to>
      <xdr:col>24</xdr:col>
      <xdr:colOff>63500</xdr:colOff>
      <xdr:row>59</xdr:row>
      <xdr:rowOff>124097</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3797300" y="1023474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92891</xdr:rowOff>
    </xdr:from>
    <xdr:to>
      <xdr:col>15</xdr:col>
      <xdr:colOff>101600</xdr:colOff>
      <xdr:row>60</xdr:row>
      <xdr:rowOff>23041</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2857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119199</xdr:rowOff>
    </xdr:from>
    <xdr:to>
      <xdr:col>19</xdr:col>
      <xdr:colOff>177800</xdr:colOff>
      <xdr:row>59</xdr:row>
      <xdr:rowOff>143691</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flipV="1">
          <a:off x="2908300" y="1023474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161126</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3582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14168</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27057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00000000-0008-0000-0E00-0000C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00000000-0008-0000-0E00-0000CD000000}"/>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00000000-0008-0000-0E00-0000CF000000}"/>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9" name="【橋りょう・トンネル】&#10;一人当たり有形固定資産（償却資産）額平均値テキスト">
          <a:extLst>
            <a:ext uri="{FF2B5EF4-FFF2-40B4-BE49-F238E27FC236}">
              <a16:creationId xmlns:a16="http://schemas.microsoft.com/office/drawing/2014/main" id="{00000000-0008-0000-0E00-0000D1000000}"/>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a:extLst>
            <a:ext uri="{FF2B5EF4-FFF2-40B4-BE49-F238E27FC236}">
              <a16:creationId xmlns:a16="http://schemas.microsoft.com/office/drawing/2014/main" id="{00000000-0008-0000-0E00-0000D5000000}"/>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126977</xdr:rowOff>
    </xdr:from>
    <xdr:to>
      <xdr:col>55</xdr:col>
      <xdr:colOff>50800</xdr:colOff>
      <xdr:row>62</xdr:row>
      <xdr:rowOff>57127</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10426700" y="1058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149854</xdr:rowOff>
    </xdr:from>
    <xdr:ext cx="690189" cy="259045"/>
    <xdr:sp macro="" textlink="">
      <xdr:nvSpPr>
        <xdr:cNvPr id="220" name="【橋りょう・トンネル】&#10;一人当たり有形固定資産（償却資産）額該当値テキスト">
          <a:extLst>
            <a:ext uri="{FF2B5EF4-FFF2-40B4-BE49-F238E27FC236}">
              <a16:creationId xmlns:a16="http://schemas.microsoft.com/office/drawing/2014/main" id="{00000000-0008-0000-0E00-0000DC000000}"/>
            </a:ext>
          </a:extLst>
        </xdr:cNvPr>
        <xdr:cNvSpPr txBox="1"/>
      </xdr:nvSpPr>
      <xdr:spPr>
        <a:xfrm>
          <a:off x="10515600" y="104368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147447</xdr:rowOff>
    </xdr:from>
    <xdr:to>
      <xdr:col>50</xdr:col>
      <xdr:colOff>165100</xdr:colOff>
      <xdr:row>62</xdr:row>
      <xdr:rowOff>77597</xdr:rowOff>
    </xdr:to>
    <xdr:sp macro="" textlink="">
      <xdr:nvSpPr>
        <xdr:cNvPr id="221" name="楕円 220">
          <a:extLst>
            <a:ext uri="{FF2B5EF4-FFF2-40B4-BE49-F238E27FC236}">
              <a16:creationId xmlns:a16="http://schemas.microsoft.com/office/drawing/2014/main" id="{00000000-0008-0000-0E00-0000DD000000}"/>
            </a:ext>
          </a:extLst>
        </xdr:cNvPr>
        <xdr:cNvSpPr/>
      </xdr:nvSpPr>
      <xdr:spPr>
        <a:xfrm>
          <a:off x="9588500" y="1060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6327</xdr:rowOff>
    </xdr:from>
    <xdr:to>
      <xdr:col>55</xdr:col>
      <xdr:colOff>0</xdr:colOff>
      <xdr:row>62</xdr:row>
      <xdr:rowOff>26797</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9639300" y="10636227"/>
          <a:ext cx="838200" cy="2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152568</xdr:rowOff>
    </xdr:from>
    <xdr:to>
      <xdr:col>46</xdr:col>
      <xdr:colOff>38100</xdr:colOff>
      <xdr:row>62</xdr:row>
      <xdr:rowOff>82718</xdr:rowOff>
    </xdr:to>
    <xdr:sp macro="" textlink="">
      <xdr:nvSpPr>
        <xdr:cNvPr id="223" name="楕円 222">
          <a:extLst>
            <a:ext uri="{FF2B5EF4-FFF2-40B4-BE49-F238E27FC236}">
              <a16:creationId xmlns:a16="http://schemas.microsoft.com/office/drawing/2014/main" id="{00000000-0008-0000-0E00-0000DF000000}"/>
            </a:ext>
          </a:extLst>
        </xdr:cNvPr>
        <xdr:cNvSpPr/>
      </xdr:nvSpPr>
      <xdr:spPr>
        <a:xfrm>
          <a:off x="8699500" y="1061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26797</xdr:rowOff>
    </xdr:from>
    <xdr:to>
      <xdr:col>50</xdr:col>
      <xdr:colOff>114300</xdr:colOff>
      <xdr:row>62</xdr:row>
      <xdr:rowOff>31918</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flipV="1">
          <a:off x="8750300" y="10656697"/>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25" name="n_1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94124</xdr:rowOff>
    </xdr:from>
    <xdr:ext cx="690189" cy="259045"/>
    <xdr:sp macro="" textlink="">
      <xdr:nvSpPr>
        <xdr:cNvPr id="228" name="n_1main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9281505" y="10381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99245</xdr:rowOff>
    </xdr:from>
    <xdr:ext cx="690189" cy="259045"/>
    <xdr:sp macro="" textlink="">
      <xdr:nvSpPr>
        <xdr:cNvPr id="229" name="n_2mainValue【橋りょう・トンネル】&#10;一人当たり有形固定資産（償却資産）額">
          <a:extLst>
            <a:ext uri="{FF2B5EF4-FFF2-40B4-BE49-F238E27FC236}">
              <a16:creationId xmlns:a16="http://schemas.microsoft.com/office/drawing/2014/main" id="{00000000-0008-0000-0E00-0000E5000000}"/>
            </a:ext>
          </a:extLst>
        </xdr:cNvPr>
        <xdr:cNvSpPr txBox="1"/>
      </xdr:nvSpPr>
      <xdr:spPr>
        <a:xfrm>
          <a:off x="8405205" y="103862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00000000-0008-0000-0E00-0000F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00000000-0008-0000-0E00-0000FF00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a:extLst>
            <a:ext uri="{FF2B5EF4-FFF2-40B4-BE49-F238E27FC236}">
              <a16:creationId xmlns:a16="http://schemas.microsoft.com/office/drawing/2014/main" id="{00000000-0008-0000-0E00-000001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00000000-0008-0000-0E00-000003010000}"/>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a:extLst>
            <a:ext uri="{FF2B5EF4-FFF2-40B4-BE49-F238E27FC236}">
              <a16:creationId xmlns:a16="http://schemas.microsoft.com/office/drawing/2014/main" id="{00000000-0008-0000-0E00-00000701000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2539</xdr:rowOff>
    </xdr:from>
    <xdr:to>
      <xdr:col>24</xdr:col>
      <xdr:colOff>114300</xdr:colOff>
      <xdr:row>80</xdr:row>
      <xdr:rowOff>104139</xdr:rowOff>
    </xdr:to>
    <xdr:sp macro="" textlink="">
      <xdr:nvSpPr>
        <xdr:cNvPr id="269" name="楕円 268">
          <a:extLst>
            <a:ext uri="{FF2B5EF4-FFF2-40B4-BE49-F238E27FC236}">
              <a16:creationId xmlns:a16="http://schemas.microsoft.com/office/drawing/2014/main" id="{00000000-0008-0000-0E00-00000D010000}"/>
            </a:ext>
          </a:extLst>
        </xdr:cNvPr>
        <xdr:cNvSpPr/>
      </xdr:nvSpPr>
      <xdr:spPr>
        <a:xfrm>
          <a:off x="45847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25416</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00000000-0008-0000-0E00-00000E010000}"/>
            </a:ext>
          </a:extLst>
        </xdr:cNvPr>
        <xdr:cNvSpPr txBox="1"/>
      </xdr:nvSpPr>
      <xdr:spPr>
        <a:xfrm>
          <a:off x="4673600"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2539</xdr:rowOff>
    </xdr:from>
    <xdr:to>
      <xdr:col>20</xdr:col>
      <xdr:colOff>38100</xdr:colOff>
      <xdr:row>80</xdr:row>
      <xdr:rowOff>104139</xdr:rowOff>
    </xdr:to>
    <xdr:sp macro="" textlink="">
      <xdr:nvSpPr>
        <xdr:cNvPr id="271" name="楕円 270">
          <a:extLst>
            <a:ext uri="{FF2B5EF4-FFF2-40B4-BE49-F238E27FC236}">
              <a16:creationId xmlns:a16="http://schemas.microsoft.com/office/drawing/2014/main" id="{00000000-0008-0000-0E00-00000F010000}"/>
            </a:ext>
          </a:extLst>
        </xdr:cNvPr>
        <xdr:cNvSpPr/>
      </xdr:nvSpPr>
      <xdr:spPr>
        <a:xfrm>
          <a:off x="3746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53339</xdr:rowOff>
    </xdr:from>
    <xdr:to>
      <xdr:col>24</xdr:col>
      <xdr:colOff>63500</xdr:colOff>
      <xdr:row>80</xdr:row>
      <xdr:rowOff>53339</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3797300" y="13769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86361</xdr:rowOff>
    </xdr:from>
    <xdr:to>
      <xdr:col>15</xdr:col>
      <xdr:colOff>101600</xdr:colOff>
      <xdr:row>81</xdr:row>
      <xdr:rowOff>16511</xdr:rowOff>
    </xdr:to>
    <xdr:sp macro="" textlink="">
      <xdr:nvSpPr>
        <xdr:cNvPr id="273" name="楕円 272">
          <a:extLst>
            <a:ext uri="{FF2B5EF4-FFF2-40B4-BE49-F238E27FC236}">
              <a16:creationId xmlns:a16="http://schemas.microsoft.com/office/drawing/2014/main" id="{00000000-0008-0000-0E00-000011010000}"/>
            </a:ext>
          </a:extLst>
        </xdr:cNvPr>
        <xdr:cNvSpPr/>
      </xdr:nvSpPr>
      <xdr:spPr>
        <a:xfrm>
          <a:off x="2857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53339</xdr:rowOff>
    </xdr:from>
    <xdr:to>
      <xdr:col>19</xdr:col>
      <xdr:colOff>177800</xdr:colOff>
      <xdr:row>80</xdr:row>
      <xdr:rowOff>137161</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flipV="1">
          <a:off x="2908300" y="137693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75" name="n_1aveValue【公営住宅】&#10;有形固定資産減価償却率">
          <a:extLst>
            <a:ext uri="{FF2B5EF4-FFF2-40B4-BE49-F238E27FC236}">
              <a16:creationId xmlns:a16="http://schemas.microsoft.com/office/drawing/2014/main" id="{00000000-0008-0000-0E00-000013010000}"/>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76" name="n_2aveValue【公営住宅】&#10;有形固定資産減価償却率">
          <a:extLst>
            <a:ext uri="{FF2B5EF4-FFF2-40B4-BE49-F238E27FC236}">
              <a16:creationId xmlns:a16="http://schemas.microsoft.com/office/drawing/2014/main" id="{00000000-0008-0000-0E00-000014010000}"/>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a:extLst>
            <a:ext uri="{FF2B5EF4-FFF2-40B4-BE49-F238E27FC236}">
              <a16:creationId xmlns:a16="http://schemas.microsoft.com/office/drawing/2014/main" id="{00000000-0008-0000-0E00-000015010000}"/>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120666</xdr:rowOff>
    </xdr:from>
    <xdr:ext cx="405111" cy="259045"/>
    <xdr:sp macro="" textlink="">
      <xdr:nvSpPr>
        <xdr:cNvPr id="278" name="n_1mainValue【公営住宅】&#10;有形固定資産減価償却率">
          <a:extLst>
            <a:ext uri="{FF2B5EF4-FFF2-40B4-BE49-F238E27FC236}">
              <a16:creationId xmlns:a16="http://schemas.microsoft.com/office/drawing/2014/main" id="{00000000-0008-0000-0E00-000016010000}"/>
            </a:ext>
          </a:extLst>
        </xdr:cNvPr>
        <xdr:cNvSpPr txBox="1"/>
      </xdr:nvSpPr>
      <xdr:spPr>
        <a:xfrm>
          <a:off x="35820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33038</xdr:rowOff>
    </xdr:from>
    <xdr:ext cx="405111" cy="259045"/>
    <xdr:sp macro="" textlink="">
      <xdr:nvSpPr>
        <xdr:cNvPr id="279" name="n_2mainValue【公営住宅】&#10;有形固定資産減価償却率">
          <a:extLst>
            <a:ext uri="{FF2B5EF4-FFF2-40B4-BE49-F238E27FC236}">
              <a16:creationId xmlns:a16="http://schemas.microsoft.com/office/drawing/2014/main" id="{00000000-0008-0000-0E00-000017010000}"/>
            </a:ext>
          </a:extLst>
        </xdr:cNvPr>
        <xdr:cNvSpPr txBox="1"/>
      </xdr:nvSpPr>
      <xdr:spPr>
        <a:xfrm>
          <a:off x="2705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00000000-0008-0000-0E00-00002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a:extLst>
            <a:ext uri="{FF2B5EF4-FFF2-40B4-BE49-F238E27FC236}">
              <a16:creationId xmlns:a16="http://schemas.microsoft.com/office/drawing/2014/main" id="{00000000-0008-0000-0E00-00003001000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a:extLst>
            <a:ext uri="{FF2B5EF4-FFF2-40B4-BE49-F238E27FC236}">
              <a16:creationId xmlns:a16="http://schemas.microsoft.com/office/drawing/2014/main" id="{00000000-0008-0000-0E00-000032010000}"/>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08" name="【公営住宅】&#10;一人当たり面積平均値テキスト">
          <a:extLst>
            <a:ext uri="{FF2B5EF4-FFF2-40B4-BE49-F238E27FC236}">
              <a16:creationId xmlns:a16="http://schemas.microsoft.com/office/drawing/2014/main" id="{00000000-0008-0000-0E00-000034010000}"/>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a:extLst>
            <a:ext uri="{FF2B5EF4-FFF2-40B4-BE49-F238E27FC236}">
              <a16:creationId xmlns:a16="http://schemas.microsoft.com/office/drawing/2014/main" id="{00000000-0008-0000-0E00-000038010000}"/>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52451</xdr:rowOff>
    </xdr:from>
    <xdr:to>
      <xdr:col>55</xdr:col>
      <xdr:colOff>50800</xdr:colOff>
      <xdr:row>86</xdr:row>
      <xdr:rowOff>154051</xdr:rowOff>
    </xdr:to>
    <xdr:sp macro="" textlink="">
      <xdr:nvSpPr>
        <xdr:cNvPr id="318" name="楕円 317">
          <a:extLst>
            <a:ext uri="{FF2B5EF4-FFF2-40B4-BE49-F238E27FC236}">
              <a16:creationId xmlns:a16="http://schemas.microsoft.com/office/drawing/2014/main" id="{00000000-0008-0000-0E00-00003E010000}"/>
            </a:ext>
          </a:extLst>
        </xdr:cNvPr>
        <xdr:cNvSpPr/>
      </xdr:nvSpPr>
      <xdr:spPr>
        <a:xfrm>
          <a:off x="10426700" y="1479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138828</xdr:rowOff>
    </xdr:from>
    <xdr:ext cx="469744" cy="259045"/>
    <xdr:sp macro="" textlink="">
      <xdr:nvSpPr>
        <xdr:cNvPr id="319" name="【公営住宅】&#10;一人当たり面積該当値テキスト">
          <a:extLst>
            <a:ext uri="{FF2B5EF4-FFF2-40B4-BE49-F238E27FC236}">
              <a16:creationId xmlns:a16="http://schemas.microsoft.com/office/drawing/2014/main" id="{00000000-0008-0000-0E00-00003F010000}"/>
            </a:ext>
          </a:extLst>
        </xdr:cNvPr>
        <xdr:cNvSpPr txBox="1"/>
      </xdr:nvSpPr>
      <xdr:spPr>
        <a:xfrm>
          <a:off x="10515600" y="1471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52718</xdr:rowOff>
    </xdr:from>
    <xdr:to>
      <xdr:col>50</xdr:col>
      <xdr:colOff>165100</xdr:colOff>
      <xdr:row>86</xdr:row>
      <xdr:rowOff>154318</xdr:rowOff>
    </xdr:to>
    <xdr:sp macro="" textlink="">
      <xdr:nvSpPr>
        <xdr:cNvPr id="320" name="楕円 319">
          <a:extLst>
            <a:ext uri="{FF2B5EF4-FFF2-40B4-BE49-F238E27FC236}">
              <a16:creationId xmlns:a16="http://schemas.microsoft.com/office/drawing/2014/main" id="{00000000-0008-0000-0E00-000040010000}"/>
            </a:ext>
          </a:extLst>
        </xdr:cNvPr>
        <xdr:cNvSpPr/>
      </xdr:nvSpPr>
      <xdr:spPr>
        <a:xfrm>
          <a:off x="9588500" y="14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103251</xdr:rowOff>
    </xdr:from>
    <xdr:to>
      <xdr:col>55</xdr:col>
      <xdr:colOff>0</xdr:colOff>
      <xdr:row>86</xdr:row>
      <xdr:rowOff>103518</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flipV="1">
          <a:off x="9639300" y="14847951"/>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52908</xdr:rowOff>
    </xdr:from>
    <xdr:to>
      <xdr:col>46</xdr:col>
      <xdr:colOff>38100</xdr:colOff>
      <xdr:row>86</xdr:row>
      <xdr:rowOff>154508</xdr:rowOff>
    </xdr:to>
    <xdr:sp macro="" textlink="">
      <xdr:nvSpPr>
        <xdr:cNvPr id="322" name="楕円 321">
          <a:extLst>
            <a:ext uri="{FF2B5EF4-FFF2-40B4-BE49-F238E27FC236}">
              <a16:creationId xmlns:a16="http://schemas.microsoft.com/office/drawing/2014/main" id="{00000000-0008-0000-0E00-000042010000}"/>
            </a:ext>
          </a:extLst>
        </xdr:cNvPr>
        <xdr:cNvSpPr/>
      </xdr:nvSpPr>
      <xdr:spPr>
        <a:xfrm>
          <a:off x="8699500" y="1479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103518</xdr:rowOff>
    </xdr:from>
    <xdr:to>
      <xdr:col>50</xdr:col>
      <xdr:colOff>114300</xdr:colOff>
      <xdr:row>86</xdr:row>
      <xdr:rowOff>103708</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flipV="1">
          <a:off x="8750300" y="14848218"/>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24" name="n_1aveValue【公営住宅】&#10;一人当たり面積">
          <a:extLst>
            <a:ext uri="{FF2B5EF4-FFF2-40B4-BE49-F238E27FC236}">
              <a16:creationId xmlns:a16="http://schemas.microsoft.com/office/drawing/2014/main" id="{00000000-0008-0000-0E00-000044010000}"/>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25" name="n_2aveValue【公営住宅】&#10;一人当たり面積">
          <a:extLst>
            <a:ext uri="{FF2B5EF4-FFF2-40B4-BE49-F238E27FC236}">
              <a16:creationId xmlns:a16="http://schemas.microsoft.com/office/drawing/2014/main" id="{00000000-0008-0000-0E00-000045010000}"/>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6" name="n_3aveValue【公営住宅】&#10;一人当たり面積">
          <a:extLst>
            <a:ext uri="{FF2B5EF4-FFF2-40B4-BE49-F238E27FC236}">
              <a16:creationId xmlns:a16="http://schemas.microsoft.com/office/drawing/2014/main" id="{00000000-0008-0000-0E00-000046010000}"/>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145445</xdr:rowOff>
    </xdr:from>
    <xdr:ext cx="469744" cy="259045"/>
    <xdr:sp macro="" textlink="">
      <xdr:nvSpPr>
        <xdr:cNvPr id="327" name="n_1mainValue【公営住宅】&#10;一人当たり面積">
          <a:extLst>
            <a:ext uri="{FF2B5EF4-FFF2-40B4-BE49-F238E27FC236}">
              <a16:creationId xmlns:a16="http://schemas.microsoft.com/office/drawing/2014/main" id="{00000000-0008-0000-0E00-000047010000}"/>
            </a:ext>
          </a:extLst>
        </xdr:cNvPr>
        <xdr:cNvSpPr txBox="1"/>
      </xdr:nvSpPr>
      <xdr:spPr>
        <a:xfrm>
          <a:off x="9391727" y="1489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145635</xdr:rowOff>
    </xdr:from>
    <xdr:ext cx="469744" cy="259045"/>
    <xdr:sp macro="" textlink="">
      <xdr:nvSpPr>
        <xdr:cNvPr id="328" name="n_2mainValue【公営住宅】&#10;一人当たり面積">
          <a:extLst>
            <a:ext uri="{FF2B5EF4-FFF2-40B4-BE49-F238E27FC236}">
              <a16:creationId xmlns:a16="http://schemas.microsoft.com/office/drawing/2014/main" id="{00000000-0008-0000-0E00-000048010000}"/>
            </a:ext>
          </a:extLst>
        </xdr:cNvPr>
        <xdr:cNvSpPr txBox="1"/>
      </xdr:nvSpPr>
      <xdr:spPr>
        <a:xfrm>
          <a:off x="8515427" y="1489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00000000-0008-0000-0E00-00007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a:extLst>
            <a:ext uri="{FF2B5EF4-FFF2-40B4-BE49-F238E27FC236}">
              <a16:creationId xmlns:a16="http://schemas.microsoft.com/office/drawing/2014/main" id="{00000000-0008-0000-0E00-000073010000}"/>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a:extLst>
            <a:ext uri="{FF2B5EF4-FFF2-40B4-BE49-F238E27FC236}">
              <a16:creationId xmlns:a16="http://schemas.microsoft.com/office/drawing/2014/main" id="{00000000-0008-0000-0E00-000075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00000000-0008-0000-0E00-000077010000}"/>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a:extLst>
            <a:ext uri="{FF2B5EF4-FFF2-40B4-BE49-F238E27FC236}">
              <a16:creationId xmlns:a16="http://schemas.microsoft.com/office/drawing/2014/main" id="{00000000-0008-0000-0E00-000078010000}"/>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a:extLst>
            <a:ext uri="{FF2B5EF4-FFF2-40B4-BE49-F238E27FC236}">
              <a16:creationId xmlns:a16="http://schemas.microsoft.com/office/drawing/2014/main" id="{00000000-0008-0000-0E00-000079010000}"/>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a:extLst>
            <a:ext uri="{FF2B5EF4-FFF2-40B4-BE49-F238E27FC236}">
              <a16:creationId xmlns:a16="http://schemas.microsoft.com/office/drawing/2014/main" id="{00000000-0008-0000-0E00-00007A010000}"/>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9" name="フローチャート: 判断 378">
          <a:extLst>
            <a:ext uri="{FF2B5EF4-FFF2-40B4-BE49-F238E27FC236}">
              <a16:creationId xmlns:a16="http://schemas.microsoft.com/office/drawing/2014/main" id="{00000000-0008-0000-0E00-00007B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43361</xdr:rowOff>
    </xdr:from>
    <xdr:to>
      <xdr:col>85</xdr:col>
      <xdr:colOff>177800</xdr:colOff>
      <xdr:row>34</xdr:row>
      <xdr:rowOff>144961</xdr:rowOff>
    </xdr:to>
    <xdr:sp macro="" textlink="">
      <xdr:nvSpPr>
        <xdr:cNvPr id="385" name="楕円 384">
          <a:extLst>
            <a:ext uri="{FF2B5EF4-FFF2-40B4-BE49-F238E27FC236}">
              <a16:creationId xmlns:a16="http://schemas.microsoft.com/office/drawing/2014/main" id="{00000000-0008-0000-0E00-000081010000}"/>
            </a:ext>
          </a:extLst>
        </xdr:cNvPr>
        <xdr:cNvSpPr/>
      </xdr:nvSpPr>
      <xdr:spPr>
        <a:xfrm>
          <a:off x="16268700" y="58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66238</xdr:rowOff>
    </xdr:from>
    <xdr:ext cx="405111" cy="259045"/>
    <xdr:sp macro="" textlink="">
      <xdr:nvSpPr>
        <xdr:cNvPr id="386" name="【認定こども園・幼稚園・保育所】&#10;有形固定資産減価償却率該当値テキスト">
          <a:extLst>
            <a:ext uri="{FF2B5EF4-FFF2-40B4-BE49-F238E27FC236}">
              <a16:creationId xmlns:a16="http://schemas.microsoft.com/office/drawing/2014/main" id="{00000000-0008-0000-0E00-000082010000}"/>
            </a:ext>
          </a:extLst>
        </xdr:cNvPr>
        <xdr:cNvSpPr txBox="1"/>
      </xdr:nvSpPr>
      <xdr:spPr>
        <a:xfrm>
          <a:off x="16357600" y="572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43361</xdr:rowOff>
    </xdr:from>
    <xdr:to>
      <xdr:col>81</xdr:col>
      <xdr:colOff>101600</xdr:colOff>
      <xdr:row>34</xdr:row>
      <xdr:rowOff>144961</xdr:rowOff>
    </xdr:to>
    <xdr:sp macro="" textlink="">
      <xdr:nvSpPr>
        <xdr:cNvPr id="387" name="楕円 386">
          <a:extLst>
            <a:ext uri="{FF2B5EF4-FFF2-40B4-BE49-F238E27FC236}">
              <a16:creationId xmlns:a16="http://schemas.microsoft.com/office/drawing/2014/main" id="{00000000-0008-0000-0E00-000083010000}"/>
            </a:ext>
          </a:extLst>
        </xdr:cNvPr>
        <xdr:cNvSpPr/>
      </xdr:nvSpPr>
      <xdr:spPr>
        <a:xfrm>
          <a:off x="15430500" y="58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94161</xdr:rowOff>
    </xdr:from>
    <xdr:to>
      <xdr:col>85</xdr:col>
      <xdr:colOff>127000</xdr:colOff>
      <xdr:row>34</xdr:row>
      <xdr:rowOff>94161</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5481300" y="5923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170724</xdr:rowOff>
    </xdr:from>
    <xdr:to>
      <xdr:col>76</xdr:col>
      <xdr:colOff>165100</xdr:colOff>
      <xdr:row>35</xdr:row>
      <xdr:rowOff>100874</xdr:rowOff>
    </xdr:to>
    <xdr:sp macro="" textlink="">
      <xdr:nvSpPr>
        <xdr:cNvPr id="389" name="楕円 388">
          <a:extLst>
            <a:ext uri="{FF2B5EF4-FFF2-40B4-BE49-F238E27FC236}">
              <a16:creationId xmlns:a16="http://schemas.microsoft.com/office/drawing/2014/main" id="{00000000-0008-0000-0E00-000085010000}"/>
            </a:ext>
          </a:extLst>
        </xdr:cNvPr>
        <xdr:cNvSpPr/>
      </xdr:nvSpPr>
      <xdr:spPr>
        <a:xfrm>
          <a:off x="14541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94161</xdr:rowOff>
    </xdr:from>
    <xdr:to>
      <xdr:col>81</xdr:col>
      <xdr:colOff>50800</xdr:colOff>
      <xdr:row>35</xdr:row>
      <xdr:rowOff>50074</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flipV="1">
          <a:off x="14592300" y="592346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id="{00000000-0008-0000-0E00-000087010000}"/>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id="{00000000-0008-0000-0E00-000088010000}"/>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id="{00000000-0008-0000-0E00-000089010000}"/>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161488</xdr:rowOff>
    </xdr:from>
    <xdr:ext cx="405111" cy="259045"/>
    <xdr:sp macro="" textlink="">
      <xdr:nvSpPr>
        <xdr:cNvPr id="394" name="n_1mainValue【認定こども園・幼稚園・保育所】&#10;有形固定資産減価償却率">
          <a:extLst>
            <a:ext uri="{FF2B5EF4-FFF2-40B4-BE49-F238E27FC236}">
              <a16:creationId xmlns:a16="http://schemas.microsoft.com/office/drawing/2014/main" id="{00000000-0008-0000-0E00-00008A010000}"/>
            </a:ext>
          </a:extLst>
        </xdr:cNvPr>
        <xdr:cNvSpPr txBox="1"/>
      </xdr:nvSpPr>
      <xdr:spPr>
        <a:xfrm>
          <a:off x="15266044" y="564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117401</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id="{00000000-0008-0000-0E00-00008B010000}"/>
            </a:ext>
          </a:extLst>
        </xdr:cNvPr>
        <xdr:cNvSpPr txBox="1"/>
      </xdr:nvSpPr>
      <xdr:spPr>
        <a:xfrm>
          <a:off x="143897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a:extLst>
            <a:ext uri="{FF2B5EF4-FFF2-40B4-BE49-F238E27FC236}">
              <a16:creationId xmlns:a16="http://schemas.microsoft.com/office/drawing/2014/main" id="{00000000-0008-0000-0E00-0000A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22" name="【認定こども園・幼稚園・保育所】&#10;一人当たり面積最小値テキスト">
          <a:extLst>
            <a:ext uri="{FF2B5EF4-FFF2-40B4-BE49-F238E27FC236}">
              <a16:creationId xmlns:a16="http://schemas.microsoft.com/office/drawing/2014/main" id="{00000000-0008-0000-0E00-0000A6010000}"/>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24" name="【認定こども園・幼稚園・保育所】&#10;一人当たり面積最大値テキスト">
          <a:extLst>
            <a:ext uri="{FF2B5EF4-FFF2-40B4-BE49-F238E27FC236}">
              <a16:creationId xmlns:a16="http://schemas.microsoft.com/office/drawing/2014/main" id="{00000000-0008-0000-0E00-0000A8010000}"/>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26" name="【認定こども園・幼稚園・保育所】&#10;一人当たり面積平均値テキスト">
          <a:extLst>
            <a:ext uri="{FF2B5EF4-FFF2-40B4-BE49-F238E27FC236}">
              <a16:creationId xmlns:a16="http://schemas.microsoft.com/office/drawing/2014/main" id="{00000000-0008-0000-0E00-0000AA010000}"/>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39007</xdr:rowOff>
    </xdr:from>
    <xdr:to>
      <xdr:col>116</xdr:col>
      <xdr:colOff>114300</xdr:colOff>
      <xdr:row>39</xdr:row>
      <xdr:rowOff>140607</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22110700" y="67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61884</xdr:rowOff>
    </xdr:from>
    <xdr:ext cx="469744" cy="259045"/>
    <xdr:sp macro="" textlink="">
      <xdr:nvSpPr>
        <xdr:cNvPr id="437" name="【認定こども園・幼稚園・保育所】&#10;一人当たり面積該当値テキスト">
          <a:extLst>
            <a:ext uri="{FF2B5EF4-FFF2-40B4-BE49-F238E27FC236}">
              <a16:creationId xmlns:a16="http://schemas.microsoft.com/office/drawing/2014/main" id="{00000000-0008-0000-0E00-0000B5010000}"/>
            </a:ext>
          </a:extLst>
        </xdr:cNvPr>
        <xdr:cNvSpPr txBox="1"/>
      </xdr:nvSpPr>
      <xdr:spPr>
        <a:xfrm>
          <a:off x="221996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52070</xdr:rowOff>
    </xdr:from>
    <xdr:to>
      <xdr:col>112</xdr:col>
      <xdr:colOff>38100</xdr:colOff>
      <xdr:row>39</xdr:row>
      <xdr:rowOff>153670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21272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89807</xdr:rowOff>
    </xdr:from>
    <xdr:to>
      <xdr:col>116</xdr:col>
      <xdr:colOff>63500</xdr:colOff>
      <xdr:row>39</xdr:row>
      <xdr:rowOff>102870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flipV="1">
          <a:off x="21323300" y="67763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59690</xdr:rowOff>
    </xdr:from>
    <xdr:to>
      <xdr:col>107</xdr:col>
      <xdr:colOff>101600</xdr:colOff>
      <xdr:row>39</xdr:row>
      <xdr:rowOff>161290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102870</xdr:rowOff>
    </xdr:from>
    <xdr:to>
      <xdr:col>111</xdr:col>
      <xdr:colOff>177800</xdr:colOff>
      <xdr:row>39</xdr:row>
      <xdr:rowOff>110490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flipV="1">
          <a:off x="20434300" y="6789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42" name="n_1aveValue【認定こども園・幼稚園・保育所】&#10;一人当たり面積">
          <a:extLst>
            <a:ext uri="{FF2B5EF4-FFF2-40B4-BE49-F238E27FC236}">
              <a16:creationId xmlns:a16="http://schemas.microsoft.com/office/drawing/2014/main" id="{00000000-0008-0000-0E00-0000BA010000}"/>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43" name="n_2aveValue【認定こども園・幼稚園・保育所】&#10;一人当たり面積">
          <a:extLst>
            <a:ext uri="{FF2B5EF4-FFF2-40B4-BE49-F238E27FC236}">
              <a16:creationId xmlns:a16="http://schemas.microsoft.com/office/drawing/2014/main" id="{00000000-0008-0000-0E00-0000BB010000}"/>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44" name="n_3aveValue【認定こども園・幼稚園・保育所】&#10;一人当たり面積">
          <a:extLst>
            <a:ext uri="{FF2B5EF4-FFF2-40B4-BE49-F238E27FC236}">
              <a16:creationId xmlns:a16="http://schemas.microsoft.com/office/drawing/2014/main" id="{00000000-0008-0000-0E00-0000BC010000}"/>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170197</xdr:rowOff>
    </xdr:from>
    <xdr:ext cx="469744" cy="259045"/>
    <xdr:sp macro="" textlink="">
      <xdr:nvSpPr>
        <xdr:cNvPr id="445" name="n_1mainValue【認定こども園・幼稚園・保育所】&#10;一人当たり面積">
          <a:extLst>
            <a:ext uri="{FF2B5EF4-FFF2-40B4-BE49-F238E27FC236}">
              <a16:creationId xmlns:a16="http://schemas.microsoft.com/office/drawing/2014/main" id="{00000000-0008-0000-0E00-0000BD010000}"/>
            </a:ext>
          </a:extLst>
        </xdr:cNvPr>
        <xdr:cNvSpPr txBox="1"/>
      </xdr:nvSpPr>
      <xdr:spPr>
        <a:xfrm>
          <a:off x="21075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46" name="n_2mainValue【認定こども園・幼稚園・保育所】&#10;一人当たり面積">
          <a:extLst>
            <a:ext uri="{FF2B5EF4-FFF2-40B4-BE49-F238E27FC236}">
              <a16:creationId xmlns:a16="http://schemas.microsoft.com/office/drawing/2014/main" id="{00000000-0008-0000-0E00-0000BE010000}"/>
            </a:ext>
          </a:extLst>
        </xdr:cNvPr>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a:extLst>
            <a:ext uri="{FF2B5EF4-FFF2-40B4-BE49-F238E27FC236}">
              <a16:creationId xmlns:a16="http://schemas.microsoft.com/office/drawing/2014/main" id="{00000000-0008-0000-0E00-0000D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3" name="【学校施設】&#10;有形固定資産減価償却率最小値テキスト">
          <a:extLst>
            <a:ext uri="{FF2B5EF4-FFF2-40B4-BE49-F238E27FC236}">
              <a16:creationId xmlns:a16="http://schemas.microsoft.com/office/drawing/2014/main" id="{00000000-0008-0000-0E00-0000D901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5" name="【学校施設】&#10;有形固定資産減価償却率最大値テキスト">
          <a:extLst>
            <a:ext uri="{FF2B5EF4-FFF2-40B4-BE49-F238E27FC236}">
              <a16:creationId xmlns:a16="http://schemas.microsoft.com/office/drawing/2014/main" id="{00000000-0008-0000-0E00-0000DB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77" name="【学校施設】&#10;有形固定資産減価償却率平均値テキスト">
          <a:extLst>
            <a:ext uri="{FF2B5EF4-FFF2-40B4-BE49-F238E27FC236}">
              <a16:creationId xmlns:a16="http://schemas.microsoft.com/office/drawing/2014/main" id="{00000000-0008-0000-0E00-0000DD010000}"/>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151674</xdr:rowOff>
    </xdr:from>
    <xdr:to>
      <xdr:col>85</xdr:col>
      <xdr:colOff>177800</xdr:colOff>
      <xdr:row>57</xdr:row>
      <xdr:rowOff>81824</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16268700" y="97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3101</xdr:rowOff>
    </xdr:from>
    <xdr:ext cx="405111" cy="259045"/>
    <xdr:sp macro="" textlink="">
      <xdr:nvSpPr>
        <xdr:cNvPr id="488" name="【学校施設】&#10;有形固定資産減価償却率該当値テキスト">
          <a:extLst>
            <a:ext uri="{FF2B5EF4-FFF2-40B4-BE49-F238E27FC236}">
              <a16:creationId xmlns:a16="http://schemas.microsoft.com/office/drawing/2014/main" id="{00000000-0008-0000-0E00-0000E8010000}"/>
            </a:ext>
          </a:extLst>
        </xdr:cNvPr>
        <xdr:cNvSpPr txBox="1"/>
      </xdr:nvSpPr>
      <xdr:spPr>
        <a:xfrm>
          <a:off x="16357600" y="960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161472</xdr:rowOff>
    </xdr:from>
    <xdr:to>
      <xdr:col>81</xdr:col>
      <xdr:colOff>101600</xdr:colOff>
      <xdr:row>55</xdr:row>
      <xdr:rowOff>91622</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15430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40822</xdr:rowOff>
    </xdr:from>
    <xdr:to>
      <xdr:col>85</xdr:col>
      <xdr:colOff>127000</xdr:colOff>
      <xdr:row>57</xdr:row>
      <xdr:rowOff>31024</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5481300" y="9470572"/>
          <a:ext cx="838200" cy="3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168003</xdr:rowOff>
    </xdr:from>
    <xdr:to>
      <xdr:col>76</xdr:col>
      <xdr:colOff>165100</xdr:colOff>
      <xdr:row>55</xdr:row>
      <xdr:rowOff>98153</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4541500" y="94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40822</xdr:rowOff>
    </xdr:from>
    <xdr:to>
      <xdr:col>81</xdr:col>
      <xdr:colOff>50800</xdr:colOff>
      <xdr:row>55</xdr:row>
      <xdr:rowOff>47353</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14592300" y="94705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93" name="n_1aveValue【学校施設】&#10;有形固定資産減価償却率">
          <a:extLst>
            <a:ext uri="{FF2B5EF4-FFF2-40B4-BE49-F238E27FC236}">
              <a16:creationId xmlns:a16="http://schemas.microsoft.com/office/drawing/2014/main" id="{00000000-0008-0000-0E00-0000ED010000}"/>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94" name="n_2aveValue【学校施設】&#10;有形固定資産減価償却率">
          <a:extLst>
            <a:ext uri="{FF2B5EF4-FFF2-40B4-BE49-F238E27FC236}">
              <a16:creationId xmlns:a16="http://schemas.microsoft.com/office/drawing/2014/main" id="{00000000-0008-0000-0E00-0000EE010000}"/>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95" name="n_3aveValue【学校施設】&#10;有形固定資産減価償却率">
          <a:extLst>
            <a:ext uri="{FF2B5EF4-FFF2-40B4-BE49-F238E27FC236}">
              <a16:creationId xmlns:a16="http://schemas.microsoft.com/office/drawing/2014/main" id="{00000000-0008-0000-0E00-0000EF010000}"/>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53</xdr:row>
      <xdr:rowOff>108149</xdr:rowOff>
    </xdr:from>
    <xdr:ext cx="469744" cy="259045"/>
    <xdr:sp macro="" textlink="">
      <xdr:nvSpPr>
        <xdr:cNvPr id="496" name="n_1mainValue【学校施設】&#10;有形固定資産減価償却率">
          <a:extLst>
            <a:ext uri="{FF2B5EF4-FFF2-40B4-BE49-F238E27FC236}">
              <a16:creationId xmlns:a16="http://schemas.microsoft.com/office/drawing/2014/main" id="{00000000-0008-0000-0E00-0000F0010000}"/>
            </a:ext>
          </a:extLst>
        </xdr:cNvPr>
        <xdr:cNvSpPr txBox="1"/>
      </xdr:nvSpPr>
      <xdr:spPr>
        <a:xfrm>
          <a:off x="15233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114680</xdr:rowOff>
    </xdr:from>
    <xdr:ext cx="405111" cy="259045"/>
    <xdr:sp macro="" textlink="">
      <xdr:nvSpPr>
        <xdr:cNvPr id="497" name="n_2mainValue【学校施設】&#10;有形固定資産減価償却率">
          <a:extLst>
            <a:ext uri="{FF2B5EF4-FFF2-40B4-BE49-F238E27FC236}">
              <a16:creationId xmlns:a16="http://schemas.microsoft.com/office/drawing/2014/main" id="{00000000-0008-0000-0E00-0000F1010000}"/>
            </a:ext>
          </a:extLst>
        </xdr:cNvPr>
        <xdr:cNvSpPr txBox="1"/>
      </xdr:nvSpPr>
      <xdr:spPr>
        <a:xfrm>
          <a:off x="14389744" y="920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00000000-0008-0000-0E00-00000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24" name="【学校施設】&#10;一人当たり面積最小値テキスト">
          <a:extLst>
            <a:ext uri="{FF2B5EF4-FFF2-40B4-BE49-F238E27FC236}">
              <a16:creationId xmlns:a16="http://schemas.microsoft.com/office/drawing/2014/main" id="{00000000-0008-0000-0E00-00000C02000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26" name="【学校施設】&#10;一人当たり面積最大値テキスト">
          <a:extLst>
            <a:ext uri="{FF2B5EF4-FFF2-40B4-BE49-F238E27FC236}">
              <a16:creationId xmlns:a16="http://schemas.microsoft.com/office/drawing/2014/main" id="{00000000-0008-0000-0E00-00000E02000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28" name="【学校施設】&#10;一人当たり面積平均値テキスト">
          <a:extLst>
            <a:ext uri="{FF2B5EF4-FFF2-40B4-BE49-F238E27FC236}">
              <a16:creationId xmlns:a16="http://schemas.microsoft.com/office/drawing/2014/main" id="{00000000-0008-0000-0E00-000010020000}"/>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4783</xdr:rowOff>
    </xdr:from>
    <xdr:to>
      <xdr:col>116</xdr:col>
      <xdr:colOff>114300</xdr:colOff>
      <xdr:row>64</xdr:row>
      <xdr:rowOff>106383</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22110700" y="1097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91160</xdr:rowOff>
    </xdr:from>
    <xdr:ext cx="469744" cy="259045"/>
    <xdr:sp macro="" textlink="">
      <xdr:nvSpPr>
        <xdr:cNvPr id="539" name="【学校施設】&#10;一人当たり面積該当値テキスト">
          <a:extLst>
            <a:ext uri="{FF2B5EF4-FFF2-40B4-BE49-F238E27FC236}">
              <a16:creationId xmlns:a16="http://schemas.microsoft.com/office/drawing/2014/main" id="{00000000-0008-0000-0E00-00001B020000}"/>
            </a:ext>
          </a:extLst>
        </xdr:cNvPr>
        <xdr:cNvSpPr txBox="1"/>
      </xdr:nvSpPr>
      <xdr:spPr>
        <a:xfrm>
          <a:off x="22199600" y="1089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18303</xdr:rowOff>
    </xdr:from>
    <xdr:to>
      <xdr:col>112</xdr:col>
      <xdr:colOff>38100</xdr:colOff>
      <xdr:row>64</xdr:row>
      <xdr:rowOff>119903</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21272500" y="1099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55583</xdr:rowOff>
    </xdr:from>
    <xdr:to>
      <xdr:col>116</xdr:col>
      <xdr:colOff>63500</xdr:colOff>
      <xdr:row>64</xdr:row>
      <xdr:rowOff>69103</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flipV="1">
          <a:off x="21323300" y="11028383"/>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17356</xdr:rowOff>
    </xdr:from>
    <xdr:to>
      <xdr:col>107</xdr:col>
      <xdr:colOff>101600</xdr:colOff>
      <xdr:row>64</xdr:row>
      <xdr:rowOff>118956</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20383500" y="109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68156</xdr:rowOff>
    </xdr:from>
    <xdr:to>
      <xdr:col>111</xdr:col>
      <xdr:colOff>177800</xdr:colOff>
      <xdr:row>64</xdr:row>
      <xdr:rowOff>69103</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20434300" y="11040956"/>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44" name="n_1aveValue【学校施設】&#10;一人当たり面積">
          <a:extLst>
            <a:ext uri="{FF2B5EF4-FFF2-40B4-BE49-F238E27FC236}">
              <a16:creationId xmlns:a16="http://schemas.microsoft.com/office/drawing/2014/main" id="{00000000-0008-0000-0E00-000020020000}"/>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45" name="n_2aveValue【学校施設】&#10;一人当たり面積">
          <a:extLst>
            <a:ext uri="{FF2B5EF4-FFF2-40B4-BE49-F238E27FC236}">
              <a16:creationId xmlns:a16="http://schemas.microsoft.com/office/drawing/2014/main" id="{00000000-0008-0000-0E00-000021020000}"/>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46" name="n_3aveValue【学校施設】&#10;一人当たり面積">
          <a:extLst>
            <a:ext uri="{FF2B5EF4-FFF2-40B4-BE49-F238E27FC236}">
              <a16:creationId xmlns:a16="http://schemas.microsoft.com/office/drawing/2014/main" id="{00000000-0008-0000-0E00-000022020000}"/>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111030</xdr:rowOff>
    </xdr:from>
    <xdr:ext cx="469744" cy="259045"/>
    <xdr:sp macro="" textlink="">
      <xdr:nvSpPr>
        <xdr:cNvPr id="547" name="n_1mainValue【学校施設】&#10;一人当たり面積">
          <a:extLst>
            <a:ext uri="{FF2B5EF4-FFF2-40B4-BE49-F238E27FC236}">
              <a16:creationId xmlns:a16="http://schemas.microsoft.com/office/drawing/2014/main" id="{00000000-0008-0000-0E00-000023020000}"/>
            </a:ext>
          </a:extLst>
        </xdr:cNvPr>
        <xdr:cNvSpPr txBox="1"/>
      </xdr:nvSpPr>
      <xdr:spPr>
        <a:xfrm>
          <a:off x="21075727" y="110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110083</xdr:rowOff>
    </xdr:from>
    <xdr:ext cx="469744" cy="259045"/>
    <xdr:sp macro="" textlink="">
      <xdr:nvSpPr>
        <xdr:cNvPr id="548" name="n_2mainValue【学校施設】&#10;一人当たり面積">
          <a:extLst>
            <a:ext uri="{FF2B5EF4-FFF2-40B4-BE49-F238E27FC236}">
              <a16:creationId xmlns:a16="http://schemas.microsoft.com/office/drawing/2014/main" id="{00000000-0008-0000-0E00-000024020000}"/>
            </a:ext>
          </a:extLst>
        </xdr:cNvPr>
        <xdr:cNvSpPr txBox="1"/>
      </xdr:nvSpPr>
      <xdr:spPr>
        <a:xfrm>
          <a:off x="20199427" y="1108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3" name="【児童館】&#10;有形固定資産減価償却率グラフ枠">
          <a:extLst>
            <a:ext uri="{FF2B5EF4-FFF2-40B4-BE49-F238E27FC236}">
              <a16:creationId xmlns:a16="http://schemas.microsoft.com/office/drawing/2014/main" id="{00000000-0008-0000-0E00-00003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75" name="【児童館】&#10;有形固定資産減価償却率最小値テキスト">
          <a:extLst>
            <a:ext uri="{FF2B5EF4-FFF2-40B4-BE49-F238E27FC236}">
              <a16:creationId xmlns:a16="http://schemas.microsoft.com/office/drawing/2014/main" id="{00000000-0008-0000-0E00-00003F020000}"/>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7" name="【児童館】&#10;有形固定資産減価償却率最大値テキスト">
          <a:extLst>
            <a:ext uri="{FF2B5EF4-FFF2-40B4-BE49-F238E27FC236}">
              <a16:creationId xmlns:a16="http://schemas.microsoft.com/office/drawing/2014/main" id="{00000000-0008-0000-0E00-000041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157134</xdr:rowOff>
    </xdr:from>
    <xdr:ext cx="405111" cy="259045"/>
    <xdr:sp macro="" textlink="">
      <xdr:nvSpPr>
        <xdr:cNvPr id="579" name="【児童館】&#10;有形固定資産減価償却率平均値テキスト">
          <a:extLst>
            <a:ext uri="{FF2B5EF4-FFF2-40B4-BE49-F238E27FC236}">
              <a16:creationId xmlns:a16="http://schemas.microsoft.com/office/drawing/2014/main" id="{00000000-0008-0000-0E00-000043020000}"/>
            </a:ext>
          </a:extLst>
        </xdr:cNvPr>
        <xdr:cNvSpPr txBox="1"/>
      </xdr:nvSpPr>
      <xdr:spPr>
        <a:xfrm>
          <a:off x="16357600" y="13701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6268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3652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85271</xdr:rowOff>
    </xdr:from>
    <xdr:to>
      <xdr:col>85</xdr:col>
      <xdr:colOff>177800</xdr:colOff>
      <xdr:row>87</xdr:row>
      <xdr:rowOff>15421</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162687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198</xdr:rowOff>
    </xdr:from>
    <xdr:ext cx="340478" cy="259045"/>
    <xdr:sp macro="" textlink="">
      <xdr:nvSpPr>
        <xdr:cNvPr id="590" name="【児童館】&#10;有形固定資産減価償却率該当値テキスト">
          <a:extLst>
            <a:ext uri="{FF2B5EF4-FFF2-40B4-BE49-F238E27FC236}">
              <a16:creationId xmlns:a16="http://schemas.microsoft.com/office/drawing/2014/main" id="{00000000-0008-0000-0E00-00004E020000}"/>
            </a:ext>
          </a:extLst>
        </xdr:cNvPr>
        <xdr:cNvSpPr txBox="1"/>
      </xdr:nvSpPr>
      <xdr:spPr>
        <a:xfrm>
          <a:off x="16357600" y="147448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86</xdr:row>
      <xdr:rowOff>136071</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5481300" y="13280571"/>
          <a:ext cx="838200" cy="160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39206</xdr:rowOff>
    </xdr:from>
    <xdr:ext cx="405111" cy="259045"/>
    <xdr:sp macro="" textlink="">
      <xdr:nvSpPr>
        <xdr:cNvPr id="595" name="n_1aveValue【児童館】&#10;有形固定資産減価償却率">
          <a:extLst>
            <a:ext uri="{FF2B5EF4-FFF2-40B4-BE49-F238E27FC236}">
              <a16:creationId xmlns:a16="http://schemas.microsoft.com/office/drawing/2014/main" id="{00000000-0008-0000-0E00-000053020000}"/>
            </a:ext>
          </a:extLst>
        </xdr:cNvPr>
        <xdr:cNvSpPr txBox="1"/>
      </xdr:nvSpPr>
      <xdr:spPr>
        <a:xfrm>
          <a:off x="15266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124114</xdr:rowOff>
    </xdr:from>
    <xdr:ext cx="405111" cy="259045"/>
    <xdr:sp macro="" textlink="">
      <xdr:nvSpPr>
        <xdr:cNvPr id="596" name="n_2aveValue【児童館】&#10;有形固定資産減価償却率">
          <a:extLst>
            <a:ext uri="{FF2B5EF4-FFF2-40B4-BE49-F238E27FC236}">
              <a16:creationId xmlns:a16="http://schemas.microsoft.com/office/drawing/2014/main" id="{00000000-0008-0000-0E00-000054020000}"/>
            </a:ext>
          </a:extLst>
        </xdr:cNvPr>
        <xdr:cNvSpPr txBox="1"/>
      </xdr:nvSpPr>
      <xdr:spPr>
        <a:xfrm>
          <a:off x="14389744" y="1401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597" name="n_3aveValue【児童館】&#10;有形固定資産減価償却率">
          <a:extLst>
            <a:ext uri="{FF2B5EF4-FFF2-40B4-BE49-F238E27FC236}">
              <a16:creationId xmlns:a16="http://schemas.microsoft.com/office/drawing/2014/main" id="{00000000-0008-0000-0E00-000055020000}"/>
            </a:ext>
          </a:extLst>
        </xdr:cNvPr>
        <xdr:cNvSpPr txBox="1"/>
      </xdr:nvSpPr>
      <xdr:spPr>
        <a:xfrm>
          <a:off x="13500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98" name="n_1mainValue【児童館】&#10;有形固定資産減価償却率">
          <a:extLst>
            <a:ext uri="{FF2B5EF4-FFF2-40B4-BE49-F238E27FC236}">
              <a16:creationId xmlns:a16="http://schemas.microsoft.com/office/drawing/2014/main" id="{00000000-0008-0000-0E00-000056020000}"/>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99" name="n_2mainValue【児童館】&#10;有形固定資産減価償却率">
          <a:extLst>
            <a:ext uri="{FF2B5EF4-FFF2-40B4-BE49-F238E27FC236}">
              <a16:creationId xmlns:a16="http://schemas.microsoft.com/office/drawing/2014/main" id="{00000000-0008-0000-0E00-000057020000}"/>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2" name="【児童館】&#10;一人当たり面積グラフ枠">
          <a:extLst>
            <a:ext uri="{FF2B5EF4-FFF2-40B4-BE49-F238E27FC236}">
              <a16:creationId xmlns:a16="http://schemas.microsoft.com/office/drawing/2014/main" id="{00000000-0008-0000-0E00-00006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221608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624" name="【児童館】&#10;一人当たり面積最小値テキスト">
          <a:extLst>
            <a:ext uri="{FF2B5EF4-FFF2-40B4-BE49-F238E27FC236}">
              <a16:creationId xmlns:a16="http://schemas.microsoft.com/office/drawing/2014/main" id="{00000000-0008-0000-0E00-000070020000}"/>
            </a:ext>
          </a:extLst>
        </xdr:cNvPr>
        <xdr:cNvSpPr txBox="1"/>
      </xdr:nvSpPr>
      <xdr:spPr>
        <a:xfrm>
          <a:off x="22199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22072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626" name="【児童館】&#10;一人当たり面積最大値テキスト">
          <a:extLst>
            <a:ext uri="{FF2B5EF4-FFF2-40B4-BE49-F238E27FC236}">
              <a16:creationId xmlns:a16="http://schemas.microsoft.com/office/drawing/2014/main" id="{00000000-0008-0000-0E00-000072020000}"/>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28" name="【児童館】&#10;一人当たり面積平均値テキスト">
          <a:extLst>
            <a:ext uri="{FF2B5EF4-FFF2-40B4-BE49-F238E27FC236}">
              <a16:creationId xmlns:a16="http://schemas.microsoft.com/office/drawing/2014/main" id="{00000000-0008-0000-0E00-000074020000}"/>
            </a:ext>
          </a:extLst>
        </xdr:cNvPr>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154939</xdr:rowOff>
    </xdr:from>
    <xdr:to>
      <xdr:col>116</xdr:col>
      <xdr:colOff>114300</xdr:colOff>
      <xdr:row>83</xdr:row>
      <xdr:rowOff>85089</xdr:rowOff>
    </xdr:to>
    <xdr:sp macro="" textlink="">
      <xdr:nvSpPr>
        <xdr:cNvPr id="638" name="楕円 637">
          <a:extLst>
            <a:ext uri="{FF2B5EF4-FFF2-40B4-BE49-F238E27FC236}">
              <a16:creationId xmlns:a16="http://schemas.microsoft.com/office/drawing/2014/main" id="{00000000-0008-0000-0E00-00007E020000}"/>
            </a:ext>
          </a:extLst>
        </xdr:cNvPr>
        <xdr:cNvSpPr/>
      </xdr:nvSpPr>
      <xdr:spPr>
        <a:xfrm>
          <a:off x="221107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6366</xdr:rowOff>
    </xdr:from>
    <xdr:ext cx="469744" cy="259045"/>
    <xdr:sp macro="" textlink="">
      <xdr:nvSpPr>
        <xdr:cNvPr id="639" name="【児童館】&#10;一人当たり面積該当値テキスト">
          <a:extLst>
            <a:ext uri="{FF2B5EF4-FFF2-40B4-BE49-F238E27FC236}">
              <a16:creationId xmlns:a16="http://schemas.microsoft.com/office/drawing/2014/main" id="{00000000-0008-0000-0E00-00007F020000}"/>
            </a:ext>
          </a:extLst>
        </xdr:cNvPr>
        <xdr:cNvSpPr txBox="1"/>
      </xdr:nvSpPr>
      <xdr:spPr>
        <a:xfrm>
          <a:off x="22199600"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40" name="楕円 639">
          <a:extLst>
            <a:ext uri="{FF2B5EF4-FFF2-40B4-BE49-F238E27FC236}">
              <a16:creationId xmlns:a16="http://schemas.microsoft.com/office/drawing/2014/main" id="{00000000-0008-0000-0E00-000080020000}"/>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34289</xdr:rowOff>
    </xdr:from>
    <xdr:to>
      <xdr:col>116</xdr:col>
      <xdr:colOff>63500</xdr:colOff>
      <xdr:row>85</xdr:row>
      <xdr:rowOff>72389</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flipV="1">
          <a:off x="21323300" y="14264639"/>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642" name="楕円 641">
          <a:extLst>
            <a:ext uri="{FF2B5EF4-FFF2-40B4-BE49-F238E27FC236}">
              <a16:creationId xmlns:a16="http://schemas.microsoft.com/office/drawing/2014/main" id="{00000000-0008-0000-0E00-000082020000}"/>
            </a:ext>
          </a:extLst>
        </xdr:cNvPr>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76200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flipV="1">
          <a:off x="20434300" y="14645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644" name="n_1aveValue【児童館】&#10;一人当たり面積">
          <a:extLst>
            <a:ext uri="{FF2B5EF4-FFF2-40B4-BE49-F238E27FC236}">
              <a16:creationId xmlns:a16="http://schemas.microsoft.com/office/drawing/2014/main" id="{00000000-0008-0000-0E00-000084020000}"/>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45" name="n_2aveValue【児童館】&#10;一人当たり面積">
          <a:extLst>
            <a:ext uri="{FF2B5EF4-FFF2-40B4-BE49-F238E27FC236}">
              <a16:creationId xmlns:a16="http://schemas.microsoft.com/office/drawing/2014/main" id="{00000000-0008-0000-0E00-000085020000}"/>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46" name="n_3aveValue【児童館】&#10;一人当たり面積">
          <a:extLst>
            <a:ext uri="{FF2B5EF4-FFF2-40B4-BE49-F238E27FC236}">
              <a16:creationId xmlns:a16="http://schemas.microsoft.com/office/drawing/2014/main" id="{00000000-0008-0000-0E00-000086020000}"/>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47" name="n_1mainValue【児童館】&#10;一人当たり面積">
          <a:extLst>
            <a:ext uri="{FF2B5EF4-FFF2-40B4-BE49-F238E27FC236}">
              <a16:creationId xmlns:a16="http://schemas.microsoft.com/office/drawing/2014/main" id="{00000000-0008-0000-0E00-000087020000}"/>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648" name="n_2mainValue【児童館】&#10;一人当たり面積">
          <a:extLst>
            <a:ext uri="{FF2B5EF4-FFF2-40B4-BE49-F238E27FC236}">
              <a16:creationId xmlns:a16="http://schemas.microsoft.com/office/drawing/2014/main" id="{00000000-0008-0000-0E00-000088020000}"/>
            </a:ext>
          </a:extLst>
        </xdr:cNvPr>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公民館】&#10;有形固定資産減価償却率グラフ枠">
          <a:extLst>
            <a:ext uri="{FF2B5EF4-FFF2-40B4-BE49-F238E27FC236}">
              <a16:creationId xmlns:a16="http://schemas.microsoft.com/office/drawing/2014/main" id="{00000000-0008-0000-0E00-0000A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75" name="【公民館】&#10;有形固定資産減価償却率最小値テキスト">
          <a:extLst>
            <a:ext uri="{FF2B5EF4-FFF2-40B4-BE49-F238E27FC236}">
              <a16:creationId xmlns:a16="http://schemas.microsoft.com/office/drawing/2014/main" id="{00000000-0008-0000-0E00-0000A3020000}"/>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7" name="【公民館】&#10;有形固定資産減価償却率最大値テキスト">
          <a:extLst>
            <a:ext uri="{FF2B5EF4-FFF2-40B4-BE49-F238E27FC236}">
              <a16:creationId xmlns:a16="http://schemas.microsoft.com/office/drawing/2014/main" id="{00000000-0008-0000-0E00-0000A5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679" name="【公民館】&#10;有形固定資産減価償却率平均値テキスト">
          <a:extLst>
            <a:ext uri="{FF2B5EF4-FFF2-40B4-BE49-F238E27FC236}">
              <a16:creationId xmlns:a16="http://schemas.microsoft.com/office/drawing/2014/main" id="{00000000-0008-0000-0E00-0000A7020000}"/>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81" name="フローチャート: 判断 680">
          <a:extLst>
            <a:ext uri="{FF2B5EF4-FFF2-40B4-BE49-F238E27FC236}">
              <a16:creationId xmlns:a16="http://schemas.microsoft.com/office/drawing/2014/main" id="{00000000-0008-0000-0E00-0000A902000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82" name="フローチャート: 判断 681">
          <a:extLst>
            <a:ext uri="{FF2B5EF4-FFF2-40B4-BE49-F238E27FC236}">
              <a16:creationId xmlns:a16="http://schemas.microsoft.com/office/drawing/2014/main" id="{00000000-0008-0000-0E00-0000AA020000}"/>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83" name="フローチャート: 判断 682">
          <a:extLst>
            <a:ext uri="{FF2B5EF4-FFF2-40B4-BE49-F238E27FC236}">
              <a16:creationId xmlns:a16="http://schemas.microsoft.com/office/drawing/2014/main" id="{00000000-0008-0000-0E00-0000AB020000}"/>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6268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49547</xdr:rowOff>
    </xdr:from>
    <xdr:ext cx="405111" cy="259045"/>
    <xdr:sp macro="" textlink="">
      <xdr:nvSpPr>
        <xdr:cNvPr id="690" name="【公民館】&#10;有形固定資産減価償却率該当値テキスト">
          <a:extLst>
            <a:ext uri="{FF2B5EF4-FFF2-40B4-BE49-F238E27FC236}">
              <a16:creationId xmlns:a16="http://schemas.microsoft.com/office/drawing/2014/main" id="{00000000-0008-0000-0E00-0000B2020000}"/>
            </a:ext>
          </a:extLst>
        </xdr:cNvPr>
        <xdr:cNvSpPr txBox="1"/>
      </xdr:nvSpPr>
      <xdr:spPr>
        <a:xfrm>
          <a:off x="16357600"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51526</xdr:rowOff>
    </xdr:from>
    <xdr:to>
      <xdr:col>81</xdr:col>
      <xdr:colOff>101600</xdr:colOff>
      <xdr:row>100</xdr:row>
      <xdr:rowOff>153126</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5430500" y="17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102326</xdr:rowOff>
    </xdr:from>
    <xdr:to>
      <xdr:col>85</xdr:col>
      <xdr:colOff>127000</xdr:colOff>
      <xdr:row>103</xdr:row>
      <xdr:rowOff>121920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5481300" y="17247326"/>
          <a:ext cx="838200" cy="53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61323</xdr:rowOff>
    </xdr:from>
    <xdr:to>
      <xdr:col>76</xdr:col>
      <xdr:colOff>165100</xdr:colOff>
      <xdr:row>100</xdr:row>
      <xdr:rowOff>162923</xdr:rowOff>
    </xdr:to>
    <xdr:sp macro="" textlink="">
      <xdr:nvSpPr>
        <xdr:cNvPr id="693" name="楕円 692">
          <a:extLst>
            <a:ext uri="{FF2B5EF4-FFF2-40B4-BE49-F238E27FC236}">
              <a16:creationId xmlns:a16="http://schemas.microsoft.com/office/drawing/2014/main" id="{00000000-0008-0000-0E00-0000B5020000}"/>
            </a:ext>
          </a:extLst>
        </xdr:cNvPr>
        <xdr:cNvSpPr/>
      </xdr:nvSpPr>
      <xdr:spPr>
        <a:xfrm>
          <a:off x="145415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102326</xdr:rowOff>
    </xdr:from>
    <xdr:to>
      <xdr:col>81</xdr:col>
      <xdr:colOff>50800</xdr:colOff>
      <xdr:row>100</xdr:row>
      <xdr:rowOff>112123</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flipV="1">
          <a:off x="14592300" y="172473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95" name="n_1aveValue【公民館】&#10;有形固定資産減価償却率">
          <a:extLst>
            <a:ext uri="{FF2B5EF4-FFF2-40B4-BE49-F238E27FC236}">
              <a16:creationId xmlns:a16="http://schemas.microsoft.com/office/drawing/2014/main" id="{00000000-0008-0000-0E00-0000B7020000}"/>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96" name="n_2aveValue【公民館】&#10;有形固定資産減価償却率">
          <a:extLst>
            <a:ext uri="{FF2B5EF4-FFF2-40B4-BE49-F238E27FC236}">
              <a16:creationId xmlns:a16="http://schemas.microsoft.com/office/drawing/2014/main" id="{00000000-0008-0000-0E00-0000B8020000}"/>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97" name="n_3aveValue【公民館】&#10;有形固定資産減価償却率">
          <a:extLst>
            <a:ext uri="{FF2B5EF4-FFF2-40B4-BE49-F238E27FC236}">
              <a16:creationId xmlns:a16="http://schemas.microsoft.com/office/drawing/2014/main" id="{00000000-0008-0000-0E00-0000B9020000}"/>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169653</xdr:rowOff>
    </xdr:from>
    <xdr:ext cx="405111" cy="259045"/>
    <xdr:sp macro="" textlink="">
      <xdr:nvSpPr>
        <xdr:cNvPr id="698" name="n_1mainValue【公民館】&#10;有形固定資産減価償却率">
          <a:extLst>
            <a:ext uri="{FF2B5EF4-FFF2-40B4-BE49-F238E27FC236}">
              <a16:creationId xmlns:a16="http://schemas.microsoft.com/office/drawing/2014/main" id="{00000000-0008-0000-0E00-0000BA020000}"/>
            </a:ext>
          </a:extLst>
        </xdr:cNvPr>
        <xdr:cNvSpPr txBox="1"/>
      </xdr:nvSpPr>
      <xdr:spPr>
        <a:xfrm>
          <a:off x="15266044" y="1697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8000</xdr:rowOff>
    </xdr:from>
    <xdr:ext cx="405111" cy="259045"/>
    <xdr:sp macro="" textlink="">
      <xdr:nvSpPr>
        <xdr:cNvPr id="699" name="n_2mainValue【公民館】&#10;有形固定資産減価償却率">
          <a:extLst>
            <a:ext uri="{FF2B5EF4-FFF2-40B4-BE49-F238E27FC236}">
              <a16:creationId xmlns:a16="http://schemas.microsoft.com/office/drawing/2014/main" id="{00000000-0008-0000-0E00-0000BB020000}"/>
            </a:ext>
          </a:extLst>
        </xdr:cNvPr>
        <xdr:cNvSpPr txBox="1"/>
      </xdr:nvSpPr>
      <xdr:spPr>
        <a:xfrm>
          <a:off x="14389744" y="1698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00000000-0008-0000-0E00-0000D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24" name="【公民館】&#10;一人当たり面積最小値テキスト">
          <a:extLst>
            <a:ext uri="{FF2B5EF4-FFF2-40B4-BE49-F238E27FC236}">
              <a16:creationId xmlns:a16="http://schemas.microsoft.com/office/drawing/2014/main" id="{00000000-0008-0000-0E00-0000D4020000}"/>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26" name="【公民館】&#10;一人当たり面積最大値テキスト">
          <a:extLst>
            <a:ext uri="{FF2B5EF4-FFF2-40B4-BE49-F238E27FC236}">
              <a16:creationId xmlns:a16="http://schemas.microsoft.com/office/drawing/2014/main" id="{00000000-0008-0000-0E00-0000D6020000}"/>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728" name="【公民館】&#10;一人当たり面積平均値テキスト">
          <a:extLst>
            <a:ext uri="{FF2B5EF4-FFF2-40B4-BE49-F238E27FC236}">
              <a16:creationId xmlns:a16="http://schemas.microsoft.com/office/drawing/2014/main" id="{00000000-0008-0000-0E00-0000D8020000}"/>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92456</xdr:rowOff>
    </xdr:from>
    <xdr:to>
      <xdr:col>116</xdr:col>
      <xdr:colOff>114300</xdr:colOff>
      <xdr:row>109</xdr:row>
      <xdr:rowOff>22606</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22110700" y="186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7383</xdr:rowOff>
    </xdr:from>
    <xdr:ext cx="469744" cy="259045"/>
    <xdr:sp macro="" textlink="">
      <xdr:nvSpPr>
        <xdr:cNvPr id="739" name="【公民館】&#10;一人当たり面積該当値テキスト">
          <a:extLst>
            <a:ext uri="{FF2B5EF4-FFF2-40B4-BE49-F238E27FC236}">
              <a16:creationId xmlns:a16="http://schemas.microsoft.com/office/drawing/2014/main" id="{00000000-0008-0000-0E00-0000E3020000}"/>
            </a:ext>
          </a:extLst>
        </xdr:cNvPr>
        <xdr:cNvSpPr txBox="1"/>
      </xdr:nvSpPr>
      <xdr:spPr>
        <a:xfrm>
          <a:off x="22199600" y="1852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65633</xdr:rowOff>
    </xdr:from>
    <xdr:to>
      <xdr:col>112</xdr:col>
      <xdr:colOff>38100</xdr:colOff>
      <xdr:row>108</xdr:row>
      <xdr:rowOff>167233</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21272500" y="185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116433</xdr:rowOff>
    </xdr:from>
    <xdr:to>
      <xdr:col>116</xdr:col>
      <xdr:colOff>63500</xdr:colOff>
      <xdr:row>108</xdr:row>
      <xdr:rowOff>143256</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21323300" y="18633033"/>
          <a:ext cx="8382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66242</xdr:rowOff>
    </xdr:from>
    <xdr:to>
      <xdr:col>107</xdr:col>
      <xdr:colOff>101600</xdr:colOff>
      <xdr:row>108</xdr:row>
      <xdr:rowOff>167842</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20383500" y="185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116433</xdr:rowOff>
    </xdr:from>
    <xdr:to>
      <xdr:col>111</xdr:col>
      <xdr:colOff>177800</xdr:colOff>
      <xdr:row>108</xdr:row>
      <xdr:rowOff>117042</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20434300" y="18633033"/>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744" name="n_1aveValue【公民館】&#10;一人当たり面積">
          <a:extLst>
            <a:ext uri="{FF2B5EF4-FFF2-40B4-BE49-F238E27FC236}">
              <a16:creationId xmlns:a16="http://schemas.microsoft.com/office/drawing/2014/main" id="{00000000-0008-0000-0E00-0000E8020000}"/>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745" name="n_2aveValue【公民館】&#10;一人当たり面積">
          <a:extLst>
            <a:ext uri="{FF2B5EF4-FFF2-40B4-BE49-F238E27FC236}">
              <a16:creationId xmlns:a16="http://schemas.microsoft.com/office/drawing/2014/main" id="{00000000-0008-0000-0E00-0000E9020000}"/>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746" name="n_3aveValue【公民館】&#10;一人当たり面積">
          <a:extLst>
            <a:ext uri="{FF2B5EF4-FFF2-40B4-BE49-F238E27FC236}">
              <a16:creationId xmlns:a16="http://schemas.microsoft.com/office/drawing/2014/main" id="{00000000-0008-0000-0E00-0000EA020000}"/>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158360</xdr:rowOff>
    </xdr:from>
    <xdr:ext cx="469744" cy="259045"/>
    <xdr:sp macro="" textlink="">
      <xdr:nvSpPr>
        <xdr:cNvPr id="747" name="n_1mainValue【公民館】&#10;一人当たり面積">
          <a:extLst>
            <a:ext uri="{FF2B5EF4-FFF2-40B4-BE49-F238E27FC236}">
              <a16:creationId xmlns:a16="http://schemas.microsoft.com/office/drawing/2014/main" id="{00000000-0008-0000-0E00-0000EB020000}"/>
            </a:ext>
          </a:extLst>
        </xdr:cNvPr>
        <xdr:cNvSpPr txBox="1"/>
      </xdr:nvSpPr>
      <xdr:spPr>
        <a:xfrm>
          <a:off x="21075727" y="186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158969</xdr:rowOff>
    </xdr:from>
    <xdr:ext cx="469744" cy="259045"/>
    <xdr:sp macro="" textlink="">
      <xdr:nvSpPr>
        <xdr:cNvPr id="748" name="n_2mainValue【公民館】&#10;一人当たり面積">
          <a:extLst>
            <a:ext uri="{FF2B5EF4-FFF2-40B4-BE49-F238E27FC236}">
              <a16:creationId xmlns:a16="http://schemas.microsoft.com/office/drawing/2014/main" id="{00000000-0008-0000-0E00-0000EC020000}"/>
            </a:ext>
          </a:extLst>
        </xdr:cNvPr>
        <xdr:cNvSpPr txBox="1"/>
      </xdr:nvSpPr>
      <xdr:spPr>
        <a:xfrm>
          <a:off x="20199427" y="1867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有形固定資産減価償却率については、学校施設が類似団体よりも</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２１．４</a:t>
          </a:r>
          <a:r>
            <a:rPr kumimoji="1" lang="ja-JP" altLang="en-US" sz="1300">
              <a:latin typeface="ＭＳ Ｐゴシック" panose="020B0600070205080204" pitchFamily="50" charset="-128"/>
              <a:ea typeface="ＭＳ Ｐゴシック" panose="020B0600070205080204" pitchFamily="50" charset="-128"/>
            </a:rPr>
            <a:t>ポイント上回っている。学校施設については、村内４ヶ所の小学校を統合し、新たに小学校を建設し、中学校についても新たに建設を行ったため、今後は類似団体と比較しても低い状態が続いて行くと予想している。また、児童館については建設が完了したため、２．０ポイントと大幅に減少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4,442
4,411
391.76
4,380,269
4,172,267
183,033
2,615,925
5,087,747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F00-000054000000}"/>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130175</xdr:rowOff>
    </xdr:from>
    <xdr:to>
      <xdr:col>24</xdr:col>
      <xdr:colOff>114300</xdr:colOff>
      <xdr:row>57</xdr:row>
      <xdr:rowOff>60325</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153052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33020</xdr:rowOff>
    </xdr:from>
    <xdr:to>
      <xdr:col>20</xdr:col>
      <xdr:colOff>38100</xdr:colOff>
      <xdr:row>58</xdr:row>
      <xdr:rowOff>134620</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9525</xdr:rowOff>
    </xdr:from>
    <xdr:to>
      <xdr:col>24</xdr:col>
      <xdr:colOff>63500</xdr:colOff>
      <xdr:row>58</xdr:row>
      <xdr:rowOff>83820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797300" y="9782175"/>
          <a:ext cx="8382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4445</xdr:rowOff>
    </xdr:from>
    <xdr:to>
      <xdr:col>15</xdr:col>
      <xdr:colOff>101600</xdr:colOff>
      <xdr:row>59</xdr:row>
      <xdr:rowOff>106045</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83820</xdr:rowOff>
    </xdr:from>
    <xdr:to>
      <xdr:col>19</xdr:col>
      <xdr:colOff>177800</xdr:colOff>
      <xdr:row>59</xdr:row>
      <xdr:rowOff>55245</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flipV="1">
          <a:off x="2908300" y="1002792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151147</xdr:rowOff>
    </xdr:from>
    <xdr:ext cx="405111" cy="259045"/>
    <xdr:sp macro="" textlink="">
      <xdr:nvSpPr>
        <xdr:cNvPr id="96" name="n_1mainValue【体育館・プール】&#10;有形固定資産減価償却率">
          <a:extLst>
            <a:ext uri="{FF2B5EF4-FFF2-40B4-BE49-F238E27FC236}">
              <a16:creationId xmlns:a16="http://schemas.microsoft.com/office/drawing/2014/main" id="{00000000-0008-0000-0F00-000060000000}"/>
            </a:ext>
          </a:extLst>
        </xdr:cNvPr>
        <xdr:cNvSpPr txBox="1"/>
      </xdr:nvSpPr>
      <xdr:spPr>
        <a:xfrm>
          <a:off x="35820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122572</xdr:rowOff>
    </xdr:from>
    <xdr:ext cx="405111" cy="259045"/>
    <xdr:sp macro="" textlink="">
      <xdr:nvSpPr>
        <xdr:cNvPr id="97" name="n_2mainValue【体育館・プール】&#10;有形固定資産減価償却率">
          <a:extLst>
            <a:ext uri="{FF2B5EF4-FFF2-40B4-BE49-F238E27FC236}">
              <a16:creationId xmlns:a16="http://schemas.microsoft.com/office/drawing/2014/main" id="{00000000-0008-0000-0F00-000061000000}"/>
            </a:ext>
          </a:extLst>
        </xdr:cNvPr>
        <xdr:cNvSpPr txBox="1"/>
      </xdr:nvSpPr>
      <xdr:spPr>
        <a:xfrm>
          <a:off x="2705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00000000-0008-0000-0F00-00007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4" name="【体育館・プール】&#10;一人当たり面積最小値テキスト">
          <a:extLst>
            <a:ext uri="{FF2B5EF4-FFF2-40B4-BE49-F238E27FC236}">
              <a16:creationId xmlns:a16="http://schemas.microsoft.com/office/drawing/2014/main" id="{00000000-0008-0000-0F00-00007C000000}"/>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6" name="【体育館・プール】&#10;一人当たり面積最大値テキスト">
          <a:extLst>
            <a:ext uri="{FF2B5EF4-FFF2-40B4-BE49-F238E27FC236}">
              <a16:creationId xmlns:a16="http://schemas.microsoft.com/office/drawing/2014/main" id="{00000000-0008-0000-0F00-00007E000000}"/>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8" name="【体育館・プール】&#10;一人当たり面積平均値テキスト">
          <a:extLst>
            <a:ext uri="{FF2B5EF4-FFF2-40B4-BE49-F238E27FC236}">
              <a16:creationId xmlns:a16="http://schemas.microsoft.com/office/drawing/2014/main" id="{00000000-0008-0000-0F00-000080000000}"/>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9" name="フローチャート: 判断 128">
          <a:extLst>
            <a:ext uri="{FF2B5EF4-FFF2-40B4-BE49-F238E27FC236}">
              <a16:creationId xmlns:a16="http://schemas.microsoft.com/office/drawing/2014/main" id="{00000000-0008-0000-0F00-000081000000}"/>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0" name="フローチャート: 判断 129">
          <a:extLst>
            <a:ext uri="{FF2B5EF4-FFF2-40B4-BE49-F238E27FC236}">
              <a16:creationId xmlns:a16="http://schemas.microsoft.com/office/drawing/2014/main" id="{00000000-0008-0000-0F00-000082000000}"/>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1" name="n_1aveValue【体育館・プール】&#10;一人当たり面積">
          <a:extLst>
            <a:ext uri="{FF2B5EF4-FFF2-40B4-BE49-F238E27FC236}">
              <a16:creationId xmlns:a16="http://schemas.microsoft.com/office/drawing/2014/main" id="{00000000-0008-0000-0F00-000083000000}"/>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3" name="n_2aveValue【体育館・プール】&#10;一人当たり面積">
          <a:extLst>
            <a:ext uri="{FF2B5EF4-FFF2-40B4-BE49-F238E27FC236}">
              <a16:creationId xmlns:a16="http://schemas.microsoft.com/office/drawing/2014/main" id="{00000000-0008-0000-0F00-000085000000}"/>
            </a:ext>
          </a:extLst>
        </xdr:cNvPr>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5" name="n_3aveValue【体育館・プール】&#10;一人当たり面積">
          <a:extLst>
            <a:ext uri="{FF2B5EF4-FFF2-40B4-BE49-F238E27FC236}">
              <a16:creationId xmlns:a16="http://schemas.microsoft.com/office/drawing/2014/main" id="{00000000-0008-0000-0F00-000087000000}"/>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4064</xdr:rowOff>
    </xdr:from>
    <xdr:to>
      <xdr:col>55</xdr:col>
      <xdr:colOff>50800</xdr:colOff>
      <xdr:row>63</xdr:row>
      <xdr:rowOff>105664</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104267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26941</xdr:rowOff>
    </xdr:from>
    <xdr:ext cx="469744" cy="259045"/>
    <xdr:sp macro="" textlink="">
      <xdr:nvSpPr>
        <xdr:cNvPr id="142" name="【体育館・プール】&#10;一人当たり面積該当値テキスト">
          <a:extLst>
            <a:ext uri="{FF2B5EF4-FFF2-40B4-BE49-F238E27FC236}">
              <a16:creationId xmlns:a16="http://schemas.microsoft.com/office/drawing/2014/main" id="{00000000-0008-0000-0F00-00008E000000}"/>
            </a:ext>
          </a:extLst>
        </xdr:cNvPr>
        <xdr:cNvSpPr txBox="1"/>
      </xdr:nvSpPr>
      <xdr:spPr>
        <a:xfrm>
          <a:off x="10515600" y="1065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166207</xdr:rowOff>
    </xdr:from>
    <xdr:to>
      <xdr:col>50</xdr:col>
      <xdr:colOff>165100</xdr:colOff>
      <xdr:row>63</xdr:row>
      <xdr:rowOff>96357</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9588500" y="107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45557</xdr:rowOff>
    </xdr:from>
    <xdr:to>
      <xdr:col>55</xdr:col>
      <xdr:colOff>0</xdr:colOff>
      <xdr:row>63</xdr:row>
      <xdr:rowOff>54864</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9639300" y="10846907"/>
          <a:ext cx="8382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7820</xdr:rowOff>
    </xdr:from>
    <xdr:to>
      <xdr:col>46</xdr:col>
      <xdr:colOff>38100</xdr:colOff>
      <xdr:row>63</xdr:row>
      <xdr:rowOff>109420</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8699500" y="108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45557</xdr:rowOff>
    </xdr:from>
    <xdr:to>
      <xdr:col>50</xdr:col>
      <xdr:colOff>114300</xdr:colOff>
      <xdr:row>63</xdr:row>
      <xdr:rowOff>58620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flipV="1">
          <a:off x="8750300" y="1084690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112884</xdr:rowOff>
    </xdr:from>
    <xdr:ext cx="469744" cy="259045"/>
    <xdr:sp macro="" textlink="">
      <xdr:nvSpPr>
        <xdr:cNvPr id="147" name="n_1mainValue【体育館・プール】&#10;一人当たり面積">
          <a:extLst>
            <a:ext uri="{FF2B5EF4-FFF2-40B4-BE49-F238E27FC236}">
              <a16:creationId xmlns:a16="http://schemas.microsoft.com/office/drawing/2014/main" id="{00000000-0008-0000-0F00-000093000000}"/>
            </a:ext>
          </a:extLst>
        </xdr:cNvPr>
        <xdr:cNvSpPr txBox="1"/>
      </xdr:nvSpPr>
      <xdr:spPr>
        <a:xfrm>
          <a:off x="9391727" y="1057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125947</xdr:rowOff>
    </xdr:from>
    <xdr:ext cx="469744" cy="259045"/>
    <xdr:sp macro="" textlink="">
      <xdr:nvSpPr>
        <xdr:cNvPr id="148" name="n_2mainValue【体育館・プール】&#10;一人当たり面積">
          <a:extLst>
            <a:ext uri="{FF2B5EF4-FFF2-40B4-BE49-F238E27FC236}">
              <a16:creationId xmlns:a16="http://schemas.microsoft.com/office/drawing/2014/main" id="{00000000-0008-0000-0F00-000094000000}"/>
            </a:ext>
          </a:extLst>
        </xdr:cNvPr>
        <xdr:cNvSpPr txBox="1"/>
      </xdr:nvSpPr>
      <xdr:spPr>
        <a:xfrm>
          <a:off x="8515427" y="1058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6" name="【市民会館】&#10;有形固定資産減価償却率グラフ枠">
          <a:extLst>
            <a:ext uri="{FF2B5EF4-FFF2-40B4-BE49-F238E27FC236}">
              <a16:creationId xmlns:a16="http://schemas.microsoft.com/office/drawing/2014/main" id="{00000000-0008-0000-0F00-0000BA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188" name="【市民会館】&#10;有形固定資産減価償却率最小値テキスト">
          <a:extLst>
            <a:ext uri="{FF2B5EF4-FFF2-40B4-BE49-F238E27FC236}">
              <a16:creationId xmlns:a16="http://schemas.microsoft.com/office/drawing/2014/main" id="{00000000-0008-0000-0F00-0000BC000000}"/>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190" name="【市民会館】&#10;有形固定資産減価償却率最大値テキスト">
          <a:extLst>
            <a:ext uri="{FF2B5EF4-FFF2-40B4-BE49-F238E27FC236}">
              <a16:creationId xmlns:a16="http://schemas.microsoft.com/office/drawing/2014/main" id="{00000000-0008-0000-0F00-0000BE000000}"/>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192" name="【市民会館】&#10;有形固定資産減価償却率平均値テキスト">
          <a:extLst>
            <a:ext uri="{FF2B5EF4-FFF2-40B4-BE49-F238E27FC236}">
              <a16:creationId xmlns:a16="http://schemas.microsoft.com/office/drawing/2014/main" id="{00000000-0008-0000-0F00-0000C0000000}"/>
            </a:ext>
          </a:extLst>
        </xdr:cNvPr>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134129</xdr:rowOff>
    </xdr:from>
    <xdr:ext cx="405111" cy="259045"/>
    <xdr:sp macro="" textlink="">
      <xdr:nvSpPr>
        <xdr:cNvPr id="195" name="n_1aveValue【市民会館】&#10;有形固定資産減価償却率">
          <a:extLst>
            <a:ext uri="{FF2B5EF4-FFF2-40B4-BE49-F238E27FC236}">
              <a16:creationId xmlns:a16="http://schemas.microsoft.com/office/drawing/2014/main" id="{00000000-0008-0000-0F00-0000C3000000}"/>
            </a:ext>
          </a:extLst>
        </xdr:cNvPr>
        <xdr:cNvSpPr txBox="1"/>
      </xdr:nvSpPr>
      <xdr:spPr>
        <a:xfrm>
          <a:off x="35820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122699</xdr:rowOff>
    </xdr:from>
    <xdr:ext cx="405111" cy="259045"/>
    <xdr:sp macro="" textlink="">
      <xdr:nvSpPr>
        <xdr:cNvPr id="197" name="n_2aveValue【市民会館】&#10;有形固定資産減価償却率">
          <a:extLst>
            <a:ext uri="{FF2B5EF4-FFF2-40B4-BE49-F238E27FC236}">
              <a16:creationId xmlns:a16="http://schemas.microsoft.com/office/drawing/2014/main" id="{00000000-0008-0000-0F00-0000C5000000}"/>
            </a:ext>
          </a:extLst>
        </xdr:cNvPr>
        <xdr:cNvSpPr txBox="1"/>
      </xdr:nvSpPr>
      <xdr:spPr>
        <a:xfrm>
          <a:off x="2705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74947</xdr:rowOff>
    </xdr:from>
    <xdr:ext cx="405111" cy="259045"/>
    <xdr:sp macro="" textlink="">
      <xdr:nvSpPr>
        <xdr:cNvPr id="199" name="n_3aveValue【市民会館】&#10;有形固定資産減価償却率">
          <a:extLst>
            <a:ext uri="{FF2B5EF4-FFF2-40B4-BE49-F238E27FC236}">
              <a16:creationId xmlns:a16="http://schemas.microsoft.com/office/drawing/2014/main" id="{00000000-0008-0000-0F00-0000C7000000}"/>
            </a:ext>
          </a:extLst>
        </xdr:cNvPr>
        <xdr:cNvSpPr txBox="1"/>
      </xdr:nvSpPr>
      <xdr:spPr>
        <a:xfrm>
          <a:off x="1816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25400</xdr:rowOff>
    </xdr:from>
    <xdr:to>
      <xdr:col>24</xdr:col>
      <xdr:colOff>114300</xdr:colOff>
      <xdr:row>100</xdr:row>
      <xdr:rowOff>127000</xdr:rowOff>
    </xdr:to>
    <xdr:sp macro="" textlink="">
      <xdr:nvSpPr>
        <xdr:cNvPr id="205" name="楕円 204">
          <a:extLst>
            <a:ext uri="{FF2B5EF4-FFF2-40B4-BE49-F238E27FC236}">
              <a16:creationId xmlns:a16="http://schemas.microsoft.com/office/drawing/2014/main" id="{00000000-0008-0000-0F00-0000CD000000}"/>
            </a:ext>
          </a:extLst>
        </xdr:cNvPr>
        <xdr:cNvSpPr/>
      </xdr:nvSpPr>
      <xdr:spPr>
        <a:xfrm>
          <a:off x="4584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149877</xdr:rowOff>
    </xdr:from>
    <xdr:ext cx="469744" cy="259045"/>
    <xdr:sp macro="" textlink="">
      <xdr:nvSpPr>
        <xdr:cNvPr id="206" name="【市民会館】&#10;有形固定資産減価償却率該当値テキスト">
          <a:extLst>
            <a:ext uri="{FF2B5EF4-FFF2-40B4-BE49-F238E27FC236}">
              <a16:creationId xmlns:a16="http://schemas.microsoft.com/office/drawing/2014/main" id="{00000000-0008-0000-0F00-0000CE000000}"/>
            </a:ext>
          </a:extLst>
        </xdr:cNvPr>
        <xdr:cNvSpPr txBox="1"/>
      </xdr:nvSpPr>
      <xdr:spPr>
        <a:xfrm>
          <a:off x="4673600"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25400</xdr:rowOff>
    </xdr:from>
    <xdr:to>
      <xdr:col>20</xdr:col>
      <xdr:colOff>38100</xdr:colOff>
      <xdr:row>100</xdr:row>
      <xdr:rowOff>127000</xdr:rowOff>
    </xdr:to>
    <xdr:sp macro="" textlink="">
      <xdr:nvSpPr>
        <xdr:cNvPr id="207" name="楕円 206">
          <a:extLst>
            <a:ext uri="{FF2B5EF4-FFF2-40B4-BE49-F238E27FC236}">
              <a16:creationId xmlns:a16="http://schemas.microsoft.com/office/drawing/2014/main" id="{00000000-0008-0000-0F00-0000CF000000}"/>
            </a:ext>
          </a:extLst>
        </xdr:cNvPr>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76200</xdr:rowOff>
    </xdr:from>
    <xdr:to>
      <xdr:col>24</xdr:col>
      <xdr:colOff>63500</xdr:colOff>
      <xdr:row>100</xdr:row>
      <xdr:rowOff>76200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3797300" y="1722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25400</xdr:rowOff>
    </xdr:from>
    <xdr:to>
      <xdr:col>15</xdr:col>
      <xdr:colOff>101600</xdr:colOff>
      <xdr:row>100</xdr:row>
      <xdr:rowOff>127000</xdr:rowOff>
    </xdr:to>
    <xdr:sp macro="" textlink="">
      <xdr:nvSpPr>
        <xdr:cNvPr id="209" name="楕円 208">
          <a:extLst>
            <a:ext uri="{FF2B5EF4-FFF2-40B4-BE49-F238E27FC236}">
              <a16:creationId xmlns:a16="http://schemas.microsoft.com/office/drawing/2014/main" id="{00000000-0008-0000-0F00-0000D1000000}"/>
            </a:ext>
          </a:extLst>
        </xdr:cNvPr>
        <xdr:cNvSpPr/>
      </xdr:nvSpPr>
      <xdr:spPr>
        <a:xfrm>
          <a:off x="2857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76200</xdr:rowOff>
    </xdr:from>
    <xdr:to>
      <xdr:col>19</xdr:col>
      <xdr:colOff>177800</xdr:colOff>
      <xdr:row>100</xdr:row>
      <xdr:rowOff>76200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2908300" y="1722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98</xdr:row>
      <xdr:rowOff>143527</xdr:rowOff>
    </xdr:from>
    <xdr:ext cx="469744" cy="259045"/>
    <xdr:sp macro="" textlink="">
      <xdr:nvSpPr>
        <xdr:cNvPr id="211" name="n_1mainValue【市民会館】&#10;有形固定資産減価償却率">
          <a:extLst>
            <a:ext uri="{FF2B5EF4-FFF2-40B4-BE49-F238E27FC236}">
              <a16:creationId xmlns:a16="http://schemas.microsoft.com/office/drawing/2014/main" id="{00000000-0008-0000-0F00-0000D3000000}"/>
            </a:ext>
          </a:extLst>
        </xdr:cNvPr>
        <xdr:cNvSpPr txBox="1"/>
      </xdr:nvSpPr>
      <xdr:spPr>
        <a:xfrm>
          <a:off x="3549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143527</xdr:rowOff>
    </xdr:from>
    <xdr:ext cx="469744" cy="259045"/>
    <xdr:sp macro="" textlink="">
      <xdr:nvSpPr>
        <xdr:cNvPr id="212" name="n_2mainValue【市民会館】&#10;有形固定資産減価償却率">
          <a:extLst>
            <a:ext uri="{FF2B5EF4-FFF2-40B4-BE49-F238E27FC236}">
              <a16:creationId xmlns:a16="http://schemas.microsoft.com/office/drawing/2014/main" id="{00000000-0008-0000-0F00-0000D4000000}"/>
            </a:ext>
          </a:extLst>
        </xdr:cNvPr>
        <xdr:cNvSpPr txBox="1"/>
      </xdr:nvSpPr>
      <xdr:spPr>
        <a:xfrm>
          <a:off x="26734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5" name="【市民会館】&#10;一人当たり面積グラフ枠">
          <a:extLst>
            <a:ext uri="{FF2B5EF4-FFF2-40B4-BE49-F238E27FC236}">
              <a16:creationId xmlns:a16="http://schemas.microsoft.com/office/drawing/2014/main" id="{00000000-0008-0000-0F00-0000EB00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237" name="【市民会館】&#10;一人当たり面積最小値テキスト">
          <a:extLst>
            <a:ext uri="{FF2B5EF4-FFF2-40B4-BE49-F238E27FC236}">
              <a16:creationId xmlns:a16="http://schemas.microsoft.com/office/drawing/2014/main" id="{00000000-0008-0000-0F00-0000ED00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239" name="【市民会館】&#10;一人当たり面積最大値テキスト">
          <a:extLst>
            <a:ext uri="{FF2B5EF4-FFF2-40B4-BE49-F238E27FC236}">
              <a16:creationId xmlns:a16="http://schemas.microsoft.com/office/drawing/2014/main" id="{00000000-0008-0000-0F00-0000EF000000}"/>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241" name="【市民会館】&#10;一人当たり面積平均値テキスト">
          <a:extLst>
            <a:ext uri="{FF2B5EF4-FFF2-40B4-BE49-F238E27FC236}">
              <a16:creationId xmlns:a16="http://schemas.microsoft.com/office/drawing/2014/main" id="{00000000-0008-0000-0F00-0000F1000000}"/>
            </a:ext>
          </a:extLst>
        </xdr:cNvPr>
        <xdr:cNvSpPr txBox="1"/>
      </xdr:nvSpPr>
      <xdr:spPr>
        <a:xfrm>
          <a:off x="10515600" y="18095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244" name="n_1aveValue【市民会館】&#10;一人当たり面積">
          <a:extLst>
            <a:ext uri="{FF2B5EF4-FFF2-40B4-BE49-F238E27FC236}">
              <a16:creationId xmlns:a16="http://schemas.microsoft.com/office/drawing/2014/main" id="{00000000-0008-0000-0F00-0000F4000000}"/>
            </a:ext>
          </a:extLst>
        </xdr:cNvPr>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245" name="フローチャート: 判断 244">
          <a:extLst>
            <a:ext uri="{FF2B5EF4-FFF2-40B4-BE49-F238E27FC236}">
              <a16:creationId xmlns:a16="http://schemas.microsoft.com/office/drawing/2014/main" id="{00000000-0008-0000-0F00-0000F5000000}"/>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246" name="n_2aveValue【市民会館】&#10;一人当たり面積">
          <a:extLst>
            <a:ext uri="{FF2B5EF4-FFF2-40B4-BE49-F238E27FC236}">
              <a16:creationId xmlns:a16="http://schemas.microsoft.com/office/drawing/2014/main" id="{00000000-0008-0000-0F00-0000F6000000}"/>
            </a:ext>
          </a:extLst>
        </xdr:cNvPr>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247" name="フローチャート: 判断 246">
          <a:extLst>
            <a:ext uri="{FF2B5EF4-FFF2-40B4-BE49-F238E27FC236}">
              <a16:creationId xmlns:a16="http://schemas.microsoft.com/office/drawing/2014/main" id="{00000000-0008-0000-0F00-0000F7000000}"/>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248" name="n_3aveValue【市民会館】&#10;一人当たり面積">
          <a:extLst>
            <a:ext uri="{FF2B5EF4-FFF2-40B4-BE49-F238E27FC236}">
              <a16:creationId xmlns:a16="http://schemas.microsoft.com/office/drawing/2014/main" id="{00000000-0008-0000-0F00-0000F8000000}"/>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77597</xdr:rowOff>
    </xdr:from>
    <xdr:to>
      <xdr:col>55</xdr:col>
      <xdr:colOff>50800</xdr:colOff>
      <xdr:row>108</xdr:row>
      <xdr:rowOff>7747</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10426700" y="184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56024</xdr:rowOff>
    </xdr:from>
    <xdr:ext cx="469744" cy="259045"/>
    <xdr:sp macro="" textlink="">
      <xdr:nvSpPr>
        <xdr:cNvPr id="255" name="【市民会館】&#10;一人当たり面積該当値テキスト">
          <a:extLst>
            <a:ext uri="{FF2B5EF4-FFF2-40B4-BE49-F238E27FC236}">
              <a16:creationId xmlns:a16="http://schemas.microsoft.com/office/drawing/2014/main" id="{00000000-0008-0000-0F00-0000FF000000}"/>
            </a:ext>
          </a:extLst>
        </xdr:cNvPr>
        <xdr:cNvSpPr txBox="1"/>
      </xdr:nvSpPr>
      <xdr:spPr>
        <a:xfrm>
          <a:off x="10515600"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82550</xdr:rowOff>
    </xdr:from>
    <xdr:to>
      <xdr:col>50</xdr:col>
      <xdr:colOff>165100</xdr:colOff>
      <xdr:row>108</xdr:row>
      <xdr:rowOff>12700</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9588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128397</xdr:rowOff>
    </xdr:from>
    <xdr:to>
      <xdr:col>55</xdr:col>
      <xdr:colOff>0</xdr:colOff>
      <xdr:row>107</xdr:row>
      <xdr:rowOff>133350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9639300" y="1847354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85598</xdr:rowOff>
    </xdr:from>
    <xdr:to>
      <xdr:col>46</xdr:col>
      <xdr:colOff>38100</xdr:colOff>
      <xdr:row>108</xdr:row>
      <xdr:rowOff>15748</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8699500" y="184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133350</xdr:rowOff>
    </xdr:from>
    <xdr:to>
      <xdr:col>50</xdr:col>
      <xdr:colOff>114300</xdr:colOff>
      <xdr:row>107</xdr:row>
      <xdr:rowOff>136398</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flipV="1">
          <a:off x="8750300" y="1847850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3827</xdr:rowOff>
    </xdr:from>
    <xdr:ext cx="469744" cy="259045"/>
    <xdr:sp macro="" textlink="">
      <xdr:nvSpPr>
        <xdr:cNvPr id="260" name="n_1mainValue【市民会館】&#10;一人当たり面積">
          <a:extLst>
            <a:ext uri="{FF2B5EF4-FFF2-40B4-BE49-F238E27FC236}">
              <a16:creationId xmlns:a16="http://schemas.microsoft.com/office/drawing/2014/main" id="{00000000-0008-0000-0F00-000004010000}"/>
            </a:ext>
          </a:extLst>
        </xdr:cNvPr>
        <xdr:cNvSpPr txBox="1"/>
      </xdr:nvSpPr>
      <xdr:spPr>
        <a:xfrm>
          <a:off x="9391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6875</xdr:rowOff>
    </xdr:from>
    <xdr:ext cx="469744" cy="259045"/>
    <xdr:sp macro="" textlink="">
      <xdr:nvSpPr>
        <xdr:cNvPr id="261" name="n_2mainValue【市民会館】&#10;一人当たり面積">
          <a:extLst>
            <a:ext uri="{FF2B5EF4-FFF2-40B4-BE49-F238E27FC236}">
              <a16:creationId xmlns:a16="http://schemas.microsoft.com/office/drawing/2014/main" id="{00000000-0008-0000-0F00-000005010000}"/>
            </a:ext>
          </a:extLst>
        </xdr:cNvPr>
        <xdr:cNvSpPr txBox="1"/>
      </xdr:nvSpPr>
      <xdr:spPr>
        <a:xfrm>
          <a:off x="8515427"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4" name="【一般廃棄物処理施設】&#10;有形固定資産減価償却率グラフ枠">
          <a:extLst>
            <a:ext uri="{FF2B5EF4-FFF2-40B4-BE49-F238E27FC236}">
              <a16:creationId xmlns:a16="http://schemas.microsoft.com/office/drawing/2014/main" id="{00000000-0008-0000-0F00-00001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86" name="【一般廃棄物処理施設】&#10;有形固定資産減価償却率最小値テキスト">
          <a:extLst>
            <a:ext uri="{FF2B5EF4-FFF2-40B4-BE49-F238E27FC236}">
              <a16:creationId xmlns:a16="http://schemas.microsoft.com/office/drawing/2014/main" id="{00000000-0008-0000-0F00-00001E010000}"/>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88" name="【一般廃棄物処理施設】&#10;有形固定資産減価償却率最大値テキスト">
          <a:extLst>
            <a:ext uri="{FF2B5EF4-FFF2-40B4-BE49-F238E27FC236}">
              <a16:creationId xmlns:a16="http://schemas.microsoft.com/office/drawing/2014/main" id="{00000000-0008-0000-0F00-000020010000}"/>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290" name="【一般廃棄物処理施設】&#10;有形固定資産減価償却率平均値テキスト">
          <a:extLst>
            <a:ext uri="{FF2B5EF4-FFF2-40B4-BE49-F238E27FC236}">
              <a16:creationId xmlns:a16="http://schemas.microsoft.com/office/drawing/2014/main" id="{00000000-0008-0000-0F00-000022010000}"/>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93" name="n_1aveValue【一般廃棄物処理施設】&#10;有形固定資産減価償却率">
          <a:extLst>
            <a:ext uri="{FF2B5EF4-FFF2-40B4-BE49-F238E27FC236}">
              <a16:creationId xmlns:a16="http://schemas.microsoft.com/office/drawing/2014/main" id="{00000000-0008-0000-0F00-000025010000}"/>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295" name="n_2aveValue【一般廃棄物処理施設】&#10;有形固定資産減価償却率">
          <a:extLst>
            <a:ext uri="{FF2B5EF4-FFF2-40B4-BE49-F238E27FC236}">
              <a16:creationId xmlns:a16="http://schemas.microsoft.com/office/drawing/2014/main" id="{00000000-0008-0000-0F00-000027010000}"/>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297" name="n_3aveValue【一般廃棄物処理施設】&#10;有形固定資産減価償却率">
          <a:extLst>
            <a:ext uri="{FF2B5EF4-FFF2-40B4-BE49-F238E27FC236}">
              <a16:creationId xmlns:a16="http://schemas.microsoft.com/office/drawing/2014/main" id="{00000000-0008-0000-0F00-000029010000}"/>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60960</xdr:rowOff>
    </xdr:from>
    <xdr:to>
      <xdr:col>76</xdr:col>
      <xdr:colOff>165100</xdr:colOff>
      <xdr:row>37</xdr:row>
      <xdr:rowOff>162560</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145415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7637</xdr:rowOff>
    </xdr:from>
    <xdr:ext cx="405111" cy="259045"/>
    <xdr:sp macro="" textlink="">
      <xdr:nvSpPr>
        <xdr:cNvPr id="304" name="n_2mainValue【一般廃棄物処理施設】&#10;有形固定資産減価償却率">
          <a:extLst>
            <a:ext uri="{FF2B5EF4-FFF2-40B4-BE49-F238E27FC236}">
              <a16:creationId xmlns:a16="http://schemas.microsoft.com/office/drawing/2014/main" id="{00000000-0008-0000-0F00-000030010000}"/>
            </a:ext>
          </a:extLst>
        </xdr:cNvPr>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7" name="【一般廃棄物処理施設】&#10;一人当たり有形固定資産（償却資産）額グラフ枠">
          <a:extLst>
            <a:ext uri="{FF2B5EF4-FFF2-40B4-BE49-F238E27FC236}">
              <a16:creationId xmlns:a16="http://schemas.microsoft.com/office/drawing/2014/main" id="{00000000-0008-0000-0F00-00004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29" name="【一般廃棄物処理施設】&#10;一人当たり有形固定資産（償却資産）額最小値テキスト">
          <a:extLst>
            <a:ext uri="{FF2B5EF4-FFF2-40B4-BE49-F238E27FC236}">
              <a16:creationId xmlns:a16="http://schemas.microsoft.com/office/drawing/2014/main" id="{00000000-0008-0000-0F00-000049010000}"/>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31" name="【一般廃棄物処理施設】&#10;一人当たり有形固定資産（償却資産）額最大値テキスト">
          <a:extLst>
            <a:ext uri="{FF2B5EF4-FFF2-40B4-BE49-F238E27FC236}">
              <a16:creationId xmlns:a16="http://schemas.microsoft.com/office/drawing/2014/main" id="{00000000-0008-0000-0F00-00004B010000}"/>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333" name="【一般廃棄物処理施設】&#10;一人当たり有形固定資産（償却資産）額平均値テキスト">
          <a:extLst>
            <a:ext uri="{FF2B5EF4-FFF2-40B4-BE49-F238E27FC236}">
              <a16:creationId xmlns:a16="http://schemas.microsoft.com/office/drawing/2014/main" id="{00000000-0008-0000-0F00-00004D010000}"/>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34" name="フローチャート: 判断 333">
          <a:extLst>
            <a:ext uri="{FF2B5EF4-FFF2-40B4-BE49-F238E27FC236}">
              <a16:creationId xmlns:a16="http://schemas.microsoft.com/office/drawing/2014/main" id="{00000000-0008-0000-0F00-00004E010000}"/>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35" name="フローチャート: 判断 334">
          <a:extLst>
            <a:ext uri="{FF2B5EF4-FFF2-40B4-BE49-F238E27FC236}">
              <a16:creationId xmlns:a16="http://schemas.microsoft.com/office/drawing/2014/main" id="{00000000-0008-0000-0F00-00004F010000}"/>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336" name="n_1aveValue【一般廃棄物処理施設】&#10;一人当たり有形固定資産（償却資産）額">
          <a:extLst>
            <a:ext uri="{FF2B5EF4-FFF2-40B4-BE49-F238E27FC236}">
              <a16:creationId xmlns:a16="http://schemas.microsoft.com/office/drawing/2014/main" id="{00000000-0008-0000-0F00-000050010000}"/>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37" name="フローチャート: 判断 336">
          <a:extLst>
            <a:ext uri="{FF2B5EF4-FFF2-40B4-BE49-F238E27FC236}">
              <a16:creationId xmlns:a16="http://schemas.microsoft.com/office/drawing/2014/main" id="{00000000-0008-0000-0F00-000051010000}"/>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338" name="n_2aveValue【一般廃棄物処理施設】&#10;一人当たり有形固定資産（償却資産）額">
          <a:extLst>
            <a:ext uri="{FF2B5EF4-FFF2-40B4-BE49-F238E27FC236}">
              <a16:creationId xmlns:a16="http://schemas.microsoft.com/office/drawing/2014/main" id="{00000000-0008-0000-0F00-000052010000}"/>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340" name="n_3aveValue【一般廃棄物処理施設】&#10;一人当たり有形固定資産（償却資産）額">
          <a:extLst>
            <a:ext uri="{FF2B5EF4-FFF2-40B4-BE49-F238E27FC236}">
              <a16:creationId xmlns:a16="http://schemas.microsoft.com/office/drawing/2014/main" id="{00000000-0008-0000-0F00-000054010000}"/>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96107</xdr:rowOff>
    </xdr:from>
    <xdr:to>
      <xdr:col>107</xdr:col>
      <xdr:colOff>101600</xdr:colOff>
      <xdr:row>42</xdr:row>
      <xdr:rowOff>26257</xdr:rowOff>
    </xdr:to>
    <xdr:sp macro="" textlink="">
      <xdr:nvSpPr>
        <xdr:cNvPr id="346" name="楕円 345">
          <a:extLst>
            <a:ext uri="{FF2B5EF4-FFF2-40B4-BE49-F238E27FC236}">
              <a16:creationId xmlns:a16="http://schemas.microsoft.com/office/drawing/2014/main" id="{00000000-0008-0000-0F00-00005A010000}"/>
            </a:ext>
          </a:extLst>
        </xdr:cNvPr>
        <xdr:cNvSpPr/>
      </xdr:nvSpPr>
      <xdr:spPr>
        <a:xfrm>
          <a:off x="20383500" y="71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42</xdr:row>
      <xdr:rowOff>17384</xdr:rowOff>
    </xdr:from>
    <xdr:ext cx="534377" cy="259045"/>
    <xdr:sp macro="" textlink="">
      <xdr:nvSpPr>
        <xdr:cNvPr id="347" name="n_2mainValue【一般廃棄物処理施設】&#10;一人当たり有形固定資産（償却資産）額">
          <a:extLst>
            <a:ext uri="{FF2B5EF4-FFF2-40B4-BE49-F238E27FC236}">
              <a16:creationId xmlns:a16="http://schemas.microsoft.com/office/drawing/2014/main" id="{00000000-0008-0000-0F00-00005B010000}"/>
            </a:ext>
          </a:extLst>
        </xdr:cNvPr>
        <xdr:cNvSpPr txBox="1"/>
      </xdr:nvSpPr>
      <xdr:spPr>
        <a:xfrm>
          <a:off x="20167111" y="721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2" name="【保健センター・保健所】&#10;有形固定資産減価償却率グラフ枠">
          <a:extLst>
            <a:ext uri="{FF2B5EF4-FFF2-40B4-BE49-F238E27FC236}">
              <a16:creationId xmlns:a16="http://schemas.microsoft.com/office/drawing/2014/main" id="{00000000-0008-0000-0F00-00007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74" name="【保健センター・保健所】&#10;有形固定資産減価償却率最小値テキスト">
          <a:extLst>
            <a:ext uri="{FF2B5EF4-FFF2-40B4-BE49-F238E27FC236}">
              <a16:creationId xmlns:a16="http://schemas.microsoft.com/office/drawing/2014/main" id="{00000000-0008-0000-0F00-000076010000}"/>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76" name="【保健センター・保健所】&#10;有形固定資産減価償却率最大値テキスト">
          <a:extLst>
            <a:ext uri="{FF2B5EF4-FFF2-40B4-BE49-F238E27FC236}">
              <a16:creationId xmlns:a16="http://schemas.microsoft.com/office/drawing/2014/main" id="{00000000-0008-0000-0F00-000078010000}"/>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378" name="【保健センター・保健所】&#10;有形固定資産減価償却率平均値テキスト">
          <a:extLst>
            <a:ext uri="{FF2B5EF4-FFF2-40B4-BE49-F238E27FC236}">
              <a16:creationId xmlns:a16="http://schemas.microsoft.com/office/drawing/2014/main" id="{00000000-0008-0000-0F00-00007A010000}"/>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381" name="n_1aveValue【保健センター・保健所】&#10;有形固定資産減価償却率">
          <a:extLst>
            <a:ext uri="{FF2B5EF4-FFF2-40B4-BE49-F238E27FC236}">
              <a16:creationId xmlns:a16="http://schemas.microsoft.com/office/drawing/2014/main" id="{00000000-0008-0000-0F00-00007D010000}"/>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383" name="n_2aveValue【保健センター・保健所】&#10;有形固定資産減価償却率">
          <a:extLst>
            <a:ext uri="{FF2B5EF4-FFF2-40B4-BE49-F238E27FC236}">
              <a16:creationId xmlns:a16="http://schemas.microsoft.com/office/drawing/2014/main" id="{00000000-0008-0000-0F00-00007F010000}"/>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385" name="n_3aveValue【保健センター・保健所】&#10;有形固定資産減価償却率">
          <a:extLst>
            <a:ext uri="{FF2B5EF4-FFF2-40B4-BE49-F238E27FC236}">
              <a16:creationId xmlns:a16="http://schemas.microsoft.com/office/drawing/2014/main" id="{00000000-0008-0000-0F00-000081010000}"/>
            </a:ext>
          </a:extLst>
        </xdr:cNvPr>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123916</xdr:rowOff>
    </xdr:from>
    <xdr:to>
      <xdr:col>85</xdr:col>
      <xdr:colOff>177800</xdr:colOff>
      <xdr:row>56</xdr:row>
      <xdr:rowOff>54066</xdr:rowOff>
    </xdr:to>
    <xdr:sp macro="" textlink="">
      <xdr:nvSpPr>
        <xdr:cNvPr id="391" name="楕円 390">
          <a:extLst>
            <a:ext uri="{FF2B5EF4-FFF2-40B4-BE49-F238E27FC236}">
              <a16:creationId xmlns:a16="http://schemas.microsoft.com/office/drawing/2014/main" id="{00000000-0008-0000-0F00-000087010000}"/>
            </a:ext>
          </a:extLst>
        </xdr:cNvPr>
        <xdr:cNvSpPr/>
      </xdr:nvSpPr>
      <xdr:spPr>
        <a:xfrm>
          <a:off x="16268700" y="95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38843</xdr:rowOff>
    </xdr:from>
    <xdr:ext cx="405111" cy="259045"/>
    <xdr:sp macro="" textlink="">
      <xdr:nvSpPr>
        <xdr:cNvPr id="392" name="【保健センター・保健所】&#10;有形固定資産減価償却率該当値テキスト">
          <a:extLst>
            <a:ext uri="{FF2B5EF4-FFF2-40B4-BE49-F238E27FC236}">
              <a16:creationId xmlns:a16="http://schemas.microsoft.com/office/drawing/2014/main" id="{00000000-0008-0000-0F00-000088010000}"/>
            </a:ext>
          </a:extLst>
        </xdr:cNvPr>
        <xdr:cNvSpPr txBox="1"/>
      </xdr:nvSpPr>
      <xdr:spPr>
        <a:xfrm>
          <a:off x="16357600" y="9468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123916</xdr:rowOff>
    </xdr:from>
    <xdr:to>
      <xdr:col>81</xdr:col>
      <xdr:colOff>101600</xdr:colOff>
      <xdr:row>56</xdr:row>
      <xdr:rowOff>54066</xdr:rowOff>
    </xdr:to>
    <xdr:sp macro="" textlink="">
      <xdr:nvSpPr>
        <xdr:cNvPr id="393" name="楕円 392">
          <a:extLst>
            <a:ext uri="{FF2B5EF4-FFF2-40B4-BE49-F238E27FC236}">
              <a16:creationId xmlns:a16="http://schemas.microsoft.com/office/drawing/2014/main" id="{00000000-0008-0000-0F00-000089010000}"/>
            </a:ext>
          </a:extLst>
        </xdr:cNvPr>
        <xdr:cNvSpPr/>
      </xdr:nvSpPr>
      <xdr:spPr>
        <a:xfrm>
          <a:off x="15430500" y="95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3266</xdr:rowOff>
    </xdr:from>
    <xdr:to>
      <xdr:col>85</xdr:col>
      <xdr:colOff>127000</xdr:colOff>
      <xdr:row>56</xdr:row>
      <xdr:rowOff>3266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5481300" y="96044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40640</xdr:rowOff>
    </xdr:from>
    <xdr:to>
      <xdr:col>76</xdr:col>
      <xdr:colOff>165100</xdr:colOff>
      <xdr:row>56</xdr:row>
      <xdr:rowOff>142240</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14541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3266</xdr:rowOff>
    </xdr:from>
    <xdr:to>
      <xdr:col>81</xdr:col>
      <xdr:colOff>50800</xdr:colOff>
      <xdr:row>56</xdr:row>
      <xdr:rowOff>91440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14592300" y="960446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70593</xdr:rowOff>
    </xdr:from>
    <xdr:ext cx="405111" cy="259045"/>
    <xdr:sp macro="" textlink="">
      <xdr:nvSpPr>
        <xdr:cNvPr id="397" name="n_1mainValue【保健センター・保健所】&#10;有形固定資産減価償却率">
          <a:extLst>
            <a:ext uri="{FF2B5EF4-FFF2-40B4-BE49-F238E27FC236}">
              <a16:creationId xmlns:a16="http://schemas.microsoft.com/office/drawing/2014/main" id="{00000000-0008-0000-0F00-00008D010000}"/>
            </a:ext>
          </a:extLst>
        </xdr:cNvPr>
        <xdr:cNvSpPr txBox="1"/>
      </xdr:nvSpPr>
      <xdr:spPr>
        <a:xfrm>
          <a:off x="15266044" y="932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158767</xdr:rowOff>
    </xdr:from>
    <xdr:ext cx="405111" cy="259045"/>
    <xdr:sp macro="" textlink="">
      <xdr:nvSpPr>
        <xdr:cNvPr id="398" name="n_2mainValue【保健センター・保健所】&#10;有形固定資産減価償却率">
          <a:extLst>
            <a:ext uri="{FF2B5EF4-FFF2-40B4-BE49-F238E27FC236}">
              <a16:creationId xmlns:a16="http://schemas.microsoft.com/office/drawing/2014/main" id="{00000000-0008-0000-0F00-00008E010000}"/>
            </a:ext>
          </a:extLst>
        </xdr:cNvPr>
        <xdr:cNvSpPr txBox="1"/>
      </xdr:nvSpPr>
      <xdr:spPr>
        <a:xfrm>
          <a:off x="14389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1" name="【保健センター・保健所】&#10;一人当たり面積グラフ枠">
          <a:extLst>
            <a:ext uri="{FF2B5EF4-FFF2-40B4-BE49-F238E27FC236}">
              <a16:creationId xmlns:a16="http://schemas.microsoft.com/office/drawing/2014/main" id="{00000000-0008-0000-0F00-0000A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23" name="【保健センター・保健所】&#10;一人当たり面積最小値テキスト">
          <a:extLst>
            <a:ext uri="{FF2B5EF4-FFF2-40B4-BE49-F238E27FC236}">
              <a16:creationId xmlns:a16="http://schemas.microsoft.com/office/drawing/2014/main" id="{00000000-0008-0000-0F00-0000A7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25" name="【保健センター・保健所】&#10;一人当たり面積最大値テキスト">
          <a:extLst>
            <a:ext uri="{FF2B5EF4-FFF2-40B4-BE49-F238E27FC236}">
              <a16:creationId xmlns:a16="http://schemas.microsoft.com/office/drawing/2014/main" id="{00000000-0008-0000-0F00-0000A9010000}"/>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427" name="【保健センター・保健所】&#10;一人当たり面積平均値テキスト">
          <a:extLst>
            <a:ext uri="{FF2B5EF4-FFF2-40B4-BE49-F238E27FC236}">
              <a16:creationId xmlns:a16="http://schemas.microsoft.com/office/drawing/2014/main" id="{00000000-0008-0000-0F00-0000AB010000}"/>
            </a:ext>
          </a:extLst>
        </xdr:cNvPr>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430" name="n_1aveValue【保健センター・保健所】&#10;一人当たり面積">
          <a:extLst>
            <a:ext uri="{FF2B5EF4-FFF2-40B4-BE49-F238E27FC236}">
              <a16:creationId xmlns:a16="http://schemas.microsoft.com/office/drawing/2014/main" id="{00000000-0008-0000-0F00-0000AE010000}"/>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432" name="n_2aveValue【保健センター・保健所】&#10;一人当たり面積">
          <a:extLst>
            <a:ext uri="{FF2B5EF4-FFF2-40B4-BE49-F238E27FC236}">
              <a16:creationId xmlns:a16="http://schemas.microsoft.com/office/drawing/2014/main" id="{00000000-0008-0000-0F00-0000B0010000}"/>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434" name="n_3aveValue【保健センター・保健所】&#10;一人当たり面積">
          <a:extLst>
            <a:ext uri="{FF2B5EF4-FFF2-40B4-BE49-F238E27FC236}">
              <a16:creationId xmlns:a16="http://schemas.microsoft.com/office/drawing/2014/main" id="{00000000-0008-0000-0F00-0000B2010000}"/>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127508</xdr:rowOff>
    </xdr:from>
    <xdr:to>
      <xdr:col>116</xdr:col>
      <xdr:colOff>114300</xdr:colOff>
      <xdr:row>64</xdr:row>
      <xdr:rowOff>57658</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22110700" y="109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42435</xdr:rowOff>
    </xdr:from>
    <xdr:ext cx="469744" cy="259045"/>
    <xdr:sp macro="" textlink="">
      <xdr:nvSpPr>
        <xdr:cNvPr id="441" name="【保健センター・保健所】&#10;一人当たり面積該当値テキスト">
          <a:extLst>
            <a:ext uri="{FF2B5EF4-FFF2-40B4-BE49-F238E27FC236}">
              <a16:creationId xmlns:a16="http://schemas.microsoft.com/office/drawing/2014/main" id="{00000000-0008-0000-0F00-0000B9010000}"/>
            </a:ext>
          </a:extLst>
        </xdr:cNvPr>
        <xdr:cNvSpPr txBox="1"/>
      </xdr:nvSpPr>
      <xdr:spPr>
        <a:xfrm>
          <a:off x="22199600" y="1084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129032</xdr:rowOff>
    </xdr:from>
    <xdr:to>
      <xdr:col>112</xdr:col>
      <xdr:colOff>38100</xdr:colOff>
      <xdr:row>64</xdr:row>
      <xdr:rowOff>59182</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21272500" y="1093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6858</xdr:rowOff>
    </xdr:from>
    <xdr:to>
      <xdr:col>116</xdr:col>
      <xdr:colOff>63500</xdr:colOff>
      <xdr:row>64</xdr:row>
      <xdr:rowOff>8382</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flipV="1">
          <a:off x="21323300" y="1097965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129794</xdr:rowOff>
    </xdr:from>
    <xdr:to>
      <xdr:col>107</xdr:col>
      <xdr:colOff>101600</xdr:colOff>
      <xdr:row>64</xdr:row>
      <xdr:rowOff>59944</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203835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8382</xdr:rowOff>
    </xdr:from>
    <xdr:to>
      <xdr:col>111</xdr:col>
      <xdr:colOff>177800</xdr:colOff>
      <xdr:row>64</xdr:row>
      <xdr:rowOff>9144</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flipV="1">
          <a:off x="20434300" y="109811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50309</xdr:rowOff>
    </xdr:from>
    <xdr:ext cx="469744" cy="259045"/>
    <xdr:sp macro="" textlink="">
      <xdr:nvSpPr>
        <xdr:cNvPr id="446" name="n_1mainValue【保健センター・保健所】&#10;一人当たり面積">
          <a:extLst>
            <a:ext uri="{FF2B5EF4-FFF2-40B4-BE49-F238E27FC236}">
              <a16:creationId xmlns:a16="http://schemas.microsoft.com/office/drawing/2014/main" id="{00000000-0008-0000-0F00-0000BE010000}"/>
            </a:ext>
          </a:extLst>
        </xdr:cNvPr>
        <xdr:cNvSpPr txBox="1"/>
      </xdr:nvSpPr>
      <xdr:spPr>
        <a:xfrm>
          <a:off x="21075727" y="110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51071</xdr:rowOff>
    </xdr:from>
    <xdr:ext cx="469744" cy="259045"/>
    <xdr:sp macro="" textlink="">
      <xdr:nvSpPr>
        <xdr:cNvPr id="447" name="n_2mainValue【保健センター・保健所】&#10;一人当たり面積">
          <a:extLst>
            <a:ext uri="{FF2B5EF4-FFF2-40B4-BE49-F238E27FC236}">
              <a16:creationId xmlns:a16="http://schemas.microsoft.com/office/drawing/2014/main" id="{00000000-0008-0000-0F00-0000BF010000}"/>
            </a:ext>
          </a:extLst>
        </xdr:cNvPr>
        <xdr:cNvSpPr txBox="1"/>
      </xdr:nvSpPr>
      <xdr:spPr>
        <a:xfrm>
          <a:off x="20199427" y="1102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2" name="【消防施設】&#10;有形固定資産減価償却率グラフ枠">
          <a:extLst>
            <a:ext uri="{FF2B5EF4-FFF2-40B4-BE49-F238E27FC236}">
              <a16:creationId xmlns:a16="http://schemas.microsoft.com/office/drawing/2014/main" id="{00000000-0008-0000-0F00-0000D8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74" name="【消防施設】&#10;有形固定資産減価償却率最小値テキスト">
          <a:extLst>
            <a:ext uri="{FF2B5EF4-FFF2-40B4-BE49-F238E27FC236}">
              <a16:creationId xmlns:a16="http://schemas.microsoft.com/office/drawing/2014/main" id="{00000000-0008-0000-0F00-0000DA010000}"/>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76" name="【消防施設】&#10;有形固定資産減価償却率最大値テキスト">
          <a:extLst>
            <a:ext uri="{FF2B5EF4-FFF2-40B4-BE49-F238E27FC236}">
              <a16:creationId xmlns:a16="http://schemas.microsoft.com/office/drawing/2014/main" id="{00000000-0008-0000-0F00-0000DC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478" name="【消防施設】&#10;有形固定資産減価償却率平均値テキスト">
          <a:extLst>
            <a:ext uri="{FF2B5EF4-FFF2-40B4-BE49-F238E27FC236}">
              <a16:creationId xmlns:a16="http://schemas.microsoft.com/office/drawing/2014/main" id="{00000000-0008-0000-0F00-0000DE010000}"/>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481" name="n_1aveValue【消防施設】&#10;有形固定資産減価償却率">
          <a:extLst>
            <a:ext uri="{FF2B5EF4-FFF2-40B4-BE49-F238E27FC236}">
              <a16:creationId xmlns:a16="http://schemas.microsoft.com/office/drawing/2014/main" id="{00000000-0008-0000-0F00-0000E1010000}"/>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483" name="n_2aveValue【消防施設】&#10;有形固定資産減価償却率">
          <a:extLst>
            <a:ext uri="{FF2B5EF4-FFF2-40B4-BE49-F238E27FC236}">
              <a16:creationId xmlns:a16="http://schemas.microsoft.com/office/drawing/2014/main" id="{00000000-0008-0000-0F00-0000E3010000}"/>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485" name="n_3aveValue【消防施設】&#10;有形固定資産減価償却率">
          <a:extLst>
            <a:ext uri="{FF2B5EF4-FFF2-40B4-BE49-F238E27FC236}">
              <a16:creationId xmlns:a16="http://schemas.microsoft.com/office/drawing/2014/main" id="{00000000-0008-0000-0F00-0000E5010000}"/>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62412</xdr:rowOff>
    </xdr:from>
    <xdr:to>
      <xdr:col>85</xdr:col>
      <xdr:colOff>177800</xdr:colOff>
      <xdr:row>79</xdr:row>
      <xdr:rowOff>164012</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6268700" y="136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85289</xdr:rowOff>
    </xdr:from>
    <xdr:ext cx="405111" cy="259045"/>
    <xdr:sp macro="" textlink="">
      <xdr:nvSpPr>
        <xdr:cNvPr id="492" name="【消防施設】&#10;有形固定資産減価償却率該当値テキスト">
          <a:extLst>
            <a:ext uri="{FF2B5EF4-FFF2-40B4-BE49-F238E27FC236}">
              <a16:creationId xmlns:a16="http://schemas.microsoft.com/office/drawing/2014/main" id="{00000000-0008-0000-0F00-0000EC010000}"/>
            </a:ext>
          </a:extLst>
        </xdr:cNvPr>
        <xdr:cNvSpPr txBox="1"/>
      </xdr:nvSpPr>
      <xdr:spPr>
        <a:xfrm>
          <a:off x="16357600" y="1345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62412</xdr:rowOff>
    </xdr:from>
    <xdr:to>
      <xdr:col>81</xdr:col>
      <xdr:colOff>101600</xdr:colOff>
      <xdr:row>77</xdr:row>
      <xdr:rowOff>164012</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5430500" y="132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113212</xdr:rowOff>
    </xdr:from>
    <xdr:to>
      <xdr:col>85</xdr:col>
      <xdr:colOff>127000</xdr:colOff>
      <xdr:row>79</xdr:row>
      <xdr:rowOff>113212</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5481300" y="13314862"/>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70576</xdr:rowOff>
    </xdr:from>
    <xdr:to>
      <xdr:col>76</xdr:col>
      <xdr:colOff>165100</xdr:colOff>
      <xdr:row>81</xdr:row>
      <xdr:rowOff>726</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4541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113212</xdr:rowOff>
    </xdr:from>
    <xdr:to>
      <xdr:col>81</xdr:col>
      <xdr:colOff>50800</xdr:colOff>
      <xdr:row>80</xdr:row>
      <xdr:rowOff>121376</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14592300" y="13314862"/>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9089</xdr:rowOff>
    </xdr:from>
    <xdr:ext cx="405111" cy="259045"/>
    <xdr:sp macro="" textlink="">
      <xdr:nvSpPr>
        <xdr:cNvPr id="497" name="n_1mainValue【消防施設】&#10;有形固定資産減価償却率">
          <a:extLst>
            <a:ext uri="{FF2B5EF4-FFF2-40B4-BE49-F238E27FC236}">
              <a16:creationId xmlns:a16="http://schemas.microsoft.com/office/drawing/2014/main" id="{00000000-0008-0000-0F00-0000F1010000}"/>
            </a:ext>
          </a:extLst>
        </xdr:cNvPr>
        <xdr:cNvSpPr txBox="1"/>
      </xdr:nvSpPr>
      <xdr:spPr>
        <a:xfrm>
          <a:off x="15266044" y="1303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17253</xdr:rowOff>
    </xdr:from>
    <xdr:ext cx="405111" cy="259045"/>
    <xdr:sp macro="" textlink="">
      <xdr:nvSpPr>
        <xdr:cNvPr id="498" name="n_2mainValue【消防施設】&#10;有形固定資産減価償却率">
          <a:extLst>
            <a:ext uri="{FF2B5EF4-FFF2-40B4-BE49-F238E27FC236}">
              <a16:creationId xmlns:a16="http://schemas.microsoft.com/office/drawing/2014/main" id="{00000000-0008-0000-0F00-0000F2010000}"/>
            </a:ext>
          </a:extLst>
        </xdr:cNvPr>
        <xdr:cNvSpPr txBox="1"/>
      </xdr:nvSpPr>
      <xdr:spPr>
        <a:xfrm>
          <a:off x="143897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1" name="【消防施設】&#10;一人当たり面積グラフ枠">
          <a:extLst>
            <a:ext uri="{FF2B5EF4-FFF2-40B4-BE49-F238E27FC236}">
              <a16:creationId xmlns:a16="http://schemas.microsoft.com/office/drawing/2014/main" id="{00000000-0008-0000-0F00-00000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23" name="【消防施設】&#10;一人当たり面積最小値テキスト">
          <a:extLst>
            <a:ext uri="{FF2B5EF4-FFF2-40B4-BE49-F238E27FC236}">
              <a16:creationId xmlns:a16="http://schemas.microsoft.com/office/drawing/2014/main" id="{00000000-0008-0000-0F00-00000B020000}"/>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25" name="【消防施設】&#10;一人当たり面積最大値テキスト">
          <a:extLst>
            <a:ext uri="{FF2B5EF4-FFF2-40B4-BE49-F238E27FC236}">
              <a16:creationId xmlns:a16="http://schemas.microsoft.com/office/drawing/2014/main" id="{00000000-0008-0000-0F00-00000D020000}"/>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527" name="【消防施設】&#10;一人当たり面積平均値テキスト">
          <a:extLst>
            <a:ext uri="{FF2B5EF4-FFF2-40B4-BE49-F238E27FC236}">
              <a16:creationId xmlns:a16="http://schemas.microsoft.com/office/drawing/2014/main" id="{00000000-0008-0000-0F00-00000F020000}"/>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530" name="n_1aveValue【消防施設】&#10;一人当たり面積">
          <a:extLst>
            <a:ext uri="{FF2B5EF4-FFF2-40B4-BE49-F238E27FC236}">
              <a16:creationId xmlns:a16="http://schemas.microsoft.com/office/drawing/2014/main" id="{00000000-0008-0000-0F00-000012020000}"/>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532" name="n_2aveValue【消防施設】&#10;一人当たり面積">
          <a:extLst>
            <a:ext uri="{FF2B5EF4-FFF2-40B4-BE49-F238E27FC236}">
              <a16:creationId xmlns:a16="http://schemas.microsoft.com/office/drawing/2014/main" id="{00000000-0008-0000-0F00-000014020000}"/>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534" name="n_3aveValue【消防施設】&#10;一人当たり面積">
          <a:extLst>
            <a:ext uri="{FF2B5EF4-FFF2-40B4-BE49-F238E27FC236}">
              <a16:creationId xmlns:a16="http://schemas.microsoft.com/office/drawing/2014/main" id="{00000000-0008-0000-0F00-000016020000}"/>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37592</xdr:rowOff>
    </xdr:from>
    <xdr:to>
      <xdr:col>116</xdr:col>
      <xdr:colOff>114300</xdr:colOff>
      <xdr:row>86</xdr:row>
      <xdr:rowOff>139192</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221107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541" name="【消防施設】&#10;一人当たり面積該当値テキスト">
          <a:extLst>
            <a:ext uri="{FF2B5EF4-FFF2-40B4-BE49-F238E27FC236}">
              <a16:creationId xmlns:a16="http://schemas.microsoft.com/office/drawing/2014/main" id="{00000000-0008-0000-0F00-00001D020000}"/>
            </a:ext>
          </a:extLst>
        </xdr:cNvPr>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39878</xdr:rowOff>
    </xdr:from>
    <xdr:to>
      <xdr:col>112</xdr:col>
      <xdr:colOff>38100</xdr:colOff>
      <xdr:row>86</xdr:row>
      <xdr:rowOff>141478</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21272500" y="147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88392</xdr:rowOff>
    </xdr:from>
    <xdr:to>
      <xdr:col>116</xdr:col>
      <xdr:colOff>63500</xdr:colOff>
      <xdr:row>86</xdr:row>
      <xdr:rowOff>90678</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flipV="1">
          <a:off x="21323300" y="148330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51118</xdr:rowOff>
    </xdr:from>
    <xdr:to>
      <xdr:col>107</xdr:col>
      <xdr:colOff>101600</xdr:colOff>
      <xdr:row>86</xdr:row>
      <xdr:rowOff>152718</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20383500" y="1479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90678</xdr:rowOff>
    </xdr:from>
    <xdr:to>
      <xdr:col>111</xdr:col>
      <xdr:colOff>177800</xdr:colOff>
      <xdr:row>86</xdr:row>
      <xdr:rowOff>101918</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20434300" y="14835378"/>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132605</xdr:rowOff>
    </xdr:from>
    <xdr:ext cx="469744" cy="259045"/>
    <xdr:sp macro="" textlink="">
      <xdr:nvSpPr>
        <xdr:cNvPr id="546" name="n_1mainValue【消防施設】&#10;一人当たり面積">
          <a:extLst>
            <a:ext uri="{FF2B5EF4-FFF2-40B4-BE49-F238E27FC236}">
              <a16:creationId xmlns:a16="http://schemas.microsoft.com/office/drawing/2014/main" id="{00000000-0008-0000-0F00-000022020000}"/>
            </a:ext>
          </a:extLst>
        </xdr:cNvPr>
        <xdr:cNvSpPr txBox="1"/>
      </xdr:nvSpPr>
      <xdr:spPr>
        <a:xfrm>
          <a:off x="21075727" y="1487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143845</xdr:rowOff>
    </xdr:from>
    <xdr:ext cx="469744" cy="259045"/>
    <xdr:sp macro="" textlink="">
      <xdr:nvSpPr>
        <xdr:cNvPr id="547" name="n_2mainValue【消防施設】&#10;一人当たり面積">
          <a:extLst>
            <a:ext uri="{FF2B5EF4-FFF2-40B4-BE49-F238E27FC236}">
              <a16:creationId xmlns:a16="http://schemas.microsoft.com/office/drawing/2014/main" id="{00000000-0008-0000-0F00-000023020000}"/>
            </a:ext>
          </a:extLst>
        </xdr:cNvPr>
        <xdr:cNvSpPr txBox="1"/>
      </xdr:nvSpPr>
      <xdr:spPr>
        <a:xfrm>
          <a:off x="20199427" y="1488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0" name="【庁舎】&#10;有形固定資産減価償却率グラフ枠">
          <a:extLst>
            <a:ext uri="{FF2B5EF4-FFF2-40B4-BE49-F238E27FC236}">
              <a16:creationId xmlns:a16="http://schemas.microsoft.com/office/drawing/2014/main" id="{00000000-0008-0000-0F00-00003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72" name="【庁舎】&#10;有形固定資産減価償却率最小値テキスト">
          <a:extLst>
            <a:ext uri="{FF2B5EF4-FFF2-40B4-BE49-F238E27FC236}">
              <a16:creationId xmlns:a16="http://schemas.microsoft.com/office/drawing/2014/main" id="{00000000-0008-0000-0F00-00003C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74" name="【庁舎】&#10;有形固定資産減価償却率最大値テキスト">
          <a:extLst>
            <a:ext uri="{FF2B5EF4-FFF2-40B4-BE49-F238E27FC236}">
              <a16:creationId xmlns:a16="http://schemas.microsoft.com/office/drawing/2014/main" id="{00000000-0008-0000-0F00-00003E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576" name="【庁舎】&#10;有形固定資産減価償却率平均値テキスト">
          <a:extLst>
            <a:ext uri="{FF2B5EF4-FFF2-40B4-BE49-F238E27FC236}">
              <a16:creationId xmlns:a16="http://schemas.microsoft.com/office/drawing/2014/main" id="{00000000-0008-0000-0F00-000040020000}"/>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579" name="n_1aveValue【庁舎】&#10;有形固定資産減価償却率">
          <a:extLst>
            <a:ext uri="{FF2B5EF4-FFF2-40B4-BE49-F238E27FC236}">
              <a16:creationId xmlns:a16="http://schemas.microsoft.com/office/drawing/2014/main" id="{00000000-0008-0000-0F00-000043020000}"/>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581" name="n_2aveValue【庁舎】&#10;有形固定資産減価償却率">
          <a:extLst>
            <a:ext uri="{FF2B5EF4-FFF2-40B4-BE49-F238E27FC236}">
              <a16:creationId xmlns:a16="http://schemas.microsoft.com/office/drawing/2014/main" id="{00000000-0008-0000-0F00-000045020000}"/>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583" name="n_3aveValue【庁舎】&#10;有形固定資産減価償却率">
          <a:extLst>
            <a:ext uri="{FF2B5EF4-FFF2-40B4-BE49-F238E27FC236}">
              <a16:creationId xmlns:a16="http://schemas.microsoft.com/office/drawing/2014/main" id="{00000000-0008-0000-0F00-000047020000}"/>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114300</xdr:rowOff>
    </xdr:from>
    <xdr:to>
      <xdr:col>85</xdr:col>
      <xdr:colOff>177800</xdr:colOff>
      <xdr:row>103</xdr:row>
      <xdr:rowOff>44450</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6268700" y="176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137177</xdr:rowOff>
    </xdr:from>
    <xdr:ext cx="405111" cy="259045"/>
    <xdr:sp macro="" textlink="">
      <xdr:nvSpPr>
        <xdr:cNvPr id="590" name="【庁舎】&#10;有形固定資産減価償却率該当値テキスト">
          <a:extLst>
            <a:ext uri="{FF2B5EF4-FFF2-40B4-BE49-F238E27FC236}">
              <a16:creationId xmlns:a16="http://schemas.microsoft.com/office/drawing/2014/main" id="{00000000-0008-0000-0F00-00004E020000}"/>
            </a:ext>
          </a:extLst>
        </xdr:cNvPr>
        <xdr:cNvSpPr txBox="1"/>
      </xdr:nvSpPr>
      <xdr:spPr>
        <a:xfrm>
          <a:off x="16357600"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114300</xdr:rowOff>
    </xdr:from>
    <xdr:to>
      <xdr:col>81</xdr:col>
      <xdr:colOff>101600</xdr:colOff>
      <xdr:row>103</xdr:row>
      <xdr:rowOff>44450</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5430500" y="176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165100</xdr:rowOff>
    </xdr:from>
    <xdr:to>
      <xdr:col>85</xdr:col>
      <xdr:colOff>127000</xdr:colOff>
      <xdr:row>102</xdr:row>
      <xdr:rowOff>165100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5481300" y="17653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165100</xdr:rowOff>
    </xdr:from>
    <xdr:to>
      <xdr:col>76</xdr:col>
      <xdr:colOff>165100</xdr:colOff>
      <xdr:row>103</xdr:row>
      <xdr:rowOff>95250</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4541500" y="176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165100</xdr:rowOff>
    </xdr:from>
    <xdr:to>
      <xdr:col>81</xdr:col>
      <xdr:colOff>50800</xdr:colOff>
      <xdr:row>103</xdr:row>
      <xdr:rowOff>44450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4592300" y="1765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60977</xdr:rowOff>
    </xdr:from>
    <xdr:ext cx="405111" cy="259045"/>
    <xdr:sp macro="" textlink="">
      <xdr:nvSpPr>
        <xdr:cNvPr id="595" name="n_1mainValue【庁舎】&#10;有形固定資産減価償却率">
          <a:extLst>
            <a:ext uri="{FF2B5EF4-FFF2-40B4-BE49-F238E27FC236}">
              <a16:creationId xmlns:a16="http://schemas.microsoft.com/office/drawing/2014/main" id="{00000000-0008-0000-0F00-000053020000}"/>
            </a:ext>
          </a:extLst>
        </xdr:cNvPr>
        <xdr:cNvSpPr txBox="1"/>
      </xdr:nvSpPr>
      <xdr:spPr>
        <a:xfrm>
          <a:off x="15266044"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111777</xdr:rowOff>
    </xdr:from>
    <xdr:ext cx="405111" cy="259045"/>
    <xdr:sp macro="" textlink="">
      <xdr:nvSpPr>
        <xdr:cNvPr id="596" name="n_2mainValue【庁舎】&#10;有形固定資産減価償却率">
          <a:extLst>
            <a:ext uri="{FF2B5EF4-FFF2-40B4-BE49-F238E27FC236}">
              <a16:creationId xmlns:a16="http://schemas.microsoft.com/office/drawing/2014/main" id="{00000000-0008-0000-0F00-000054020000}"/>
            </a:ext>
          </a:extLst>
        </xdr:cNvPr>
        <xdr:cNvSpPr txBox="1"/>
      </xdr:nvSpPr>
      <xdr:spPr>
        <a:xfrm>
          <a:off x="14389744"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a:extLst>
            <a:ext uri="{FF2B5EF4-FFF2-40B4-BE49-F238E27FC236}">
              <a16:creationId xmlns:a16="http://schemas.microsoft.com/office/drawing/2014/main" id="{00000000-0008-0000-0F00-00006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21" name="【庁舎】&#10;一人当たり面積最小値テキスト">
          <a:extLst>
            <a:ext uri="{FF2B5EF4-FFF2-40B4-BE49-F238E27FC236}">
              <a16:creationId xmlns:a16="http://schemas.microsoft.com/office/drawing/2014/main" id="{00000000-0008-0000-0F00-00006D02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23" name="【庁舎】&#10;一人当たり面積最大値テキスト">
          <a:extLst>
            <a:ext uri="{FF2B5EF4-FFF2-40B4-BE49-F238E27FC236}">
              <a16:creationId xmlns:a16="http://schemas.microsoft.com/office/drawing/2014/main" id="{00000000-0008-0000-0F00-00006F020000}"/>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625" name="【庁舎】&#10;一人当たり面積平均値テキスト">
          <a:extLst>
            <a:ext uri="{FF2B5EF4-FFF2-40B4-BE49-F238E27FC236}">
              <a16:creationId xmlns:a16="http://schemas.microsoft.com/office/drawing/2014/main" id="{00000000-0008-0000-0F00-000071020000}"/>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26" name="フローチャート: 判断 625">
          <a:extLst>
            <a:ext uri="{FF2B5EF4-FFF2-40B4-BE49-F238E27FC236}">
              <a16:creationId xmlns:a16="http://schemas.microsoft.com/office/drawing/2014/main" id="{00000000-0008-0000-0F00-000072020000}"/>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27" name="フローチャート: 判断 626">
          <a:extLst>
            <a:ext uri="{FF2B5EF4-FFF2-40B4-BE49-F238E27FC236}">
              <a16:creationId xmlns:a16="http://schemas.microsoft.com/office/drawing/2014/main" id="{00000000-0008-0000-0F00-000073020000}"/>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628" name="n_1aveValue【庁舎】&#10;一人当たり面積">
          <a:extLst>
            <a:ext uri="{FF2B5EF4-FFF2-40B4-BE49-F238E27FC236}">
              <a16:creationId xmlns:a16="http://schemas.microsoft.com/office/drawing/2014/main" id="{00000000-0008-0000-0F00-000074020000}"/>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630" name="n_2aveValue【庁舎】&#10;一人当たり面積">
          <a:extLst>
            <a:ext uri="{FF2B5EF4-FFF2-40B4-BE49-F238E27FC236}">
              <a16:creationId xmlns:a16="http://schemas.microsoft.com/office/drawing/2014/main" id="{00000000-0008-0000-0F00-000076020000}"/>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632" name="n_3aveValue【庁舎】&#10;一人当たり面積">
          <a:extLst>
            <a:ext uri="{FF2B5EF4-FFF2-40B4-BE49-F238E27FC236}">
              <a16:creationId xmlns:a16="http://schemas.microsoft.com/office/drawing/2014/main" id="{00000000-0008-0000-0F00-000078020000}"/>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xdr:rowOff>
    </xdr:from>
    <xdr:to>
      <xdr:col>116</xdr:col>
      <xdr:colOff>114300</xdr:colOff>
      <xdr:row>107</xdr:row>
      <xdr:rowOff>109855</xdr:rowOff>
    </xdr:to>
    <xdr:sp macro="" textlink="">
      <xdr:nvSpPr>
        <xdr:cNvPr id="638" name="楕円 637">
          <a:extLst>
            <a:ext uri="{FF2B5EF4-FFF2-40B4-BE49-F238E27FC236}">
              <a16:creationId xmlns:a16="http://schemas.microsoft.com/office/drawing/2014/main" id="{00000000-0008-0000-0F00-00007E020000}"/>
            </a:ext>
          </a:extLst>
        </xdr:cNvPr>
        <xdr:cNvSpPr/>
      </xdr:nvSpPr>
      <xdr:spPr>
        <a:xfrm>
          <a:off x="221107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158132</xdr:rowOff>
    </xdr:from>
    <xdr:ext cx="469744" cy="259045"/>
    <xdr:sp macro="" textlink="">
      <xdr:nvSpPr>
        <xdr:cNvPr id="639" name="【庁舎】&#10;一人当たり面積該当値テキスト">
          <a:extLst>
            <a:ext uri="{FF2B5EF4-FFF2-40B4-BE49-F238E27FC236}">
              <a16:creationId xmlns:a16="http://schemas.microsoft.com/office/drawing/2014/main" id="{00000000-0008-0000-0F00-00007F020000}"/>
            </a:ext>
          </a:extLst>
        </xdr:cNvPr>
        <xdr:cNvSpPr txBox="1"/>
      </xdr:nvSpPr>
      <xdr:spPr>
        <a:xfrm>
          <a:off x="22199600"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14732</xdr:rowOff>
    </xdr:from>
    <xdr:to>
      <xdr:col>112</xdr:col>
      <xdr:colOff>38100</xdr:colOff>
      <xdr:row>107</xdr:row>
      <xdr:rowOff>116332</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21272500" y="183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59055</xdr:rowOff>
    </xdr:from>
    <xdr:to>
      <xdr:col>116</xdr:col>
      <xdr:colOff>63500</xdr:colOff>
      <xdr:row>107</xdr:row>
      <xdr:rowOff>65532</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flipV="1">
          <a:off x="21323300" y="18404205"/>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18923</xdr:rowOff>
    </xdr:from>
    <xdr:to>
      <xdr:col>107</xdr:col>
      <xdr:colOff>101600</xdr:colOff>
      <xdr:row>107</xdr:row>
      <xdr:rowOff>120523</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20383500" y="1836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65532</xdr:rowOff>
    </xdr:from>
    <xdr:to>
      <xdr:col>111</xdr:col>
      <xdr:colOff>177800</xdr:colOff>
      <xdr:row>107</xdr:row>
      <xdr:rowOff>69723</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20434300" y="1841068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107459</xdr:rowOff>
    </xdr:from>
    <xdr:ext cx="469744" cy="259045"/>
    <xdr:sp macro="" textlink="">
      <xdr:nvSpPr>
        <xdr:cNvPr id="644" name="n_1mainValue【庁舎】&#10;一人当たり面積">
          <a:extLst>
            <a:ext uri="{FF2B5EF4-FFF2-40B4-BE49-F238E27FC236}">
              <a16:creationId xmlns:a16="http://schemas.microsoft.com/office/drawing/2014/main" id="{00000000-0008-0000-0F00-000084020000}"/>
            </a:ext>
          </a:extLst>
        </xdr:cNvPr>
        <xdr:cNvSpPr txBox="1"/>
      </xdr:nvSpPr>
      <xdr:spPr>
        <a:xfrm>
          <a:off x="210757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111650</xdr:rowOff>
    </xdr:from>
    <xdr:ext cx="469744" cy="259045"/>
    <xdr:sp macro="" textlink="">
      <xdr:nvSpPr>
        <xdr:cNvPr id="645" name="n_2mainValue【庁舎】&#10;一人当たり面積">
          <a:extLst>
            <a:ext uri="{FF2B5EF4-FFF2-40B4-BE49-F238E27FC236}">
              <a16:creationId xmlns:a16="http://schemas.microsoft.com/office/drawing/2014/main" id="{00000000-0008-0000-0F00-000085020000}"/>
            </a:ext>
          </a:extLst>
        </xdr:cNvPr>
        <xdr:cNvSpPr txBox="1"/>
      </xdr:nvSpPr>
      <xdr:spPr>
        <a:xfrm>
          <a:off x="20199427" y="1845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有形固定資産減価償却率は、市民会館で４４．１</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a:t>
          </a:r>
          <a:r>
            <a:rPr kumimoji="1" lang="ja-JP" altLang="en-US" sz="1300">
              <a:latin typeface="ＭＳ Ｐゴシック" panose="020B0600070205080204" pitchFamily="50" charset="-128"/>
              <a:ea typeface="ＭＳ Ｐゴシック" panose="020B0600070205080204" pitchFamily="50" charset="-128"/>
            </a:rPr>
            <a:t>イント、保健センターで４０．７ポイント、庁舎で２０．６ポイントほど、類似団体平均を上回ってはいるが、近年、小中学校や児童館の建設を実施するなど、一部の公共施設の更新に着手している。施設全体については、今後、片品村公共施設等総合管理計画に基づいて総合的に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4,442
4,411
391.76
4,380,269
4,172,267
183,033
2,615,925
5,087,747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ポイント上回ってはいるが、同様の推移となっており、全国平均や群馬県平均と比較すると依然として低い数値となっている。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本村の基幹産業である農業と観光産業は天候や景気に左右されやすい分野であり、村税も減収となってしまっているが、引き続き地方税の増収に繋がるような施策を講じ財政の健全化に努める。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104902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46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104902</xdr:rowOff>
    </xdr:from>
    <xdr:to>
      <xdr:col>11</xdr:col>
      <xdr:colOff>31750</xdr:colOff>
      <xdr:row>43</xdr:row>
      <xdr:rowOff>104902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60977</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54102</xdr:rowOff>
    </xdr:from>
    <xdr:to>
      <xdr:col>11</xdr:col>
      <xdr:colOff>82550</xdr:colOff>
      <xdr:row>43</xdr:row>
      <xdr:rowOff>155702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165879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現在は、類似団体とほぼ同じ比率で推移しているが、平成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年度から実施した小中学校の建設や道の駅の整備費用の財源として、地方債をあてているため、元金償還のピークである令和４年度以降の財政状況を見据えて、計画的な事業の推進と財政計画を図る。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151024</xdr:rowOff>
    </xdr:from>
    <xdr:to>
      <xdr:col>23</xdr:col>
      <xdr:colOff>133350</xdr:colOff>
      <xdr:row>63</xdr:row>
      <xdr:rowOff>84138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80924"/>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151024</xdr:rowOff>
    </xdr:from>
    <xdr:to>
      <xdr:col>19</xdr:col>
      <xdr:colOff>133350</xdr:colOff>
      <xdr:row>63</xdr:row>
      <xdr:rowOff>41910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80924"/>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31856</xdr:rowOff>
    </xdr:from>
    <xdr:to>
      <xdr:col>15</xdr:col>
      <xdr:colOff>82550</xdr:colOff>
      <xdr:row>63</xdr:row>
      <xdr:rowOff>41910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3320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31856</xdr:rowOff>
    </xdr:from>
    <xdr:to>
      <xdr:col>11</xdr:col>
      <xdr:colOff>31750</xdr:colOff>
      <xdr:row>63</xdr:row>
      <xdr:rowOff>100224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33206"/>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49865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100224</xdr:rowOff>
    </xdr:from>
    <xdr:to>
      <xdr:col>19</xdr:col>
      <xdr:colOff>184150</xdr:colOff>
      <xdr:row>63</xdr:row>
      <xdr:rowOff>30374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40551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49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152506</xdr:rowOff>
    </xdr:from>
    <xdr:to>
      <xdr:col>11</xdr:col>
      <xdr:colOff>82550</xdr:colOff>
      <xdr:row>63</xdr:row>
      <xdr:rowOff>82656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67433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49424</xdr:rowOff>
    </xdr:from>
    <xdr:to>
      <xdr:col>7</xdr:col>
      <xdr:colOff>31750</xdr:colOff>
      <xdr:row>63</xdr:row>
      <xdr:rowOff>151024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135801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[315,983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人件費及び物件費等の合計額の人口一人あたりの金額が類似団体の平均を下回っている要因として、ゴミ処理業務や消防業務を一部事務組合で行っていることが挙げられる。</a:t>
          </a:r>
        </a:p>
        <a:p>
          <a:r>
            <a:rPr kumimoji="1" lang="ja-JP" altLang="en-US" sz="1100">
              <a:latin typeface="ＭＳ Ｐゴシック" panose="020B0600070205080204" pitchFamily="50" charset="-128"/>
              <a:ea typeface="ＭＳ Ｐゴシック" panose="020B0600070205080204" pitchFamily="50" charset="-128"/>
            </a:rPr>
            <a:t>　一部事務組合の人件費や物件費等に充てる負担金や公営企業会計への繰出金などの費用を合計した場合、人口一人当たりの金額は大幅に増加することになる。</a:t>
          </a:r>
        </a:p>
        <a:p>
          <a:r>
            <a:rPr kumimoji="1" lang="ja-JP" altLang="en-US" sz="1100">
              <a:latin typeface="ＭＳ Ｐゴシック" panose="020B0600070205080204" pitchFamily="50" charset="-128"/>
              <a:ea typeface="ＭＳ Ｐゴシック" panose="020B0600070205080204" pitchFamily="50" charset="-128"/>
            </a:rPr>
            <a:t>　本村自体では、増加の傾向であったが平成２９年度で若干減少したものの、今年度は増加に転じたため、今後更に物件費等の経費の抑制に努めていく。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41018</xdr:rowOff>
    </xdr:from>
    <xdr:to>
      <xdr:col>23</xdr:col>
      <xdr:colOff>133350</xdr:colOff>
      <xdr:row>82</xdr:row>
      <xdr:rowOff>47394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99918"/>
          <a:ext cx="838200" cy="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41018</xdr:rowOff>
    </xdr:from>
    <xdr:to>
      <xdr:col>19</xdr:col>
      <xdr:colOff>133350</xdr:colOff>
      <xdr:row>82</xdr:row>
      <xdr:rowOff>61502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099918"/>
          <a:ext cx="8890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24092</xdr:rowOff>
    </xdr:from>
    <xdr:to>
      <xdr:col>15</xdr:col>
      <xdr:colOff>82550</xdr:colOff>
      <xdr:row>82</xdr:row>
      <xdr:rowOff>61502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82992"/>
          <a:ext cx="889000" cy="3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1860</xdr:rowOff>
    </xdr:from>
    <xdr:to>
      <xdr:col>11</xdr:col>
      <xdr:colOff>31750</xdr:colOff>
      <xdr:row>82</xdr:row>
      <xdr:rowOff>24092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60760"/>
          <a:ext cx="889000" cy="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168044</xdr:rowOff>
    </xdr:from>
    <xdr:to>
      <xdr:col>23</xdr:col>
      <xdr:colOff>184150</xdr:colOff>
      <xdr:row>82</xdr:row>
      <xdr:rowOff>98194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13121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161668</xdr:rowOff>
    </xdr:from>
    <xdr:to>
      <xdr:col>19</xdr:col>
      <xdr:colOff>184150</xdr:colOff>
      <xdr:row>82</xdr:row>
      <xdr:rowOff>91818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101995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10702</xdr:rowOff>
    </xdr:from>
    <xdr:to>
      <xdr:col>15</xdr:col>
      <xdr:colOff>133350</xdr:colOff>
      <xdr:row>82</xdr:row>
      <xdr:rowOff>112302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6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122479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3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144742</xdr:rowOff>
    </xdr:from>
    <xdr:to>
      <xdr:col>11</xdr:col>
      <xdr:colOff>82550</xdr:colOff>
      <xdr:row>82</xdr:row>
      <xdr:rowOff>74892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3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85069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0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122510</xdr:rowOff>
    </xdr:from>
    <xdr:to>
      <xdr:col>7</xdr:col>
      <xdr:colOff>31750</xdr:colOff>
      <xdr:row>82</xdr:row>
      <xdr:rowOff>52660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0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62837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類似団体の平均とほぼ同じ水準で推移している。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職員数が少ないため、年度毎の職員構成により値の変動が見られるが、職員給与制度については、国・県及び他の地方公共団体の給与制度の方向性を注視すると共に、将来にわたって行財政の健全運営を図るため、引き続き適正な給与制度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20638</xdr:rowOff>
    </xdr:from>
    <xdr:to>
      <xdr:col>81</xdr:col>
      <xdr:colOff>44450</xdr:colOff>
      <xdr:row>87</xdr:row>
      <xdr:rowOff>26670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93678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20638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918689"/>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32702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91868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155893</xdr:rowOff>
    </xdr:from>
    <xdr:to>
      <xdr:col>68</xdr:col>
      <xdr:colOff>152400</xdr:colOff>
      <xdr:row>87</xdr:row>
      <xdr:rowOff>32702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90059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141288</xdr:rowOff>
    </xdr:from>
    <xdr:to>
      <xdr:col>77</xdr:col>
      <xdr:colOff>95250</xdr:colOff>
      <xdr:row>87</xdr:row>
      <xdr:rowOff>71438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81615</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65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153352</xdr:rowOff>
    </xdr:from>
    <xdr:to>
      <xdr:col>68</xdr:col>
      <xdr:colOff>203200</xdr:colOff>
      <xdr:row>87</xdr:row>
      <xdr:rowOff>83502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68279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45420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次片品村行政改革大綱に基づき、職員数の抑制に努めてきたため、類似団体の平均値を下回る状況で推移してきている。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仕事の進め方の見直しや、組織・機構の簡素合理化、指定管理者制度を含めた外部委託などによる、事務の効率化を積極的に推進することで不足する労働力を補うと共に、行政サービスの質・量と執行体制の効率性・スリム化のバランスを勘案して適正な定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86197</xdr:rowOff>
    </xdr:from>
    <xdr:to>
      <xdr:col>81</xdr:col>
      <xdr:colOff>44450</xdr:colOff>
      <xdr:row>59</xdr:row>
      <xdr:rowOff>109293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201747"/>
          <a:ext cx="8382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46210</xdr:rowOff>
    </xdr:from>
    <xdr:to>
      <xdr:col>77</xdr:col>
      <xdr:colOff>44450</xdr:colOff>
      <xdr:row>59</xdr:row>
      <xdr:rowOff>86197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161760"/>
          <a:ext cx="889000" cy="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46210</xdr:rowOff>
    </xdr:from>
    <xdr:to>
      <xdr:col>72</xdr:col>
      <xdr:colOff>203200</xdr:colOff>
      <xdr:row>59</xdr:row>
      <xdr:rowOff>48278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161760"/>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48278</xdr:rowOff>
    </xdr:from>
    <xdr:to>
      <xdr:col>68</xdr:col>
      <xdr:colOff>152400</xdr:colOff>
      <xdr:row>59</xdr:row>
      <xdr:rowOff>48968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163828"/>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58493</xdr:rowOff>
    </xdr:from>
    <xdr:to>
      <xdr:col>81</xdr:col>
      <xdr:colOff>95250</xdr:colOff>
      <xdr:row>59</xdr:row>
      <xdr:rowOff>160093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17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75020</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1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35397</xdr:rowOff>
    </xdr:from>
    <xdr:to>
      <xdr:col>77</xdr:col>
      <xdr:colOff>95250</xdr:colOff>
      <xdr:row>59</xdr:row>
      <xdr:rowOff>136997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5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147174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19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166860</xdr:rowOff>
    </xdr:from>
    <xdr:to>
      <xdr:col>73</xdr:col>
      <xdr:colOff>44450</xdr:colOff>
      <xdr:row>59</xdr:row>
      <xdr:rowOff>97010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107187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168928</xdr:rowOff>
    </xdr:from>
    <xdr:to>
      <xdr:col>68</xdr:col>
      <xdr:colOff>203200</xdr:colOff>
      <xdr:row>59</xdr:row>
      <xdr:rowOff>99078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109255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8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169618</xdr:rowOff>
    </xdr:from>
    <xdr:to>
      <xdr:col>64</xdr:col>
      <xdr:colOff>152400</xdr:colOff>
      <xdr:row>59</xdr:row>
      <xdr:rowOff>99768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1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109945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8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実質公債費率は、公営企業の地方債繰上償還に伴う償還財源の繰入金の増加、また、平成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年度から実施してきた、小・中学校の建設や道の駅の整備に伴う起債の償還が始まったことにより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ポイント増加した。今後も比率の上昇が続くことが見込まれるため、起債の新規発行の抑制に努めていく。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40</xdr:row>
      <xdr:rowOff>11176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81609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39</xdr:row>
      <xdr:rowOff>129540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40</xdr:row>
      <xdr:rowOff>54610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8160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151130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9126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131826</xdr:rowOff>
    </xdr:from>
    <xdr:to>
      <xdr:col>81</xdr:col>
      <xdr:colOff>95250</xdr:colOff>
      <xdr:row>40</xdr:row>
      <xdr:rowOff>61976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148353</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将来負担比率について、公営企業のスキー場整備に係る過疎対策事業債等の繰上償還をしたため、繰入見込額が減少し将来負担比率も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年度まで、小・中学校の建設や道の駅の整備など大規模な事業が続いており、地方債残高が増加している、今後は比率の上昇が見込まれることから、事業実施の適正化を図り、財政の健全化に努める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115388</xdr:rowOff>
    </xdr:from>
    <xdr:to>
      <xdr:col>81</xdr:col>
      <xdr:colOff>44450</xdr:colOff>
      <xdr:row>13</xdr:row>
      <xdr:rowOff>132624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234423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64588</xdr:rowOff>
    </xdr:from>
    <xdr:to>
      <xdr:col>81</xdr:col>
      <xdr:colOff>95250</xdr:colOff>
      <xdr:row>13</xdr:row>
      <xdr:rowOff>166188</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2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36665</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26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81824</xdr:rowOff>
    </xdr:from>
    <xdr:to>
      <xdr:col>77</xdr:col>
      <xdr:colOff>95250</xdr:colOff>
      <xdr:row>14</xdr:row>
      <xdr:rowOff>11974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3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168201</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39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4,442
4,411
391.76
4,380,269
4,172,267
183,033
2,615,925
5,087,747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類似団体と比較してもほぼ同水準で推移しているが、昨年度と比較すると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適正な職員配置や庁内横断的な事業実施を図り改善を目指す。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06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前年よりも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ポイント上回り、類似団体平均値を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ポイント上回った。物件費全体の支出額は前年度を下回っているため、今後も施設の維持管理に係る物件費や事務機器の保守管理委託や施設等の管理委託に要する経費の節減を進めコスト削減を図る。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67564</xdr:rowOff>
    </xdr:from>
    <xdr:to>
      <xdr:col>82</xdr:col>
      <xdr:colOff>107950</xdr:colOff>
      <xdr:row>18</xdr:row>
      <xdr:rowOff>122428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536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67564</xdr:rowOff>
    </xdr:from>
    <xdr:to>
      <xdr:col>78</xdr:col>
      <xdr:colOff>69850</xdr:colOff>
      <xdr:row>18</xdr:row>
      <xdr:rowOff>117856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1536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165862</xdr:rowOff>
    </xdr:from>
    <xdr:to>
      <xdr:col>73</xdr:col>
      <xdr:colOff>180975</xdr:colOff>
      <xdr:row>18</xdr:row>
      <xdr:rowOff>117856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8051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165862</xdr:rowOff>
    </xdr:from>
    <xdr:to>
      <xdr:col>69</xdr:col>
      <xdr:colOff>92075</xdr:colOff>
      <xdr:row>18</xdr:row>
      <xdr:rowOff>35560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0805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71628</xdr:rowOff>
    </xdr:from>
    <xdr:to>
      <xdr:col>82</xdr:col>
      <xdr:colOff>158750</xdr:colOff>
      <xdr:row>19</xdr:row>
      <xdr:rowOff>1778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43705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xdr:rowOff>
    </xdr:from>
    <xdr:to>
      <xdr:col>78</xdr:col>
      <xdr:colOff>120650</xdr:colOff>
      <xdr:row>18</xdr:row>
      <xdr:rowOff>118364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103141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8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67056</xdr:rowOff>
    </xdr:from>
    <xdr:to>
      <xdr:col>74</xdr:col>
      <xdr:colOff>31750</xdr:colOff>
      <xdr:row>18</xdr:row>
      <xdr:rowOff>168656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153433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115062</xdr:rowOff>
    </xdr:from>
    <xdr:to>
      <xdr:col>69</xdr:col>
      <xdr:colOff>142875</xdr:colOff>
      <xdr:row>18</xdr:row>
      <xdr:rowOff>45212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29989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過去３年間同水準で推移しているが、高齢化対策や福祉政策の充実とともに上昇していくことが見込まれるため、今後も適正な事業の執行に努める。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38100</xdr:rowOff>
    </xdr:from>
    <xdr:to>
      <xdr:col>24</xdr:col>
      <xdr:colOff>25400</xdr:colOff>
      <xdr:row>54</xdr:row>
      <xdr:rowOff>38100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29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38100</xdr:rowOff>
    </xdr:from>
    <xdr:to>
      <xdr:col>19</xdr:col>
      <xdr:colOff>187325</xdr:colOff>
      <xdr:row>54</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29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38100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27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25400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158750</xdr:rowOff>
    </xdr:from>
    <xdr:to>
      <xdr:col>24</xdr:col>
      <xdr:colOff>76200</xdr:colOff>
      <xdr:row>54</xdr:row>
      <xdr:rowOff>88900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158750</xdr:rowOff>
    </xdr:from>
    <xdr:to>
      <xdr:col>20</xdr:col>
      <xdr:colOff>38100</xdr:colOff>
      <xdr:row>54</xdr:row>
      <xdr:rowOff>88900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99077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158750</xdr:rowOff>
    </xdr:from>
    <xdr:to>
      <xdr:col>15</xdr:col>
      <xdr:colOff>149225</xdr:colOff>
      <xdr:row>54</xdr:row>
      <xdr:rowOff>88900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99077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146050</xdr:rowOff>
    </xdr:from>
    <xdr:to>
      <xdr:col>6</xdr:col>
      <xdr:colOff>171450</xdr:colOff>
      <xdr:row>54</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類似団体の平均値を若干下回る比率となったが、前年度と比較して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ポイント増加した、要因としては特別会計への操出金が若干増加したことによるもので、特別会計の独立採算の原則にたち、普通会計の負担を減らしていくように努める。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636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94996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6367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94996</xdr:rowOff>
    </xdr:from>
    <xdr:to>
      <xdr:col>73</xdr:col>
      <xdr:colOff>180975</xdr:colOff>
      <xdr:row>57</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6961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42418</xdr:rowOff>
    </xdr:from>
    <xdr:to>
      <xdr:col>69</xdr:col>
      <xdr:colOff>92075</xdr:colOff>
      <xdr:row>57</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815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44196</xdr:rowOff>
    </xdr:from>
    <xdr:to>
      <xdr:col>74</xdr:col>
      <xdr:colOff>31750</xdr:colOff>
      <xdr:row>56</xdr:row>
      <xdr:rowOff>145796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77995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ポイント増加したしたが、全体の支出額は前年度を下回っているため、今後も同水準で推移するものと見込んでいる。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3357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51562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3357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72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101854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3723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大型の整備事業が集中したことにより地方債現在高が増加した影響で、地方債の元利償還金が膨らみ始めている。現在の公債費に係る経常収支比率は類似団体平均を下回ってはいるものの、公債費のピークは令和４年度となると見込まれ、今後１０年間は非常に厳しい財政運営となることが予想される。そのため、今後は地方債の新規発行を伴う普通建設事業費等の抑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100330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913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54610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898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20320</xdr:rowOff>
    </xdr:from>
    <xdr:to>
      <xdr:col>15</xdr:col>
      <xdr:colOff>98425</xdr:colOff>
      <xdr:row>75</xdr:row>
      <xdr:rowOff>39370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879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20320</xdr:rowOff>
    </xdr:from>
    <xdr:to>
      <xdr:col>11</xdr:col>
      <xdr:colOff>9525</xdr:colOff>
      <xdr:row>75</xdr:row>
      <xdr:rowOff>54610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8790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49530</xdr:rowOff>
    </xdr:from>
    <xdr:to>
      <xdr:col>24</xdr:col>
      <xdr:colOff>76200</xdr:colOff>
      <xdr:row>75</xdr:row>
      <xdr:rowOff>151130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66057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115587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100347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140970</xdr:rowOff>
    </xdr:from>
    <xdr:to>
      <xdr:col>11</xdr:col>
      <xdr:colOff>60325</xdr:colOff>
      <xdr:row>75</xdr:row>
      <xdr:rowOff>71120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115587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公債費と扶助費以外は経常収支比率が類似団体を上回っているため、全体的にも類似団体の平均を超えてはいるが、今後も引き続き経常経費の節減と一般財源の確保に努め低い水準を目指す。</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40132</xdr:rowOff>
    </xdr:from>
    <xdr:to>
      <xdr:col>82</xdr:col>
      <xdr:colOff>107950</xdr:colOff>
      <xdr:row>77</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24178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40132</xdr:rowOff>
    </xdr:from>
    <xdr:to>
      <xdr:col>78</xdr:col>
      <xdr:colOff>69850</xdr:colOff>
      <xdr:row>77</xdr:row>
      <xdr:rowOff>120142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24178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77</xdr:row>
      <xdr:rowOff>120142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321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120142</xdr:rowOff>
    </xdr:from>
    <xdr:to>
      <xdr:col>69</xdr:col>
      <xdr:colOff>92075</xdr:colOff>
      <xdr:row>78</xdr:row>
      <xdr:rowOff>5842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32179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80772</xdr:rowOff>
    </xdr:from>
    <xdr:to>
      <xdr:col>82</xdr:col>
      <xdr:colOff>158750</xdr:colOff>
      <xdr:row>78</xdr:row>
      <xdr:rowOff>10922</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52849</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5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160782</xdr:rowOff>
    </xdr:from>
    <xdr:to>
      <xdr:col>78</xdr:col>
      <xdr:colOff>120650</xdr:colOff>
      <xdr:row>77</xdr:row>
      <xdr:rowOff>90932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75709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7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126492</xdr:rowOff>
    </xdr:from>
    <xdr:to>
      <xdr:col>65</xdr:col>
      <xdr:colOff>53975</xdr:colOff>
      <xdr:row>78</xdr:row>
      <xdr:rowOff>56642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3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41419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41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27542</xdr:rowOff>
    </xdr:from>
    <xdr:to>
      <xdr:col>29</xdr:col>
      <xdr:colOff>127000</xdr:colOff>
      <xdr:row>18</xdr:row>
      <xdr:rowOff>48257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61267"/>
          <a:ext cx="647700" cy="20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35739</xdr:rowOff>
    </xdr:from>
    <xdr:to>
      <xdr:col>26</xdr:col>
      <xdr:colOff>50800</xdr:colOff>
      <xdr:row>18</xdr:row>
      <xdr:rowOff>48257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69464"/>
          <a:ext cx="698500" cy="12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35739</xdr:rowOff>
    </xdr:from>
    <xdr:to>
      <xdr:col>22</xdr:col>
      <xdr:colOff>114300</xdr:colOff>
      <xdr:row>18</xdr:row>
      <xdr:rowOff>36290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69464"/>
          <a:ext cx="698500" cy="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36290</xdr:rowOff>
    </xdr:from>
    <xdr:to>
      <xdr:col>18</xdr:col>
      <xdr:colOff>177800</xdr:colOff>
      <xdr:row>18</xdr:row>
      <xdr:rowOff>41477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70015"/>
          <a:ext cx="698500" cy="5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148192</xdr:rowOff>
    </xdr:from>
    <xdr:to>
      <xdr:col>29</xdr:col>
      <xdr:colOff>177800</xdr:colOff>
      <xdr:row>18</xdr:row>
      <xdr:rowOff>78342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10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120269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8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168907</xdr:rowOff>
    </xdr:from>
    <xdr:to>
      <xdr:col>26</xdr:col>
      <xdr:colOff>101600</xdr:colOff>
      <xdr:row>18</xdr:row>
      <xdr:rowOff>99057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31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83834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17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156389</xdr:rowOff>
    </xdr:from>
    <xdr:to>
      <xdr:col>22</xdr:col>
      <xdr:colOff>165100</xdr:colOff>
      <xdr:row>18</xdr:row>
      <xdr:rowOff>86539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1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71316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156940</xdr:rowOff>
    </xdr:from>
    <xdr:to>
      <xdr:col>19</xdr:col>
      <xdr:colOff>38100</xdr:colOff>
      <xdr:row>18</xdr:row>
      <xdr:rowOff>87090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1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71867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162127</xdr:rowOff>
    </xdr:from>
    <xdr:to>
      <xdr:col>15</xdr:col>
      <xdr:colOff>101600</xdr:colOff>
      <xdr:row>18</xdr:row>
      <xdr:rowOff>92277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24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77054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1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309738</xdr:rowOff>
    </xdr:from>
    <xdr:to>
      <xdr:col>29</xdr:col>
      <xdr:colOff>127000</xdr:colOff>
      <xdr:row>36</xdr:row>
      <xdr:rowOff>20815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20088"/>
          <a:ext cx="647700" cy="53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20815</xdr:rowOff>
    </xdr:from>
    <xdr:to>
      <xdr:col>26</xdr:col>
      <xdr:colOff>50800</xdr:colOff>
      <xdr:row>36</xdr:row>
      <xdr:rowOff>32053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74065"/>
          <a:ext cx="698500" cy="11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32053</xdr:rowOff>
    </xdr:from>
    <xdr:to>
      <xdr:col>22</xdr:col>
      <xdr:colOff>114300</xdr:colOff>
      <xdr:row>36</xdr:row>
      <xdr:rowOff>47255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85303"/>
          <a:ext cx="6985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22836</xdr:rowOff>
    </xdr:from>
    <xdr:to>
      <xdr:col>18</xdr:col>
      <xdr:colOff>177800</xdr:colOff>
      <xdr:row>36</xdr:row>
      <xdr:rowOff>47255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76086"/>
          <a:ext cx="698500" cy="2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258938</xdr:rowOff>
    </xdr:from>
    <xdr:to>
      <xdr:col>29</xdr:col>
      <xdr:colOff>177800</xdr:colOff>
      <xdr:row>36</xdr:row>
      <xdr:rowOff>17638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69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231015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4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312915</xdr:rowOff>
    </xdr:from>
    <xdr:to>
      <xdr:col>26</xdr:col>
      <xdr:colOff>101600</xdr:colOff>
      <xdr:row>36</xdr:row>
      <xdr:rowOff>71615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23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56392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09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324153</xdr:rowOff>
    </xdr:from>
    <xdr:to>
      <xdr:col>22</xdr:col>
      <xdr:colOff>165100</xdr:colOff>
      <xdr:row>36</xdr:row>
      <xdr:rowOff>82853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3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67630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2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339355</xdr:rowOff>
    </xdr:from>
    <xdr:to>
      <xdr:col>19</xdr:col>
      <xdr:colOff>38100</xdr:colOff>
      <xdr:row>36</xdr:row>
      <xdr:rowOff>98055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49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82832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3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314936</xdr:rowOff>
    </xdr:from>
    <xdr:to>
      <xdr:col>15</xdr:col>
      <xdr:colOff>101600</xdr:colOff>
      <xdr:row>36</xdr:row>
      <xdr:rowOff>73636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2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58413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1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4,442
4,411
391.76
4,380,269
4,172,267
183,033
2,615,925
5,087,747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144279</xdr:rowOff>
    </xdr:from>
    <xdr:to>
      <xdr:col>24</xdr:col>
      <xdr:colOff>63500</xdr:colOff>
      <xdr:row>36</xdr:row>
      <xdr:rowOff>146009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16479"/>
          <a:ext cx="8382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146009</xdr:rowOff>
    </xdr:from>
    <xdr:to>
      <xdr:col>19</xdr:col>
      <xdr:colOff>177800</xdr:colOff>
      <xdr:row>36</xdr:row>
      <xdr:rowOff>148439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18209"/>
          <a:ext cx="889000" cy="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148439</xdr:rowOff>
    </xdr:from>
    <xdr:to>
      <xdr:col>15</xdr:col>
      <xdr:colOff>50800</xdr:colOff>
      <xdr:row>36</xdr:row>
      <xdr:rowOff>151644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20639"/>
          <a:ext cx="889000" cy="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151644</xdr:rowOff>
    </xdr:from>
    <xdr:to>
      <xdr:col>10</xdr:col>
      <xdr:colOff>114300</xdr:colOff>
      <xdr:row>36</xdr:row>
      <xdr:rowOff>158976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23844"/>
          <a:ext cx="889000" cy="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93479</xdr:rowOff>
    </xdr:from>
    <xdr:to>
      <xdr:col>24</xdr:col>
      <xdr:colOff>114300</xdr:colOff>
      <xdr:row>37</xdr:row>
      <xdr:rowOff>23629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6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71906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4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95209</xdr:rowOff>
    </xdr:from>
    <xdr:to>
      <xdr:col>20</xdr:col>
      <xdr:colOff>38100</xdr:colOff>
      <xdr:row>37</xdr:row>
      <xdr:rowOff>25359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16486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6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97639</xdr:rowOff>
    </xdr:from>
    <xdr:to>
      <xdr:col>15</xdr:col>
      <xdr:colOff>101600</xdr:colOff>
      <xdr:row>37</xdr:row>
      <xdr:rowOff>27789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6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18916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6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100844</xdr:rowOff>
    </xdr:from>
    <xdr:to>
      <xdr:col>10</xdr:col>
      <xdr:colOff>165100</xdr:colOff>
      <xdr:row>37</xdr:row>
      <xdr:rowOff>30994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22121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6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108176</xdr:rowOff>
    </xdr:from>
    <xdr:to>
      <xdr:col>6</xdr:col>
      <xdr:colOff>38100</xdr:colOff>
      <xdr:row>37</xdr:row>
      <xdr:rowOff>38326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8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29453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7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3111</xdr:rowOff>
    </xdr:from>
    <xdr:to>
      <xdr:col>24</xdr:col>
      <xdr:colOff>63500</xdr:colOff>
      <xdr:row>58</xdr:row>
      <xdr:rowOff>6740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47211"/>
          <a:ext cx="838200" cy="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152046</xdr:rowOff>
    </xdr:from>
    <xdr:to>
      <xdr:col>19</xdr:col>
      <xdr:colOff>177800</xdr:colOff>
      <xdr:row>58</xdr:row>
      <xdr:rowOff>3111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24696"/>
          <a:ext cx="889000" cy="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152046</xdr:rowOff>
    </xdr:from>
    <xdr:to>
      <xdr:col>15</xdr:col>
      <xdr:colOff>50800</xdr:colOff>
      <xdr:row>58</xdr:row>
      <xdr:rowOff>38367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24696"/>
          <a:ext cx="889000" cy="5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38367</xdr:rowOff>
    </xdr:from>
    <xdr:to>
      <xdr:col>10</xdr:col>
      <xdr:colOff>114300</xdr:colOff>
      <xdr:row>58</xdr:row>
      <xdr:rowOff>56579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82467"/>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127390</xdr:rowOff>
    </xdr:from>
    <xdr:to>
      <xdr:col>24</xdr:col>
      <xdr:colOff>114300</xdr:colOff>
      <xdr:row>58</xdr:row>
      <xdr:rowOff>57540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105817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7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123761</xdr:rowOff>
    </xdr:from>
    <xdr:to>
      <xdr:col>20</xdr:col>
      <xdr:colOff>38100</xdr:colOff>
      <xdr:row>58</xdr:row>
      <xdr:rowOff>53911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45038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8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101246</xdr:rowOff>
    </xdr:from>
    <xdr:to>
      <xdr:col>15</xdr:col>
      <xdr:colOff>101600</xdr:colOff>
      <xdr:row>58</xdr:row>
      <xdr:rowOff>31396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7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22523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6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159017</xdr:rowOff>
    </xdr:from>
    <xdr:to>
      <xdr:col>10</xdr:col>
      <xdr:colOff>165100</xdr:colOff>
      <xdr:row>58</xdr:row>
      <xdr:rowOff>89167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80294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2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5779</xdr:rowOff>
    </xdr:from>
    <xdr:to>
      <xdr:col>6</xdr:col>
      <xdr:colOff>38100</xdr:colOff>
      <xdr:row>58</xdr:row>
      <xdr:rowOff>107379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4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98506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4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110897</xdr:rowOff>
    </xdr:from>
    <xdr:to>
      <xdr:col>24</xdr:col>
      <xdr:colOff>63500</xdr:colOff>
      <xdr:row>78</xdr:row>
      <xdr:rowOff>141666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83997"/>
          <a:ext cx="838200" cy="3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108383</xdr:rowOff>
    </xdr:from>
    <xdr:to>
      <xdr:col>19</xdr:col>
      <xdr:colOff>177800</xdr:colOff>
      <xdr:row>78</xdr:row>
      <xdr:rowOff>141666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81483"/>
          <a:ext cx="889000" cy="3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93210</xdr:rowOff>
    </xdr:from>
    <xdr:to>
      <xdr:col>15</xdr:col>
      <xdr:colOff>50800</xdr:colOff>
      <xdr:row>78</xdr:row>
      <xdr:rowOff>108383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66310"/>
          <a:ext cx="889000" cy="1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93210</xdr:rowOff>
    </xdr:from>
    <xdr:to>
      <xdr:col>10</xdr:col>
      <xdr:colOff>114300</xdr:colOff>
      <xdr:row>78</xdr:row>
      <xdr:rowOff>126921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66310"/>
          <a:ext cx="889000" cy="3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60097</xdr:rowOff>
    </xdr:from>
    <xdr:to>
      <xdr:col>24</xdr:col>
      <xdr:colOff>114300</xdr:colOff>
      <xdr:row>78</xdr:row>
      <xdr:rowOff>161697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146474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90866</xdr:rowOff>
    </xdr:from>
    <xdr:to>
      <xdr:col>20</xdr:col>
      <xdr:colOff>38100</xdr:colOff>
      <xdr:row>79</xdr:row>
      <xdr:rowOff>21016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6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12143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5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57583</xdr:rowOff>
    </xdr:from>
    <xdr:to>
      <xdr:col>15</xdr:col>
      <xdr:colOff>101600</xdr:colOff>
      <xdr:row>78</xdr:row>
      <xdr:rowOff>159183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150310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2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42410</xdr:rowOff>
    </xdr:from>
    <xdr:to>
      <xdr:col>10</xdr:col>
      <xdr:colOff>165100</xdr:colOff>
      <xdr:row>78</xdr:row>
      <xdr:rowOff>144010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135137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76121</xdr:rowOff>
    </xdr:from>
    <xdr:to>
      <xdr:col>6</xdr:col>
      <xdr:colOff>38100</xdr:colOff>
      <xdr:row>79</xdr:row>
      <xdr:rowOff>6271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168848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4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79750</xdr:rowOff>
    </xdr:from>
    <xdr:to>
      <xdr:col>24</xdr:col>
      <xdr:colOff>63500</xdr:colOff>
      <xdr:row>97</xdr:row>
      <xdr:rowOff>97713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710400"/>
          <a:ext cx="838200" cy="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79102</xdr:rowOff>
    </xdr:from>
    <xdr:to>
      <xdr:col>19</xdr:col>
      <xdr:colOff>177800</xdr:colOff>
      <xdr:row>97</xdr:row>
      <xdr:rowOff>79750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709752"/>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79102</xdr:rowOff>
    </xdr:from>
    <xdr:to>
      <xdr:col>15</xdr:col>
      <xdr:colOff>50800</xdr:colOff>
      <xdr:row>97</xdr:row>
      <xdr:rowOff>129690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09752"/>
          <a:ext cx="889000" cy="5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114906</xdr:rowOff>
    </xdr:from>
    <xdr:to>
      <xdr:col>10</xdr:col>
      <xdr:colOff>114300</xdr:colOff>
      <xdr:row>97</xdr:row>
      <xdr:rowOff>129690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745556"/>
          <a:ext cx="889000" cy="1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46913</xdr:rowOff>
    </xdr:from>
    <xdr:to>
      <xdr:col>24</xdr:col>
      <xdr:colOff>114300</xdr:colOff>
      <xdr:row>97</xdr:row>
      <xdr:rowOff>148513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7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25340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5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28950</xdr:rowOff>
    </xdr:from>
    <xdr:to>
      <xdr:col>20</xdr:col>
      <xdr:colOff>38100</xdr:colOff>
      <xdr:row>97</xdr:row>
      <xdr:rowOff>130550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121677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28302</xdr:rowOff>
    </xdr:from>
    <xdr:to>
      <xdr:col>15</xdr:col>
      <xdr:colOff>101600</xdr:colOff>
      <xdr:row>97</xdr:row>
      <xdr:rowOff>129902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121029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5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78890</xdr:rowOff>
    </xdr:from>
    <xdr:to>
      <xdr:col>10</xdr:col>
      <xdr:colOff>165100</xdr:colOff>
      <xdr:row>98</xdr:row>
      <xdr:rowOff>9040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0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64106</xdr:rowOff>
    </xdr:from>
    <xdr:to>
      <xdr:col>6</xdr:col>
      <xdr:colOff>38100</xdr:colOff>
      <xdr:row>97</xdr:row>
      <xdr:rowOff>165706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156833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136509</xdr:rowOff>
    </xdr:from>
    <xdr:to>
      <xdr:col>55</xdr:col>
      <xdr:colOff>0</xdr:colOff>
      <xdr:row>37</xdr:row>
      <xdr:rowOff>147501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480159"/>
          <a:ext cx="8382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97599</xdr:rowOff>
    </xdr:from>
    <xdr:to>
      <xdr:col>50</xdr:col>
      <xdr:colOff>114300</xdr:colOff>
      <xdr:row>37</xdr:row>
      <xdr:rowOff>136509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441249"/>
          <a:ext cx="889000" cy="3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77155</xdr:rowOff>
    </xdr:from>
    <xdr:to>
      <xdr:col>45</xdr:col>
      <xdr:colOff>177800</xdr:colOff>
      <xdr:row>37</xdr:row>
      <xdr:rowOff>97599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420805"/>
          <a:ext cx="8890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61574</xdr:rowOff>
    </xdr:from>
    <xdr:to>
      <xdr:col>41</xdr:col>
      <xdr:colOff>50800</xdr:colOff>
      <xdr:row>37</xdr:row>
      <xdr:rowOff>77155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05224"/>
          <a:ext cx="889000" cy="1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96701</xdr:rowOff>
    </xdr:from>
    <xdr:to>
      <xdr:col>55</xdr:col>
      <xdr:colOff>50800</xdr:colOff>
      <xdr:row>38</xdr:row>
      <xdr:rowOff>26851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75128</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1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85709</xdr:rowOff>
    </xdr:from>
    <xdr:to>
      <xdr:col>50</xdr:col>
      <xdr:colOff>165100</xdr:colOff>
      <xdr:row>38</xdr:row>
      <xdr:rowOff>15859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2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6986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52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46799</xdr:rowOff>
    </xdr:from>
    <xdr:to>
      <xdr:col>46</xdr:col>
      <xdr:colOff>38100</xdr:colOff>
      <xdr:row>37</xdr:row>
      <xdr:rowOff>148399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139526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48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26355</xdr:rowOff>
    </xdr:from>
    <xdr:to>
      <xdr:col>41</xdr:col>
      <xdr:colOff>101600</xdr:colOff>
      <xdr:row>37</xdr:row>
      <xdr:rowOff>127955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119082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46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10774</xdr:rowOff>
    </xdr:from>
    <xdr:to>
      <xdr:col>36</xdr:col>
      <xdr:colOff>165100</xdr:colOff>
      <xdr:row>37</xdr:row>
      <xdr:rowOff>112374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5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128901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129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169690</xdr:rowOff>
    </xdr:from>
    <xdr:to>
      <xdr:col>55</xdr:col>
      <xdr:colOff>0</xdr:colOff>
      <xdr:row>58</xdr:row>
      <xdr:rowOff>6855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42340"/>
          <a:ext cx="838200" cy="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169690</xdr:rowOff>
    </xdr:from>
    <xdr:to>
      <xdr:col>50</xdr:col>
      <xdr:colOff>114300</xdr:colOff>
      <xdr:row>57</xdr:row>
      <xdr:rowOff>170075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42340"/>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158976</xdr:rowOff>
    </xdr:from>
    <xdr:to>
      <xdr:col>45</xdr:col>
      <xdr:colOff>177800</xdr:colOff>
      <xdr:row>57</xdr:row>
      <xdr:rowOff>170075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31626"/>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158976</xdr:rowOff>
    </xdr:from>
    <xdr:to>
      <xdr:col>41</xdr:col>
      <xdr:colOff>50800</xdr:colOff>
      <xdr:row>58</xdr:row>
      <xdr:rowOff>48094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31626"/>
          <a:ext cx="889000" cy="6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127505</xdr:rowOff>
    </xdr:from>
    <xdr:to>
      <xdr:col>55</xdr:col>
      <xdr:colOff>50800</xdr:colOff>
      <xdr:row>58</xdr:row>
      <xdr:rowOff>57655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0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86882</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8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118890</xdr:rowOff>
    </xdr:from>
    <xdr:to>
      <xdr:col>50</xdr:col>
      <xdr:colOff>165100</xdr:colOff>
      <xdr:row>58</xdr:row>
      <xdr:rowOff>49040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65567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6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119275</xdr:rowOff>
    </xdr:from>
    <xdr:to>
      <xdr:col>46</xdr:col>
      <xdr:colOff>38100</xdr:colOff>
      <xdr:row>58</xdr:row>
      <xdr:rowOff>49425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65952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6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108176</xdr:rowOff>
    </xdr:from>
    <xdr:to>
      <xdr:col>41</xdr:col>
      <xdr:colOff>101600</xdr:colOff>
      <xdr:row>58</xdr:row>
      <xdr:rowOff>38326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54853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5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168744</xdr:rowOff>
    </xdr:from>
    <xdr:to>
      <xdr:col>36</xdr:col>
      <xdr:colOff>165100</xdr:colOff>
      <xdr:row>58</xdr:row>
      <xdr:rowOff>98894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90021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34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43337</xdr:rowOff>
    </xdr:from>
    <xdr:to>
      <xdr:col>55</xdr:col>
      <xdr:colOff>0</xdr:colOff>
      <xdr:row>79</xdr:row>
      <xdr:rowOff>5939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16437"/>
          <a:ext cx="838200" cy="13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105670</xdr:rowOff>
    </xdr:from>
    <xdr:to>
      <xdr:col>50</xdr:col>
      <xdr:colOff>114300</xdr:colOff>
      <xdr:row>78</xdr:row>
      <xdr:rowOff>43337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07320"/>
          <a:ext cx="889000" cy="10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105670</xdr:rowOff>
    </xdr:from>
    <xdr:to>
      <xdr:col>45</xdr:col>
      <xdr:colOff>177800</xdr:colOff>
      <xdr:row>79</xdr:row>
      <xdr:rowOff>24712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307320"/>
          <a:ext cx="889000" cy="26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1000</xdr:rowOff>
    </xdr:from>
    <xdr:to>
      <xdr:col>41</xdr:col>
      <xdr:colOff>50800</xdr:colOff>
      <xdr:row>79</xdr:row>
      <xdr:rowOff>24712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45550"/>
          <a:ext cx="889000" cy="2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126589</xdr:rowOff>
    </xdr:from>
    <xdr:to>
      <xdr:col>55</xdr:col>
      <xdr:colOff>50800</xdr:colOff>
      <xdr:row>79</xdr:row>
      <xdr:rowOff>56739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9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55067</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163987</xdr:rowOff>
    </xdr:from>
    <xdr:to>
      <xdr:col>50</xdr:col>
      <xdr:colOff>165100</xdr:colOff>
      <xdr:row>78</xdr:row>
      <xdr:rowOff>94137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110664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314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54870</xdr:rowOff>
    </xdr:from>
    <xdr:to>
      <xdr:col>46</xdr:col>
      <xdr:colOff>38100</xdr:colOff>
      <xdr:row>77</xdr:row>
      <xdr:rowOff>156470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1547</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03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145362</xdr:rowOff>
    </xdr:from>
    <xdr:to>
      <xdr:col>41</xdr:col>
      <xdr:colOff>101600</xdr:colOff>
      <xdr:row>79</xdr:row>
      <xdr:rowOff>75512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66639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1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121650</xdr:rowOff>
    </xdr:from>
    <xdr:to>
      <xdr:col>36</xdr:col>
      <xdr:colOff>165100</xdr:colOff>
      <xdr:row>79</xdr:row>
      <xdr:rowOff>51800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9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42927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36874</xdr:rowOff>
    </xdr:from>
    <xdr:to>
      <xdr:col>55</xdr:col>
      <xdr:colOff>0</xdr:colOff>
      <xdr:row>98</xdr:row>
      <xdr:rowOff>79939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38974"/>
          <a:ext cx="838200" cy="4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79939</xdr:rowOff>
    </xdr:from>
    <xdr:to>
      <xdr:col>50</xdr:col>
      <xdr:colOff>114300</xdr:colOff>
      <xdr:row>98</xdr:row>
      <xdr:rowOff>103851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82039"/>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546</xdr:rowOff>
    </xdr:from>
    <xdr:to>
      <xdr:col>45</xdr:col>
      <xdr:colOff>177800</xdr:colOff>
      <xdr:row>98</xdr:row>
      <xdr:rowOff>103851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02646"/>
          <a:ext cx="889000" cy="10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546</xdr:rowOff>
    </xdr:from>
    <xdr:to>
      <xdr:col>41</xdr:col>
      <xdr:colOff>50800</xdr:colOff>
      <xdr:row>98</xdr:row>
      <xdr:rowOff>68131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02646"/>
          <a:ext cx="889000" cy="6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157524</xdr:rowOff>
    </xdr:from>
    <xdr:to>
      <xdr:col>55</xdr:col>
      <xdr:colOff>50800</xdr:colOff>
      <xdr:row>98</xdr:row>
      <xdr:rowOff>87674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8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116901</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7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29139</xdr:rowOff>
    </xdr:from>
    <xdr:to>
      <xdr:col>50</xdr:col>
      <xdr:colOff>165100</xdr:colOff>
      <xdr:row>98</xdr:row>
      <xdr:rowOff>130739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121866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2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53051</xdr:rowOff>
    </xdr:from>
    <xdr:to>
      <xdr:col>46</xdr:col>
      <xdr:colOff>38100</xdr:colOff>
      <xdr:row>98</xdr:row>
      <xdr:rowOff>154651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145778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4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121196</xdr:rowOff>
    </xdr:from>
    <xdr:to>
      <xdr:col>41</xdr:col>
      <xdr:colOff>101600</xdr:colOff>
      <xdr:row>98</xdr:row>
      <xdr:rowOff>51346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67873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2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17331</xdr:rowOff>
    </xdr:from>
    <xdr:to>
      <xdr:col>36</xdr:col>
      <xdr:colOff>165100</xdr:colOff>
      <xdr:row>98</xdr:row>
      <xdr:rowOff>118931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135458</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9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83981</xdr:rowOff>
    </xdr:from>
    <xdr:to>
      <xdr:col>85</xdr:col>
      <xdr:colOff>127000</xdr:colOff>
      <xdr:row>78</xdr:row>
      <xdr:rowOff>96979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57081"/>
          <a:ext cx="8382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96979</xdr:rowOff>
    </xdr:from>
    <xdr:to>
      <xdr:col>81</xdr:col>
      <xdr:colOff>50800</xdr:colOff>
      <xdr:row>78</xdr:row>
      <xdr:rowOff>101722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70079"/>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101722</xdr:rowOff>
    </xdr:from>
    <xdr:to>
      <xdr:col>76</xdr:col>
      <xdr:colOff>114300</xdr:colOff>
      <xdr:row>78</xdr:row>
      <xdr:rowOff>108986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74822"/>
          <a:ext cx="889000" cy="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104263</xdr:rowOff>
    </xdr:from>
    <xdr:to>
      <xdr:col>71</xdr:col>
      <xdr:colOff>177800</xdr:colOff>
      <xdr:row>78</xdr:row>
      <xdr:rowOff>108986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77363"/>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33181</xdr:rowOff>
    </xdr:from>
    <xdr:to>
      <xdr:col>85</xdr:col>
      <xdr:colOff>177800</xdr:colOff>
      <xdr:row>78</xdr:row>
      <xdr:rowOff>134781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11608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8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46179</xdr:rowOff>
    </xdr:from>
    <xdr:to>
      <xdr:col>81</xdr:col>
      <xdr:colOff>101600</xdr:colOff>
      <xdr:row>78</xdr:row>
      <xdr:rowOff>147779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1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138906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1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50922</xdr:rowOff>
    </xdr:from>
    <xdr:to>
      <xdr:col>76</xdr:col>
      <xdr:colOff>165100</xdr:colOff>
      <xdr:row>78</xdr:row>
      <xdr:rowOff>152522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2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143649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58186</xdr:rowOff>
    </xdr:from>
    <xdr:to>
      <xdr:col>72</xdr:col>
      <xdr:colOff>38100</xdr:colOff>
      <xdr:row>78</xdr:row>
      <xdr:rowOff>159786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150913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2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53463</xdr:rowOff>
    </xdr:from>
    <xdr:to>
      <xdr:col>67</xdr:col>
      <xdr:colOff>101600</xdr:colOff>
      <xdr:row>78</xdr:row>
      <xdr:rowOff>155063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2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146190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65767</xdr:rowOff>
    </xdr:from>
    <xdr:to>
      <xdr:col>85</xdr:col>
      <xdr:colOff>127000</xdr:colOff>
      <xdr:row>99</xdr:row>
      <xdr:rowOff>86558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7039317"/>
          <a:ext cx="8382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48642</xdr:rowOff>
    </xdr:from>
    <xdr:to>
      <xdr:col>81</xdr:col>
      <xdr:colOff>50800</xdr:colOff>
      <xdr:row>99</xdr:row>
      <xdr:rowOff>65767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7022192"/>
          <a:ext cx="889000" cy="1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48642</xdr:rowOff>
    </xdr:from>
    <xdr:to>
      <xdr:col>76</xdr:col>
      <xdr:colOff>114300</xdr:colOff>
      <xdr:row>99</xdr:row>
      <xdr:rowOff>71675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7022192"/>
          <a:ext cx="889000" cy="2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71675</xdr:rowOff>
    </xdr:from>
    <xdr:to>
      <xdr:col>71</xdr:col>
      <xdr:colOff>177800</xdr:colOff>
      <xdr:row>99</xdr:row>
      <xdr:rowOff>98192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45225"/>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35758</xdr:rowOff>
    </xdr:from>
    <xdr:to>
      <xdr:col>85</xdr:col>
      <xdr:colOff>177800</xdr:colOff>
      <xdr:row>99</xdr:row>
      <xdr:rowOff>137358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700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122135</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14967</xdr:rowOff>
    </xdr:from>
    <xdr:to>
      <xdr:col>81</xdr:col>
      <xdr:colOff>101600</xdr:colOff>
      <xdr:row>99</xdr:row>
      <xdr:rowOff>116567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8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107694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8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169292</xdr:rowOff>
    </xdr:from>
    <xdr:to>
      <xdr:col>76</xdr:col>
      <xdr:colOff>165100</xdr:colOff>
      <xdr:row>99</xdr:row>
      <xdr:rowOff>99442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90569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6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20875</xdr:rowOff>
    </xdr:from>
    <xdr:to>
      <xdr:col>72</xdr:col>
      <xdr:colOff>38100</xdr:colOff>
      <xdr:row>99</xdr:row>
      <xdr:rowOff>122475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113602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8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47392</xdr:rowOff>
    </xdr:from>
    <xdr:to>
      <xdr:col>67</xdr:col>
      <xdr:colOff>101600</xdr:colOff>
      <xdr:row>99</xdr:row>
      <xdr:rowOff>148992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140119</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5017" y="17113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17666</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04216"/>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17666</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04216"/>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68451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32658</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19208"/>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138316</xdr:rowOff>
    </xdr:from>
    <xdr:to>
      <xdr:col>112</xdr:col>
      <xdr:colOff>38100</xdr:colOff>
      <xdr:row>39</xdr:row>
      <xdr:rowOff>68466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84993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4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153308</xdr:rowOff>
    </xdr:from>
    <xdr:to>
      <xdr:col>98</xdr:col>
      <xdr:colOff>38100</xdr:colOff>
      <xdr:row>39</xdr:row>
      <xdr:rowOff>83458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6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74585</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6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123109</xdr:rowOff>
    </xdr:from>
    <xdr:to>
      <xdr:col>116</xdr:col>
      <xdr:colOff>63500</xdr:colOff>
      <xdr:row>76</xdr:row>
      <xdr:rowOff>123935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53309"/>
          <a:ext cx="8382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123935</xdr:rowOff>
    </xdr:from>
    <xdr:to>
      <xdr:col>111</xdr:col>
      <xdr:colOff>177800</xdr:colOff>
      <xdr:row>76</xdr:row>
      <xdr:rowOff>146036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54135"/>
          <a:ext cx="889000" cy="2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87474</xdr:rowOff>
    </xdr:from>
    <xdr:to>
      <xdr:col>107</xdr:col>
      <xdr:colOff>50800</xdr:colOff>
      <xdr:row>76</xdr:row>
      <xdr:rowOff>146036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117674"/>
          <a:ext cx="889000" cy="5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65084</xdr:rowOff>
    </xdr:from>
    <xdr:to>
      <xdr:col>102</xdr:col>
      <xdr:colOff>114300</xdr:colOff>
      <xdr:row>76</xdr:row>
      <xdr:rowOff>87474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095284"/>
          <a:ext cx="889000" cy="2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72309</xdr:rowOff>
    </xdr:from>
    <xdr:to>
      <xdr:col>116</xdr:col>
      <xdr:colOff>114300</xdr:colOff>
      <xdr:row>77</xdr:row>
      <xdr:rowOff>2459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50736</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8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73135</xdr:rowOff>
    </xdr:from>
    <xdr:to>
      <xdr:col>112</xdr:col>
      <xdr:colOff>38100</xdr:colOff>
      <xdr:row>77</xdr:row>
      <xdr:rowOff>3285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0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165862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95236</xdr:rowOff>
    </xdr:from>
    <xdr:to>
      <xdr:col>107</xdr:col>
      <xdr:colOff>101600</xdr:colOff>
      <xdr:row>77</xdr:row>
      <xdr:rowOff>25386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2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16513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1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36674</xdr:rowOff>
    </xdr:from>
    <xdr:to>
      <xdr:col>102</xdr:col>
      <xdr:colOff>165100</xdr:colOff>
      <xdr:row>76</xdr:row>
      <xdr:rowOff>138274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6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129401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14284</xdr:rowOff>
    </xdr:from>
    <xdr:to>
      <xdr:col>98</xdr:col>
      <xdr:colOff>38100</xdr:colOff>
      <xdr:row>76</xdr:row>
      <xdr:rowOff>115884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107011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3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うち更新整備）は住民一人当たり２２４，９０５円となっており、類似団体と比較して一人当たりコストが高い状況となっている。これは、近年の教育、観光施設等の整備事業の増加等によるものである。</a:t>
          </a:r>
        </a:p>
        <a:p>
          <a:r>
            <a:rPr kumimoji="1" lang="ja-JP" altLang="en-US" sz="1300">
              <a:latin typeface="ＭＳ Ｐゴシック" panose="020B0600070205080204" pitchFamily="50" charset="-128"/>
              <a:ea typeface="ＭＳ Ｐゴシック" panose="020B0600070205080204" pitchFamily="50" charset="-128"/>
            </a:rPr>
            <a:t>このため、公共施設等総合管理計画に基づき、事業の取捨選択を徹底していくことで、事業費の減少を目指すこととしている。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4,442
4,411
391.76
4,380,269
4,172,267
183,033
2,615,925
5,087,747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100857</xdr:rowOff>
    </xdr:from>
    <xdr:to>
      <xdr:col>24</xdr:col>
      <xdr:colOff>63500</xdr:colOff>
      <xdr:row>37</xdr:row>
      <xdr:rowOff>120040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44507"/>
          <a:ext cx="8382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92894</xdr:rowOff>
    </xdr:from>
    <xdr:to>
      <xdr:col>19</xdr:col>
      <xdr:colOff>177800</xdr:colOff>
      <xdr:row>37</xdr:row>
      <xdr:rowOff>100857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36544"/>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86474</xdr:rowOff>
    </xdr:from>
    <xdr:to>
      <xdr:col>15</xdr:col>
      <xdr:colOff>50800</xdr:colOff>
      <xdr:row>37</xdr:row>
      <xdr:rowOff>92894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30124"/>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86474</xdr:rowOff>
    </xdr:from>
    <xdr:to>
      <xdr:col>10</xdr:col>
      <xdr:colOff>114300</xdr:colOff>
      <xdr:row>37</xdr:row>
      <xdr:rowOff>108572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3012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69240</xdr:rowOff>
    </xdr:from>
    <xdr:to>
      <xdr:col>24</xdr:col>
      <xdr:colOff>114300</xdr:colOff>
      <xdr:row>37</xdr:row>
      <xdr:rowOff>170841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12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47667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9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50057</xdr:rowOff>
    </xdr:from>
    <xdr:to>
      <xdr:col>20</xdr:col>
      <xdr:colOff>38100</xdr:colOff>
      <xdr:row>37</xdr:row>
      <xdr:rowOff>151657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9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142784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8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42094</xdr:rowOff>
    </xdr:from>
    <xdr:to>
      <xdr:col>15</xdr:col>
      <xdr:colOff>101600</xdr:colOff>
      <xdr:row>37</xdr:row>
      <xdr:rowOff>143694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134821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35674</xdr:rowOff>
    </xdr:from>
    <xdr:to>
      <xdr:col>10</xdr:col>
      <xdr:colOff>165100</xdr:colOff>
      <xdr:row>37</xdr:row>
      <xdr:rowOff>137274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128402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7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57772</xdr:rowOff>
    </xdr:from>
    <xdr:to>
      <xdr:col>6</xdr:col>
      <xdr:colOff>38100</xdr:colOff>
      <xdr:row>37</xdr:row>
      <xdr:rowOff>159372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150499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171120</xdr:rowOff>
    </xdr:from>
    <xdr:to>
      <xdr:col>24</xdr:col>
      <xdr:colOff>63500</xdr:colOff>
      <xdr:row>58</xdr:row>
      <xdr:rowOff>59463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43770"/>
          <a:ext cx="838200" cy="5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171120</xdr:rowOff>
    </xdr:from>
    <xdr:to>
      <xdr:col>19</xdr:col>
      <xdr:colOff>177800</xdr:colOff>
      <xdr:row>58</xdr:row>
      <xdr:rowOff>44434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43770"/>
          <a:ext cx="889000" cy="4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44434</xdr:rowOff>
    </xdr:from>
    <xdr:to>
      <xdr:col>15</xdr:col>
      <xdr:colOff>50800</xdr:colOff>
      <xdr:row>58</xdr:row>
      <xdr:rowOff>67228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88534"/>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67228</xdr:rowOff>
    </xdr:from>
    <xdr:to>
      <xdr:col>10</xdr:col>
      <xdr:colOff>114300</xdr:colOff>
      <xdr:row>58</xdr:row>
      <xdr:rowOff>92515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11328"/>
          <a:ext cx="889000" cy="2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8663</xdr:rowOff>
    </xdr:from>
    <xdr:to>
      <xdr:col>24</xdr:col>
      <xdr:colOff>114300</xdr:colOff>
      <xdr:row>58</xdr:row>
      <xdr:rowOff>110263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120320</xdr:rowOff>
    </xdr:from>
    <xdr:to>
      <xdr:col>20</xdr:col>
      <xdr:colOff>38100</xdr:colOff>
      <xdr:row>58</xdr:row>
      <xdr:rowOff>50470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66997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6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165084</xdr:rowOff>
    </xdr:from>
    <xdr:to>
      <xdr:col>15</xdr:col>
      <xdr:colOff>101600</xdr:colOff>
      <xdr:row>58</xdr:row>
      <xdr:rowOff>95234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86361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3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16428</xdr:rowOff>
    </xdr:from>
    <xdr:to>
      <xdr:col>10</xdr:col>
      <xdr:colOff>165100</xdr:colOff>
      <xdr:row>58</xdr:row>
      <xdr:rowOff>118028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109155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5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41715</xdr:rowOff>
    </xdr:from>
    <xdr:to>
      <xdr:col>6</xdr:col>
      <xdr:colOff>38100</xdr:colOff>
      <xdr:row>58</xdr:row>
      <xdr:rowOff>143315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134442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7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143791</xdr:rowOff>
    </xdr:from>
    <xdr:to>
      <xdr:col>24</xdr:col>
      <xdr:colOff>63500</xdr:colOff>
      <xdr:row>77</xdr:row>
      <xdr:rowOff>165326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45441"/>
          <a:ext cx="838200" cy="2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110379</xdr:rowOff>
    </xdr:from>
    <xdr:to>
      <xdr:col>19</xdr:col>
      <xdr:colOff>177800</xdr:colOff>
      <xdr:row>77</xdr:row>
      <xdr:rowOff>165326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312029"/>
          <a:ext cx="889000" cy="5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110379</xdr:rowOff>
    </xdr:from>
    <xdr:to>
      <xdr:col>15</xdr:col>
      <xdr:colOff>50800</xdr:colOff>
      <xdr:row>77</xdr:row>
      <xdr:rowOff>158617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12029"/>
          <a:ext cx="889000" cy="4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158617</xdr:rowOff>
    </xdr:from>
    <xdr:to>
      <xdr:col>10</xdr:col>
      <xdr:colOff>114300</xdr:colOff>
      <xdr:row>78</xdr:row>
      <xdr:rowOff>18318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60267"/>
          <a:ext cx="889000" cy="3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92991</xdr:rowOff>
    </xdr:from>
    <xdr:to>
      <xdr:col>24</xdr:col>
      <xdr:colOff>114300</xdr:colOff>
      <xdr:row>78</xdr:row>
      <xdr:rowOff>23141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3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114526</xdr:rowOff>
    </xdr:from>
    <xdr:to>
      <xdr:col>20</xdr:col>
      <xdr:colOff>38100</xdr:colOff>
      <xdr:row>78</xdr:row>
      <xdr:rowOff>44676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35803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0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59579</xdr:rowOff>
    </xdr:from>
    <xdr:to>
      <xdr:col>15</xdr:col>
      <xdr:colOff>101600</xdr:colOff>
      <xdr:row>77</xdr:row>
      <xdr:rowOff>161179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6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152306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5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107817</xdr:rowOff>
    </xdr:from>
    <xdr:to>
      <xdr:col>10</xdr:col>
      <xdr:colOff>165100</xdr:colOff>
      <xdr:row>78</xdr:row>
      <xdr:rowOff>37967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29094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0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138968</xdr:rowOff>
    </xdr:from>
    <xdr:to>
      <xdr:col>6</xdr:col>
      <xdr:colOff>38100</xdr:colOff>
      <xdr:row>78</xdr:row>
      <xdr:rowOff>69118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60245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3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155750</xdr:rowOff>
    </xdr:from>
    <xdr:to>
      <xdr:col>24</xdr:col>
      <xdr:colOff>63500</xdr:colOff>
      <xdr:row>98</xdr:row>
      <xdr:rowOff>5073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786400"/>
          <a:ext cx="838200" cy="2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127619</xdr:rowOff>
    </xdr:from>
    <xdr:to>
      <xdr:col>19</xdr:col>
      <xdr:colOff>177800</xdr:colOff>
      <xdr:row>97</xdr:row>
      <xdr:rowOff>155750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758269"/>
          <a:ext cx="889000" cy="2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121510</xdr:rowOff>
    </xdr:from>
    <xdr:to>
      <xdr:col>15</xdr:col>
      <xdr:colOff>50800</xdr:colOff>
      <xdr:row>97</xdr:row>
      <xdr:rowOff>127619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52160"/>
          <a:ext cx="8890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119270</xdr:rowOff>
    </xdr:from>
    <xdr:to>
      <xdr:col>10</xdr:col>
      <xdr:colOff>114300</xdr:colOff>
      <xdr:row>97</xdr:row>
      <xdr:rowOff>121510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4992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125723</xdr:rowOff>
    </xdr:from>
    <xdr:to>
      <xdr:col>24</xdr:col>
      <xdr:colOff>114300</xdr:colOff>
      <xdr:row>98</xdr:row>
      <xdr:rowOff>55873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40650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7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104950</xdr:rowOff>
    </xdr:from>
    <xdr:to>
      <xdr:col>20</xdr:col>
      <xdr:colOff>38100</xdr:colOff>
      <xdr:row>98</xdr:row>
      <xdr:rowOff>35100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26227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2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76819</xdr:rowOff>
    </xdr:from>
    <xdr:to>
      <xdr:col>15</xdr:col>
      <xdr:colOff>101600</xdr:colOff>
      <xdr:row>98</xdr:row>
      <xdr:rowOff>6969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0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169546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0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70710</xdr:rowOff>
    </xdr:from>
    <xdr:to>
      <xdr:col>10</xdr:col>
      <xdr:colOff>165100</xdr:colOff>
      <xdr:row>98</xdr:row>
      <xdr:rowOff>860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163437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9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68470</xdr:rowOff>
    </xdr:from>
    <xdr:to>
      <xdr:col>6</xdr:col>
      <xdr:colOff>38100</xdr:colOff>
      <xdr:row>97</xdr:row>
      <xdr:rowOff>170070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9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161197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97681</xdr:rowOff>
    </xdr:from>
    <xdr:to>
      <xdr:col>55</xdr:col>
      <xdr:colOff>0</xdr:colOff>
      <xdr:row>39</xdr:row>
      <xdr:rowOff>97681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42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97681</xdr:rowOff>
    </xdr:from>
    <xdr:to>
      <xdr:col>50</xdr:col>
      <xdr:colOff>114300</xdr:colOff>
      <xdr:row>39</xdr:row>
      <xdr:rowOff>97681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42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165499</xdr:rowOff>
    </xdr:from>
    <xdr:to>
      <xdr:col>45</xdr:col>
      <xdr:colOff>177800</xdr:colOff>
      <xdr:row>39</xdr:row>
      <xdr:rowOff>97681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80599"/>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105519</xdr:rowOff>
    </xdr:from>
    <xdr:to>
      <xdr:col>41</xdr:col>
      <xdr:colOff>50800</xdr:colOff>
      <xdr:row>38</xdr:row>
      <xdr:rowOff>165499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277719"/>
          <a:ext cx="889000" cy="40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5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46881</xdr:rowOff>
    </xdr:from>
    <xdr:to>
      <xdr:col>55</xdr:col>
      <xdr:colOff>50800</xdr:colOff>
      <xdr:row>39</xdr:row>
      <xdr:rowOff>148481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313932"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46881</xdr:rowOff>
    </xdr:from>
    <xdr:to>
      <xdr:col>50</xdr:col>
      <xdr:colOff>165100</xdr:colOff>
      <xdr:row>39</xdr:row>
      <xdr:rowOff>148481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139608</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826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46881</xdr:rowOff>
    </xdr:from>
    <xdr:to>
      <xdr:col>46</xdr:col>
      <xdr:colOff>38100</xdr:colOff>
      <xdr:row>39</xdr:row>
      <xdr:rowOff>148481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139608</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826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114699</xdr:rowOff>
    </xdr:from>
    <xdr:to>
      <xdr:col>41</xdr:col>
      <xdr:colOff>101600</xdr:colOff>
      <xdr:row>39</xdr:row>
      <xdr:rowOff>44849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35976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2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54719</xdr:rowOff>
    </xdr:from>
    <xdr:to>
      <xdr:col>36</xdr:col>
      <xdr:colOff>165100</xdr:colOff>
      <xdr:row>36</xdr:row>
      <xdr:rowOff>156319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22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1396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00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6452</xdr:rowOff>
    </xdr:from>
    <xdr:to>
      <xdr:col>55</xdr:col>
      <xdr:colOff>0</xdr:colOff>
      <xdr:row>59</xdr:row>
      <xdr:rowOff>32628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22002"/>
          <a:ext cx="838200" cy="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6452</xdr:rowOff>
    </xdr:from>
    <xdr:to>
      <xdr:col>50</xdr:col>
      <xdr:colOff>114300</xdr:colOff>
      <xdr:row>59</xdr:row>
      <xdr:rowOff>33651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22002"/>
          <a:ext cx="889000" cy="2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33651</xdr:rowOff>
    </xdr:from>
    <xdr:to>
      <xdr:col>45</xdr:col>
      <xdr:colOff>177800</xdr:colOff>
      <xdr:row>59</xdr:row>
      <xdr:rowOff>39012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49201"/>
          <a:ext cx="8890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39012</xdr:rowOff>
    </xdr:from>
    <xdr:to>
      <xdr:col>41</xdr:col>
      <xdr:colOff>50800</xdr:colOff>
      <xdr:row>59</xdr:row>
      <xdr:rowOff>45534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54562"/>
          <a:ext cx="889000" cy="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153278</xdr:rowOff>
    </xdr:from>
    <xdr:to>
      <xdr:col>55</xdr:col>
      <xdr:colOff>50800</xdr:colOff>
      <xdr:row>59</xdr:row>
      <xdr:rowOff>83428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68205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1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127102</xdr:rowOff>
    </xdr:from>
    <xdr:to>
      <xdr:col>50</xdr:col>
      <xdr:colOff>165100</xdr:colOff>
      <xdr:row>59</xdr:row>
      <xdr:rowOff>57252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48379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154301</xdr:rowOff>
    </xdr:from>
    <xdr:to>
      <xdr:col>46</xdr:col>
      <xdr:colOff>38100</xdr:colOff>
      <xdr:row>59</xdr:row>
      <xdr:rowOff>84451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75578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9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159662</xdr:rowOff>
    </xdr:from>
    <xdr:to>
      <xdr:col>41</xdr:col>
      <xdr:colOff>101600</xdr:colOff>
      <xdr:row>59</xdr:row>
      <xdr:rowOff>89812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10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80939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9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166184</xdr:rowOff>
    </xdr:from>
    <xdr:to>
      <xdr:col>36</xdr:col>
      <xdr:colOff>165100</xdr:colOff>
      <xdr:row>59</xdr:row>
      <xdr:rowOff>96334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11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87461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20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1200</xdr:rowOff>
    </xdr:from>
    <xdr:to>
      <xdr:col>55</xdr:col>
      <xdr:colOff>0</xdr:colOff>
      <xdr:row>78</xdr:row>
      <xdr:rowOff>29105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74300"/>
          <a:ext cx="838200" cy="2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1200</xdr:rowOff>
    </xdr:from>
    <xdr:to>
      <xdr:col>50</xdr:col>
      <xdr:colOff>114300</xdr:colOff>
      <xdr:row>78</xdr:row>
      <xdr:rowOff>48836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74300"/>
          <a:ext cx="889000" cy="4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45791</xdr:rowOff>
    </xdr:from>
    <xdr:to>
      <xdr:col>45</xdr:col>
      <xdr:colOff>177800</xdr:colOff>
      <xdr:row>78</xdr:row>
      <xdr:rowOff>48836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18891"/>
          <a:ext cx="889000" cy="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44369</xdr:rowOff>
    </xdr:from>
    <xdr:to>
      <xdr:col>41</xdr:col>
      <xdr:colOff>50800</xdr:colOff>
      <xdr:row>78</xdr:row>
      <xdr:rowOff>45791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17469"/>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149755</xdr:rowOff>
    </xdr:from>
    <xdr:to>
      <xdr:col>55</xdr:col>
      <xdr:colOff>50800</xdr:colOff>
      <xdr:row>78</xdr:row>
      <xdr:rowOff>79905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5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124515</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121850</xdr:rowOff>
    </xdr:from>
    <xdr:to>
      <xdr:col>50</xdr:col>
      <xdr:colOff>165100</xdr:colOff>
      <xdr:row>78</xdr:row>
      <xdr:rowOff>52000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68527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0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169486</xdr:rowOff>
    </xdr:from>
    <xdr:to>
      <xdr:col>46</xdr:col>
      <xdr:colOff>38100</xdr:colOff>
      <xdr:row>78</xdr:row>
      <xdr:rowOff>99636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7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90763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6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166441</xdr:rowOff>
    </xdr:from>
    <xdr:to>
      <xdr:col>41</xdr:col>
      <xdr:colOff>101600</xdr:colOff>
      <xdr:row>78</xdr:row>
      <xdr:rowOff>96591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6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87718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6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165019</xdr:rowOff>
    </xdr:from>
    <xdr:to>
      <xdr:col>36</xdr:col>
      <xdr:colOff>165100</xdr:colOff>
      <xdr:row>78</xdr:row>
      <xdr:rowOff>95169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6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86296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5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169069</xdr:rowOff>
    </xdr:from>
    <xdr:to>
      <xdr:col>55</xdr:col>
      <xdr:colOff>0</xdr:colOff>
      <xdr:row>98</xdr:row>
      <xdr:rowOff>3239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99719"/>
          <a:ext cx="8382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156031</xdr:rowOff>
    </xdr:from>
    <xdr:to>
      <xdr:col>50</xdr:col>
      <xdr:colOff>114300</xdr:colOff>
      <xdr:row>98</xdr:row>
      <xdr:rowOff>3239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86681"/>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134627</xdr:rowOff>
    </xdr:from>
    <xdr:to>
      <xdr:col>45</xdr:col>
      <xdr:colOff>177800</xdr:colOff>
      <xdr:row>97</xdr:row>
      <xdr:rowOff>156031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65277"/>
          <a:ext cx="889000" cy="2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134627</xdr:rowOff>
    </xdr:from>
    <xdr:to>
      <xdr:col>41</xdr:col>
      <xdr:colOff>50800</xdr:colOff>
      <xdr:row>97</xdr:row>
      <xdr:rowOff>143540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65277"/>
          <a:ext cx="889000" cy="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118269</xdr:rowOff>
    </xdr:from>
    <xdr:to>
      <xdr:col>55</xdr:col>
      <xdr:colOff>50800</xdr:colOff>
      <xdr:row>98</xdr:row>
      <xdr:rowOff>48419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123889</xdr:rowOff>
    </xdr:from>
    <xdr:to>
      <xdr:col>50</xdr:col>
      <xdr:colOff>165100</xdr:colOff>
      <xdr:row>98</xdr:row>
      <xdr:rowOff>54039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5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45166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4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105231</xdr:rowOff>
    </xdr:from>
    <xdr:to>
      <xdr:col>46</xdr:col>
      <xdr:colOff>38100</xdr:colOff>
      <xdr:row>98</xdr:row>
      <xdr:rowOff>35381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26508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2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83827</xdr:rowOff>
    </xdr:from>
    <xdr:to>
      <xdr:col>41</xdr:col>
      <xdr:colOff>101600</xdr:colOff>
      <xdr:row>98</xdr:row>
      <xdr:rowOff>13977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5104</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80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92740</xdr:rowOff>
    </xdr:from>
    <xdr:to>
      <xdr:col>36</xdr:col>
      <xdr:colOff>165100</xdr:colOff>
      <xdr:row>98</xdr:row>
      <xdr:rowOff>22890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14017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1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159676</xdr:rowOff>
    </xdr:from>
    <xdr:to>
      <xdr:col>85</xdr:col>
      <xdr:colOff>127000</xdr:colOff>
      <xdr:row>38</xdr:row>
      <xdr:rowOff>160489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74776"/>
          <a:ext cx="8382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160489</xdr:rowOff>
    </xdr:from>
    <xdr:to>
      <xdr:col>81</xdr:col>
      <xdr:colOff>50800</xdr:colOff>
      <xdr:row>38</xdr:row>
      <xdr:rowOff>163700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75589"/>
          <a:ext cx="889000" cy="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163700</xdr:rowOff>
    </xdr:from>
    <xdr:to>
      <xdr:col>76</xdr:col>
      <xdr:colOff>114300</xdr:colOff>
      <xdr:row>39</xdr:row>
      <xdr:rowOff>894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78800"/>
          <a:ext cx="889000" cy="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150996</xdr:rowOff>
    </xdr:from>
    <xdr:to>
      <xdr:col>71</xdr:col>
      <xdr:colOff>177800</xdr:colOff>
      <xdr:row>39</xdr:row>
      <xdr:rowOff>894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66096"/>
          <a:ext cx="889000" cy="2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108876</xdr:rowOff>
    </xdr:from>
    <xdr:to>
      <xdr:col>85</xdr:col>
      <xdr:colOff>177800</xdr:colOff>
      <xdr:row>39</xdr:row>
      <xdr:rowOff>39026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23803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109689</xdr:rowOff>
    </xdr:from>
    <xdr:to>
      <xdr:col>81</xdr:col>
      <xdr:colOff>101600</xdr:colOff>
      <xdr:row>39</xdr:row>
      <xdr:rowOff>39839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30966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1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112900</xdr:rowOff>
    </xdr:from>
    <xdr:to>
      <xdr:col>76</xdr:col>
      <xdr:colOff>165100</xdr:colOff>
      <xdr:row>39</xdr:row>
      <xdr:rowOff>43050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2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34177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2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121544</xdr:rowOff>
    </xdr:from>
    <xdr:to>
      <xdr:col>72</xdr:col>
      <xdr:colOff>38100</xdr:colOff>
      <xdr:row>39</xdr:row>
      <xdr:rowOff>51694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3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42821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2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100196</xdr:rowOff>
    </xdr:from>
    <xdr:to>
      <xdr:col>67</xdr:col>
      <xdr:colOff>101600</xdr:colOff>
      <xdr:row>39</xdr:row>
      <xdr:rowOff>30346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21473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0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88560</xdr:rowOff>
    </xdr:from>
    <xdr:to>
      <xdr:col>85</xdr:col>
      <xdr:colOff>127000</xdr:colOff>
      <xdr:row>56</xdr:row>
      <xdr:rowOff>167685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518310"/>
          <a:ext cx="838200" cy="25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83258</xdr:rowOff>
    </xdr:from>
    <xdr:to>
      <xdr:col>81</xdr:col>
      <xdr:colOff>50800</xdr:colOff>
      <xdr:row>56</xdr:row>
      <xdr:rowOff>167685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513008"/>
          <a:ext cx="889000" cy="2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12893</xdr:rowOff>
    </xdr:from>
    <xdr:to>
      <xdr:col>76</xdr:col>
      <xdr:colOff>114300</xdr:colOff>
      <xdr:row>55</xdr:row>
      <xdr:rowOff>83258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442643"/>
          <a:ext cx="889000" cy="7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12893</xdr:rowOff>
    </xdr:from>
    <xdr:to>
      <xdr:col>71</xdr:col>
      <xdr:colOff>177800</xdr:colOff>
      <xdr:row>56</xdr:row>
      <xdr:rowOff>13071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442643"/>
          <a:ext cx="889000" cy="1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37760</xdr:rowOff>
    </xdr:from>
    <xdr:to>
      <xdr:col>85</xdr:col>
      <xdr:colOff>177800</xdr:colOff>
      <xdr:row>55</xdr:row>
      <xdr:rowOff>139360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46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60637</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31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116885</xdr:rowOff>
    </xdr:from>
    <xdr:to>
      <xdr:col>81</xdr:col>
      <xdr:colOff>101600</xdr:colOff>
      <xdr:row>57</xdr:row>
      <xdr:rowOff>47035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63562</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49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32458</xdr:rowOff>
    </xdr:from>
    <xdr:to>
      <xdr:col>76</xdr:col>
      <xdr:colOff>165100</xdr:colOff>
      <xdr:row>55</xdr:row>
      <xdr:rowOff>134058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4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150585</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23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133543</xdr:rowOff>
    </xdr:from>
    <xdr:to>
      <xdr:col>72</xdr:col>
      <xdr:colOff>38100</xdr:colOff>
      <xdr:row>55</xdr:row>
      <xdr:rowOff>63693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3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80220</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16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133721</xdr:rowOff>
    </xdr:from>
    <xdr:to>
      <xdr:col>67</xdr:col>
      <xdr:colOff>101600</xdr:colOff>
      <xdr:row>56</xdr:row>
      <xdr:rowOff>63871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56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80398</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33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83981</xdr:rowOff>
    </xdr:from>
    <xdr:to>
      <xdr:col>85</xdr:col>
      <xdr:colOff>127000</xdr:colOff>
      <xdr:row>98</xdr:row>
      <xdr:rowOff>96979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886081"/>
          <a:ext cx="8382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96979</xdr:rowOff>
    </xdr:from>
    <xdr:to>
      <xdr:col>81</xdr:col>
      <xdr:colOff>50800</xdr:colOff>
      <xdr:row>98</xdr:row>
      <xdr:rowOff>101722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899079"/>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101722</xdr:rowOff>
    </xdr:from>
    <xdr:to>
      <xdr:col>76</xdr:col>
      <xdr:colOff>114300</xdr:colOff>
      <xdr:row>98</xdr:row>
      <xdr:rowOff>108986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903822"/>
          <a:ext cx="889000" cy="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104263</xdr:rowOff>
    </xdr:from>
    <xdr:to>
      <xdr:col>71</xdr:col>
      <xdr:colOff>177800</xdr:colOff>
      <xdr:row>98</xdr:row>
      <xdr:rowOff>108986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906363"/>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33181</xdr:rowOff>
    </xdr:from>
    <xdr:to>
      <xdr:col>85</xdr:col>
      <xdr:colOff>177800</xdr:colOff>
      <xdr:row>98</xdr:row>
      <xdr:rowOff>134781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83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11608</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81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46179</xdr:rowOff>
    </xdr:from>
    <xdr:to>
      <xdr:col>81</xdr:col>
      <xdr:colOff>101600</xdr:colOff>
      <xdr:row>98</xdr:row>
      <xdr:rowOff>147779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8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138906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94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50922</xdr:rowOff>
    </xdr:from>
    <xdr:to>
      <xdr:col>76</xdr:col>
      <xdr:colOff>165100</xdr:colOff>
      <xdr:row>98</xdr:row>
      <xdr:rowOff>152522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143649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58186</xdr:rowOff>
    </xdr:from>
    <xdr:to>
      <xdr:col>72</xdr:col>
      <xdr:colOff>38100</xdr:colOff>
      <xdr:row>98</xdr:row>
      <xdr:rowOff>159786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6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150913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5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53463</xdr:rowOff>
    </xdr:from>
    <xdr:to>
      <xdr:col>67</xdr:col>
      <xdr:colOff>101600</xdr:colOff>
      <xdr:row>98</xdr:row>
      <xdr:rowOff>155063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146190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4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１人当たりの教育費が平成２６年度から類似団体に比べ高くなっているが、これは村内小学校の統合を進めるための事業、並びに片品小学校の耐震化改築事業が行われていたためで、普通建設費などが増加したことが要因である。</a:t>
          </a:r>
        </a:p>
        <a:p>
          <a:r>
            <a:rPr kumimoji="1" lang="ja-JP" altLang="en-US" sz="1300">
              <a:latin typeface="ＭＳ Ｐゴシック" panose="020B0600070205080204" pitchFamily="50" charset="-128"/>
              <a:ea typeface="ＭＳ Ｐゴシック" panose="020B0600070205080204" pitchFamily="50" charset="-128"/>
            </a:rPr>
            <a:t>また、平成２８年度からは片品中学校の改築事業等も実施された関係で、教育費が高止まりしていたが平成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年度で事業が完了したため今後は、減少することが見込まれる。</a:t>
          </a:r>
        </a:p>
        <a:p>
          <a:r>
            <a:rPr kumimoji="1" lang="ja-JP" altLang="en-US" sz="1300">
              <a:latin typeface="ＭＳ Ｐゴシック" panose="020B0600070205080204" pitchFamily="50" charset="-128"/>
              <a:ea typeface="ＭＳ Ｐゴシック" panose="020B0600070205080204" pitchFamily="50" charset="-128"/>
            </a:rPr>
            <a:t>なお、総務費についても、交流連携施設整備（道の駅）が完了したことにより、減少した。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財政調整基金については、決算余剰金を積み立てるとともに、最低限の取崩に努めたことにより増加した。</a:t>
          </a:r>
        </a:p>
        <a:p>
          <a:r>
            <a:rPr kumimoji="1" lang="ja-JP" altLang="en-US" sz="1400">
              <a:latin typeface="ＭＳ ゴシック" pitchFamily="49" charset="-128"/>
              <a:ea typeface="ＭＳ ゴシック" pitchFamily="49" charset="-128"/>
            </a:rPr>
            <a:t>実質収支は、プラスを維持し横ばいで推移している、実質単年度収支についてはマイナスとなった。</a:t>
          </a:r>
        </a:p>
        <a:p>
          <a:r>
            <a:rPr kumimoji="1" lang="ja-JP" altLang="en-US" sz="1400">
              <a:latin typeface="ＭＳ ゴシック" pitchFamily="49" charset="-128"/>
              <a:ea typeface="ＭＳ ゴシック" pitchFamily="49" charset="-128"/>
            </a:rPr>
            <a:t>人口減少や少子高齢化への対策、生活の基盤となるインフラ整備は年々必要性を増しているので、将来に向けての財源確保に努めていく。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一般会計、観光施設事業特別会計、国民健康保険特別会計、介護保険特別会計、簡易水道事業特別会計、下水道事業等特別会計、後期高齢者医療特別会計、いずれの会計も実質赤字額は算出されなかった。</a:t>
          </a:r>
        </a:p>
        <a:p>
          <a:r>
            <a:rPr kumimoji="1" lang="ja-JP" altLang="en-US" sz="1400">
              <a:latin typeface="ＭＳ ゴシック" pitchFamily="49" charset="-128"/>
              <a:ea typeface="ＭＳ ゴシック" pitchFamily="49" charset="-128"/>
            </a:rPr>
            <a:t>今後も同様に財政の健全化を目指す。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4380269</v>
      </c>
      <c r="BO4" s="430"/>
      <c r="BP4" s="430"/>
      <c r="BQ4" s="430"/>
      <c r="BR4" s="430"/>
      <c r="BS4" s="430"/>
      <c r="BT4" s="430"/>
      <c r="BU4" s="431"/>
      <c r="BV4" s="429">
        <v>4705470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v>
      </c>
      <c r="CU4" s="436"/>
      <c r="CV4" s="436"/>
      <c r="CW4" s="436"/>
      <c r="CX4" s="436"/>
      <c r="CY4" s="436"/>
      <c r="CZ4" s="436"/>
      <c r="DA4" s="437"/>
      <c r="DB4" s="435">
        <v>8.6999999999999993</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4172267</v>
      </c>
      <c r="BO5" s="467"/>
      <c r="BP5" s="467"/>
      <c r="BQ5" s="467"/>
      <c r="BR5" s="467"/>
      <c r="BS5" s="467"/>
      <c r="BT5" s="467"/>
      <c r="BU5" s="468"/>
      <c r="BV5" s="466">
        <v>4447899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84.5</v>
      </c>
      <c r="CU5" s="464"/>
      <c r="CV5" s="464"/>
      <c r="CW5" s="464"/>
      <c r="CX5" s="464"/>
      <c r="CY5" s="464"/>
      <c r="CZ5" s="464"/>
      <c r="DA5" s="465"/>
      <c r="DB5" s="463">
        <v>79.3</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208002</v>
      </c>
      <c r="BO6" s="467"/>
      <c r="BP6" s="467"/>
      <c r="BQ6" s="467"/>
      <c r="BR6" s="467"/>
      <c r="BS6" s="467"/>
      <c r="BT6" s="467"/>
      <c r="BU6" s="468"/>
      <c r="BV6" s="466">
        <v>257571</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88.2</v>
      </c>
      <c r="CU6" s="504"/>
      <c r="CV6" s="504"/>
      <c r="CW6" s="504"/>
      <c r="CX6" s="504"/>
      <c r="CY6" s="504"/>
      <c r="CZ6" s="504"/>
      <c r="DA6" s="505"/>
      <c r="DB6" s="503">
        <v>82.9</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24969</v>
      </c>
      <c r="BO7" s="467"/>
      <c r="BP7" s="467"/>
      <c r="BQ7" s="467"/>
      <c r="BR7" s="467"/>
      <c r="BS7" s="467"/>
      <c r="BT7" s="467"/>
      <c r="BU7" s="468"/>
      <c r="BV7" s="466">
        <v>27448</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2615925</v>
      </c>
      <c r="CU7" s="467"/>
      <c r="CV7" s="467"/>
      <c r="CW7" s="467"/>
      <c r="CX7" s="467"/>
      <c r="CY7" s="467"/>
      <c r="CZ7" s="467"/>
      <c r="DA7" s="468"/>
      <c r="DB7" s="466">
        <v>2660119</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183033</v>
      </c>
      <c r="BO8" s="467"/>
      <c r="BP8" s="467"/>
      <c r="BQ8" s="467"/>
      <c r="BR8" s="467"/>
      <c r="BS8" s="467"/>
      <c r="BT8" s="467"/>
      <c r="BU8" s="468"/>
      <c r="BV8" s="466">
        <v>230123</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0.25</v>
      </c>
      <c r="CU8" s="507"/>
      <c r="CV8" s="507"/>
      <c r="CW8" s="507"/>
      <c r="CX8" s="507"/>
      <c r="CY8" s="507"/>
      <c r="CZ8" s="507"/>
      <c r="DA8" s="508"/>
      <c r="DB8" s="506">
        <v>0.25</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4390</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-47090</v>
      </c>
      <c r="BO9" s="467"/>
      <c r="BP9" s="467"/>
      <c r="BQ9" s="467"/>
      <c r="BR9" s="467"/>
      <c r="BS9" s="467"/>
      <c r="BT9" s="467"/>
      <c r="BU9" s="468"/>
      <c r="BV9" s="466">
        <v>20568</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10.3</v>
      </c>
      <c r="CU9" s="464"/>
      <c r="CV9" s="464"/>
      <c r="CW9" s="464"/>
      <c r="CX9" s="464"/>
      <c r="CY9" s="464"/>
      <c r="CZ9" s="464"/>
      <c r="DA9" s="465"/>
      <c r="DB9" s="463">
        <v>9.4</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118</v>
      </c>
      <c r="M10" s="496"/>
      <c r="N10" s="496"/>
      <c r="O10" s="496"/>
      <c r="P10" s="496"/>
      <c r="Q10" s="497"/>
      <c r="R10" s="517">
        <v>4904</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0</v>
      </c>
      <c r="BO10" s="467"/>
      <c r="BP10" s="467"/>
      <c r="BQ10" s="467"/>
      <c r="BR10" s="467"/>
      <c r="BS10" s="467"/>
      <c r="BT10" s="467"/>
      <c r="BU10" s="468"/>
      <c r="BV10" s="466">
        <v>86236</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2">
      <c r="A12" s="186"/>
      <c r="B12" s="526" t="s">
        <v>130</v>
      </c>
      <c r="C12" s="527"/>
      <c r="D12" s="527"/>
      <c r="E12" s="527"/>
      <c r="F12" s="527"/>
      <c r="G12" s="527"/>
      <c r="H12" s="527"/>
      <c r="I12" s="527"/>
      <c r="J12" s="527"/>
      <c r="K12" s="528"/>
      <c r="L12" s="535" t="s">
        <v>131</v>
      </c>
      <c r="M12" s="536"/>
      <c r="N12" s="536"/>
      <c r="O12" s="536"/>
      <c r="P12" s="536"/>
      <c r="Q12" s="537"/>
      <c r="R12" s="538">
        <v>4442</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72436</v>
      </c>
      <c r="BO12" s="467"/>
      <c r="BP12" s="467"/>
      <c r="BQ12" s="467"/>
      <c r="BR12" s="467"/>
      <c r="BS12" s="467"/>
      <c r="BT12" s="467"/>
      <c r="BU12" s="468"/>
      <c r="BV12" s="466">
        <v>13083</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138</v>
      </c>
      <c r="N13" s="555"/>
      <c r="O13" s="555"/>
      <c r="P13" s="555"/>
      <c r="Q13" s="556"/>
      <c r="R13" s="547">
        <v>4411</v>
      </c>
      <c r="S13" s="548"/>
      <c r="T13" s="548"/>
      <c r="U13" s="548"/>
      <c r="V13" s="549"/>
      <c r="W13" s="482" t="s">
        <v>139</v>
      </c>
      <c r="X13" s="483"/>
      <c r="Y13" s="483"/>
      <c r="Z13" s="483"/>
      <c r="AA13" s="483"/>
      <c r="AB13" s="473"/>
      <c r="AC13" s="517">
        <v>526</v>
      </c>
      <c r="AD13" s="518"/>
      <c r="AE13" s="518"/>
      <c r="AF13" s="518"/>
      <c r="AG13" s="557"/>
      <c r="AH13" s="517">
        <v>521</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-119526</v>
      </c>
      <c r="BO13" s="467"/>
      <c r="BP13" s="467"/>
      <c r="BQ13" s="467"/>
      <c r="BR13" s="467"/>
      <c r="BS13" s="467"/>
      <c r="BT13" s="467"/>
      <c r="BU13" s="468"/>
      <c r="BV13" s="466">
        <v>93721</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2.6</v>
      </c>
      <c r="CU13" s="464"/>
      <c r="CV13" s="464"/>
      <c r="CW13" s="464"/>
      <c r="CX13" s="464"/>
      <c r="CY13" s="464"/>
      <c r="CZ13" s="464"/>
      <c r="DA13" s="465"/>
      <c r="DB13" s="463">
        <v>1.5</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144</v>
      </c>
      <c r="M14" s="545"/>
      <c r="N14" s="545"/>
      <c r="O14" s="545"/>
      <c r="P14" s="545"/>
      <c r="Q14" s="546"/>
      <c r="R14" s="547">
        <v>4554</v>
      </c>
      <c r="S14" s="548"/>
      <c r="T14" s="548"/>
      <c r="U14" s="548"/>
      <c r="V14" s="549"/>
      <c r="W14" s="456"/>
      <c r="X14" s="457"/>
      <c r="Y14" s="457"/>
      <c r="Z14" s="457"/>
      <c r="AA14" s="457"/>
      <c r="AB14" s="446"/>
      <c r="AC14" s="550">
        <v>21.1</v>
      </c>
      <c r="AD14" s="551"/>
      <c r="AE14" s="551"/>
      <c r="AF14" s="551"/>
      <c r="AG14" s="552"/>
      <c r="AH14" s="550">
        <v>19.8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1.8</v>
      </c>
      <c r="CU14" s="562"/>
      <c r="CV14" s="562"/>
      <c r="CW14" s="562"/>
      <c r="CX14" s="562"/>
      <c r="CY14" s="562"/>
      <c r="CZ14" s="562"/>
      <c r="DA14" s="563"/>
      <c r="DB14" s="561">
        <v>2.8</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138</v>
      </c>
      <c r="N15" s="555"/>
      <c r="O15" s="555"/>
      <c r="P15" s="555"/>
      <c r="Q15" s="556"/>
      <c r="R15" s="547">
        <v>4524</v>
      </c>
      <c r="S15" s="548"/>
      <c r="T15" s="548"/>
      <c r="U15" s="548"/>
      <c r="V15" s="549"/>
      <c r="W15" s="482" t="s">
        <v>146</v>
      </c>
      <c r="X15" s="483"/>
      <c r="Y15" s="483"/>
      <c r="Z15" s="483"/>
      <c r="AA15" s="483"/>
      <c r="AB15" s="473"/>
      <c r="AC15" s="517">
        <v>454</v>
      </c>
      <c r="AD15" s="518"/>
      <c r="AE15" s="518"/>
      <c r="AF15" s="518"/>
      <c r="AG15" s="557"/>
      <c r="AH15" s="517">
        <v>514</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592499</v>
      </c>
      <c r="BO15" s="430"/>
      <c r="BP15" s="430"/>
      <c r="BQ15" s="430"/>
      <c r="BR15" s="430"/>
      <c r="BS15" s="430"/>
      <c r="BT15" s="430"/>
      <c r="BU15" s="431"/>
      <c r="BV15" s="429">
        <v>601386</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18.2</v>
      </c>
      <c r="AD16" s="551"/>
      <c r="AE16" s="551"/>
      <c r="AF16" s="551"/>
      <c r="AG16" s="552"/>
      <c r="AH16" s="550">
        <v>19.600000000000001</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2346503</v>
      </c>
      <c r="BO16" s="467"/>
      <c r="BP16" s="467"/>
      <c r="BQ16" s="467"/>
      <c r="BR16" s="467"/>
      <c r="BS16" s="467"/>
      <c r="BT16" s="467"/>
      <c r="BU16" s="468"/>
      <c r="BV16" s="466">
        <v>2387807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152</v>
      </c>
      <c r="N17" s="571"/>
      <c r="O17" s="571"/>
      <c r="P17" s="571"/>
      <c r="Q17" s="572"/>
      <c r="R17" s="567" t="s">
        <v>150</v>
      </c>
      <c r="S17" s="568"/>
      <c r="T17" s="568"/>
      <c r="U17" s="568"/>
      <c r="V17" s="569"/>
      <c r="W17" s="482" t="s">
        <v>153</v>
      </c>
      <c r="X17" s="483"/>
      <c r="Y17" s="483"/>
      <c r="Z17" s="483"/>
      <c r="AA17" s="483"/>
      <c r="AB17" s="473"/>
      <c r="AC17" s="517">
        <v>1514</v>
      </c>
      <c r="AD17" s="518"/>
      <c r="AE17" s="518"/>
      <c r="AF17" s="518"/>
      <c r="AG17" s="557"/>
      <c r="AH17" s="517">
        <v>1592</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746988</v>
      </c>
      <c r="BO17" s="467"/>
      <c r="BP17" s="467"/>
      <c r="BQ17" s="467"/>
      <c r="BR17" s="467"/>
      <c r="BS17" s="467"/>
      <c r="BT17" s="467"/>
      <c r="BU17" s="468"/>
      <c r="BV17" s="466">
        <v>761143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155</v>
      </c>
      <c r="C18" s="509"/>
      <c r="D18" s="509"/>
      <c r="E18" s="578"/>
      <c r="F18" s="578"/>
      <c r="G18" s="578"/>
      <c r="H18" s="578"/>
      <c r="I18" s="578"/>
      <c r="J18" s="578"/>
      <c r="K18" s="578"/>
      <c r="L18" s="579">
        <v>391.76</v>
      </c>
      <c r="M18" s="579"/>
      <c r="N18" s="579"/>
      <c r="O18" s="579"/>
      <c r="P18" s="579"/>
      <c r="Q18" s="579"/>
      <c r="R18" s="580"/>
      <c r="S18" s="580"/>
      <c r="T18" s="580"/>
      <c r="U18" s="580"/>
      <c r="V18" s="581"/>
      <c r="W18" s="484"/>
      <c r="X18" s="485"/>
      <c r="Y18" s="485"/>
      <c r="Z18" s="485"/>
      <c r="AA18" s="485"/>
      <c r="AB18" s="476"/>
      <c r="AC18" s="582">
        <v>60.7</v>
      </c>
      <c r="AD18" s="583"/>
      <c r="AE18" s="583"/>
      <c r="AF18" s="583"/>
      <c r="AG18" s="584"/>
      <c r="AH18" s="582">
        <v>60.6</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2207259</v>
      </c>
      <c r="BO18" s="467"/>
      <c r="BP18" s="467"/>
      <c r="BQ18" s="467"/>
      <c r="BR18" s="467"/>
      <c r="BS18" s="467"/>
      <c r="BT18" s="467"/>
      <c r="BU18" s="468"/>
      <c r="BV18" s="466">
        <v>2130567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157</v>
      </c>
      <c r="C19" s="509"/>
      <c r="D19" s="509"/>
      <c r="E19" s="578"/>
      <c r="F19" s="578"/>
      <c r="G19" s="578"/>
      <c r="H19" s="578"/>
      <c r="I19" s="578"/>
      <c r="J19" s="578"/>
      <c r="K19" s="578"/>
      <c r="L19" s="586">
        <v>11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2997280</v>
      </c>
      <c r="BO19" s="467"/>
      <c r="BP19" s="467"/>
      <c r="BQ19" s="467"/>
      <c r="BR19" s="467"/>
      <c r="BS19" s="467"/>
      <c r="BT19" s="467"/>
      <c r="BU19" s="468"/>
      <c r="BV19" s="466">
        <v>3017221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159</v>
      </c>
      <c r="C20" s="509"/>
      <c r="D20" s="509"/>
      <c r="E20" s="578"/>
      <c r="F20" s="578"/>
      <c r="G20" s="578"/>
      <c r="H20" s="578"/>
      <c r="I20" s="578"/>
      <c r="J20" s="578"/>
      <c r="K20" s="578"/>
      <c r="L20" s="586">
        <v>1554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5087747</v>
      </c>
      <c r="BO23" s="467"/>
      <c r="BP23" s="467"/>
      <c r="BQ23" s="467"/>
      <c r="BR23" s="467"/>
      <c r="BS23" s="467"/>
      <c r="BT23" s="467"/>
      <c r="BU23" s="468"/>
      <c r="BV23" s="466">
        <v>4769859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168</v>
      </c>
      <c r="F24" s="496"/>
      <c r="G24" s="496"/>
      <c r="H24" s="496"/>
      <c r="I24" s="496"/>
      <c r="J24" s="496"/>
      <c r="K24" s="497"/>
      <c r="L24" s="517">
        <v>1</v>
      </c>
      <c r="M24" s="518"/>
      <c r="N24" s="518"/>
      <c r="O24" s="518"/>
      <c r="P24" s="557"/>
      <c r="Q24" s="517">
        <v>5440</v>
      </c>
      <c r="R24" s="518"/>
      <c r="S24" s="518"/>
      <c r="T24" s="518"/>
      <c r="U24" s="518"/>
      <c r="V24" s="557"/>
      <c r="W24" s="616"/>
      <c r="X24" s="604"/>
      <c r="Y24" s="605"/>
      <c r="Z24" s="516" t="s">
        <v>169</v>
      </c>
      <c r="AA24" s="496"/>
      <c r="AB24" s="496"/>
      <c r="AC24" s="496"/>
      <c r="AD24" s="496"/>
      <c r="AE24" s="496"/>
      <c r="AF24" s="496"/>
      <c r="AG24" s="497"/>
      <c r="AH24" s="517">
        <v>82</v>
      </c>
      <c r="AI24" s="518"/>
      <c r="AJ24" s="518"/>
      <c r="AK24" s="518"/>
      <c r="AL24" s="557"/>
      <c r="AM24" s="517">
        <v>254446</v>
      </c>
      <c r="AN24" s="518"/>
      <c r="AO24" s="518"/>
      <c r="AP24" s="518"/>
      <c r="AQ24" s="518"/>
      <c r="AR24" s="557"/>
      <c r="AS24" s="517">
        <v>3103</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4938068</v>
      </c>
      <c r="BO24" s="467"/>
      <c r="BP24" s="467"/>
      <c r="BQ24" s="467"/>
      <c r="BR24" s="467"/>
      <c r="BS24" s="467"/>
      <c r="BT24" s="467"/>
      <c r="BU24" s="468"/>
      <c r="BV24" s="466">
        <v>4600942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171</v>
      </c>
      <c r="F25" s="496"/>
      <c r="G25" s="496"/>
      <c r="H25" s="496"/>
      <c r="I25" s="496"/>
      <c r="J25" s="496"/>
      <c r="K25" s="497"/>
      <c r="L25" s="517">
        <v>1</v>
      </c>
      <c r="M25" s="518"/>
      <c r="N25" s="518"/>
      <c r="O25" s="518"/>
      <c r="P25" s="557"/>
      <c r="Q25" s="517">
        <v>4780</v>
      </c>
      <c r="R25" s="518"/>
      <c r="S25" s="518"/>
      <c r="T25" s="518"/>
      <c r="U25" s="518"/>
      <c r="V25" s="557"/>
      <c r="W25" s="616"/>
      <c r="X25" s="604"/>
      <c r="Y25" s="605"/>
      <c r="Z25" s="516" t="s">
        <v>172</v>
      </c>
      <c r="AA25" s="496"/>
      <c r="AB25" s="496"/>
      <c r="AC25" s="496"/>
      <c r="AD25" s="496"/>
      <c r="AE25" s="496"/>
      <c r="AF25" s="496"/>
      <c r="AG25" s="497"/>
      <c r="AH25" s="517" t="s">
        <v>128</v>
      </c>
      <c r="AI25" s="518"/>
      <c r="AJ25" s="518"/>
      <c r="AK25" s="518"/>
      <c r="AL25" s="557"/>
      <c r="AM25" s="517" t="s">
        <v>173</v>
      </c>
      <c r="AN25" s="518"/>
      <c r="AO25" s="518"/>
      <c r="AP25" s="518"/>
      <c r="AQ25" s="518"/>
      <c r="AR25" s="557"/>
      <c r="AS25" s="517" t="s">
        <v>128</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9321</v>
      </c>
      <c r="BO25" s="430"/>
      <c r="BP25" s="430"/>
      <c r="BQ25" s="430"/>
      <c r="BR25" s="430"/>
      <c r="BS25" s="430"/>
      <c r="BT25" s="430"/>
      <c r="BU25" s="431"/>
      <c r="BV25" s="429">
        <v>11378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175</v>
      </c>
      <c r="F26" s="496"/>
      <c r="G26" s="496"/>
      <c r="H26" s="496"/>
      <c r="I26" s="496"/>
      <c r="J26" s="496"/>
      <c r="K26" s="497"/>
      <c r="L26" s="517">
        <v>1</v>
      </c>
      <c r="M26" s="518"/>
      <c r="N26" s="518"/>
      <c r="O26" s="518"/>
      <c r="P26" s="557"/>
      <c r="Q26" s="517">
        <v>4460</v>
      </c>
      <c r="R26" s="518"/>
      <c r="S26" s="518"/>
      <c r="T26" s="518"/>
      <c r="U26" s="518"/>
      <c r="V26" s="557"/>
      <c r="W26" s="616"/>
      <c r="X26" s="604"/>
      <c r="Y26" s="605"/>
      <c r="Z26" s="516" t="s">
        <v>176</v>
      </c>
      <c r="AA26" s="626"/>
      <c r="AB26" s="626"/>
      <c r="AC26" s="626"/>
      <c r="AD26" s="626"/>
      <c r="AE26" s="626"/>
      <c r="AF26" s="626"/>
      <c r="AG26" s="627"/>
      <c r="AH26" s="517">
        <v>3</v>
      </c>
      <c r="AI26" s="518"/>
      <c r="AJ26" s="518"/>
      <c r="AK26" s="518"/>
      <c r="AL26" s="557"/>
      <c r="AM26" s="517">
        <v>8253</v>
      </c>
      <c r="AN26" s="518"/>
      <c r="AO26" s="518"/>
      <c r="AP26" s="518"/>
      <c r="AQ26" s="518"/>
      <c r="AR26" s="557"/>
      <c r="AS26" s="517">
        <v>2751</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178</v>
      </c>
      <c r="F27" s="496"/>
      <c r="G27" s="496"/>
      <c r="H27" s="496"/>
      <c r="I27" s="496"/>
      <c r="J27" s="496"/>
      <c r="K27" s="497"/>
      <c r="L27" s="517">
        <v>1</v>
      </c>
      <c r="M27" s="518"/>
      <c r="N27" s="518"/>
      <c r="O27" s="518"/>
      <c r="P27" s="557"/>
      <c r="Q27" s="517">
        <v>2470</v>
      </c>
      <c r="R27" s="518"/>
      <c r="S27" s="518"/>
      <c r="T27" s="518"/>
      <c r="U27" s="518"/>
      <c r="V27" s="557"/>
      <c r="W27" s="616"/>
      <c r="X27" s="604"/>
      <c r="Y27" s="605"/>
      <c r="Z27" s="516" t="s">
        <v>179</v>
      </c>
      <c r="AA27" s="496"/>
      <c r="AB27" s="496"/>
      <c r="AC27" s="496"/>
      <c r="AD27" s="496"/>
      <c r="AE27" s="496"/>
      <c r="AF27" s="496"/>
      <c r="AG27" s="497"/>
      <c r="AH27" s="517" t="s">
        <v>173</v>
      </c>
      <c r="AI27" s="518"/>
      <c r="AJ27" s="518"/>
      <c r="AK27" s="518"/>
      <c r="AL27" s="557"/>
      <c r="AM27" s="517" t="s">
        <v>173</v>
      </c>
      <c r="AN27" s="518"/>
      <c r="AO27" s="518"/>
      <c r="AP27" s="518"/>
      <c r="AQ27" s="518"/>
      <c r="AR27" s="557"/>
      <c r="AS27" s="517" t="s">
        <v>173</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173</v>
      </c>
      <c r="BO27" s="640"/>
      <c r="BP27" s="640"/>
      <c r="BQ27" s="640"/>
      <c r="BR27" s="640"/>
      <c r="BS27" s="640"/>
      <c r="BT27" s="640"/>
      <c r="BU27" s="641"/>
      <c r="BV27" s="639" t="s">
        <v>128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181</v>
      </c>
      <c r="F28" s="496"/>
      <c r="G28" s="496"/>
      <c r="H28" s="496"/>
      <c r="I28" s="496"/>
      <c r="J28" s="496"/>
      <c r="K28" s="497"/>
      <c r="L28" s="517">
        <v>1</v>
      </c>
      <c r="M28" s="518"/>
      <c r="N28" s="518"/>
      <c r="O28" s="518"/>
      <c r="P28" s="557"/>
      <c r="Q28" s="517">
        <v>1980</v>
      </c>
      <c r="R28" s="518"/>
      <c r="S28" s="518"/>
      <c r="T28" s="518"/>
      <c r="U28" s="518"/>
      <c r="V28" s="557"/>
      <c r="W28" s="616"/>
      <c r="X28" s="604"/>
      <c r="Y28" s="605"/>
      <c r="Z28" s="516" t="s">
        <v>182</v>
      </c>
      <c r="AA28" s="496"/>
      <c r="AB28" s="496"/>
      <c r="AC28" s="496"/>
      <c r="AD28" s="496"/>
      <c r="AE28" s="496"/>
      <c r="AF28" s="496"/>
      <c r="AG28" s="497"/>
      <c r="AH28" s="517" t="s">
        <v>128</v>
      </c>
      <c r="AI28" s="518"/>
      <c r="AJ28" s="518"/>
      <c r="AK28" s="518"/>
      <c r="AL28" s="557"/>
      <c r="AM28" s="517" t="s">
        <v>173</v>
      </c>
      <c r="AN28" s="518"/>
      <c r="AO28" s="518"/>
      <c r="AP28" s="518"/>
      <c r="AQ28" s="518"/>
      <c r="AR28" s="557"/>
      <c r="AS28" s="517" t="s">
        <v>173</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1104120</v>
      </c>
      <c r="BO28" s="430"/>
      <c r="BP28" s="430"/>
      <c r="BQ28" s="430"/>
      <c r="BR28" s="430"/>
      <c r="BS28" s="430"/>
      <c r="BT28" s="430"/>
      <c r="BU28" s="431"/>
      <c r="BV28" s="429">
        <v>1056556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184</v>
      </c>
      <c r="F29" s="496"/>
      <c r="G29" s="496"/>
      <c r="H29" s="496"/>
      <c r="I29" s="496"/>
      <c r="J29" s="496"/>
      <c r="K29" s="497"/>
      <c r="L29" s="517">
        <v>10</v>
      </c>
      <c r="M29" s="518"/>
      <c r="N29" s="518"/>
      <c r="O29" s="518"/>
      <c r="P29" s="557"/>
      <c r="Q29" s="517">
        <v>1800</v>
      </c>
      <c r="R29" s="518"/>
      <c r="S29" s="518"/>
      <c r="T29" s="518"/>
      <c r="U29" s="518"/>
      <c r="V29" s="557"/>
      <c r="W29" s="617"/>
      <c r="X29" s="618"/>
      <c r="Y29" s="619"/>
      <c r="Z29" s="516" t="s">
        <v>185</v>
      </c>
      <c r="AA29" s="496"/>
      <c r="AB29" s="496"/>
      <c r="AC29" s="496"/>
      <c r="AD29" s="496"/>
      <c r="AE29" s="496"/>
      <c r="AF29" s="496"/>
      <c r="AG29" s="497"/>
      <c r="AH29" s="517">
        <v>82</v>
      </c>
      <c r="AI29" s="518"/>
      <c r="AJ29" s="518"/>
      <c r="AK29" s="518"/>
      <c r="AL29" s="557"/>
      <c r="AM29" s="517">
        <v>254446</v>
      </c>
      <c r="AN29" s="518"/>
      <c r="AO29" s="518"/>
      <c r="AP29" s="518"/>
      <c r="AQ29" s="518"/>
      <c r="AR29" s="557"/>
      <c r="AS29" s="517">
        <v>3103</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782</v>
      </c>
      <c r="BO29" s="467"/>
      <c r="BP29" s="467"/>
      <c r="BQ29" s="467"/>
      <c r="BR29" s="467"/>
      <c r="BS29" s="467"/>
      <c r="BT29" s="467"/>
      <c r="BU29" s="468"/>
      <c r="BV29" s="466">
        <v>782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95.6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214824</v>
      </c>
      <c r="BO30" s="640"/>
      <c r="BP30" s="640"/>
      <c r="BQ30" s="640"/>
      <c r="BR30" s="640"/>
      <c r="BS30" s="640"/>
      <c r="BT30" s="640"/>
      <c r="BU30" s="641"/>
      <c r="BV30" s="639">
        <v>311544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196</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194</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観光施設事業特別会計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利根東部衛生施設組合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片品村振興公社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下水道事業等特別会計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利根沼田広域市町村圏振興整備組合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利根沼田学校組合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群馬県市町村会館管理組合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群馬県市町村総合事務組合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群馬県後期高齢者医療広域連合（一般会計）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群馬県後期高齢者医療広域連合（事業会計）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206</v>
      </c>
    </row>
    <row r="50" spans="5:5" x14ac:dyDescent="0.2">
      <c r="E50" s="187" t="s">
        <v>207</v>
      </c>
    </row>
    <row r="51" spans="5:5" x14ac:dyDescent="0.2">
      <c r="E51" s="187" t="s">
        <v>208</v>
      </c>
    </row>
    <row r="52" spans="5:5" x14ac:dyDescent="0.2">
      <c r="E52" s="187" t="s">
        <v>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piVFeBGw43ZzRt5Ny5CsuFYtHAPbUgyil8XG1g0u/Otkkzojv0rcauYK8uBSWRChuJPdR1d8x2pvdHWn4KkniQ==" saltValue="e2pWtAkC7IH8/FfudjIvV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244" t="s">
        <v>556</v>
      </c>
      <c r="D34" s="1244"/>
      <c r="E34" s="1245"/>
      <c r="F34" s="32">
        <v>8.8800000000000008</v>
      </c>
      <c r="G34" s="33">
        <v>10.89</v>
      </c>
      <c r="H34" s="33">
        <v>7.73</v>
      </c>
      <c r="I34" s="33">
        <v>8.65</v>
      </c>
      <c r="J34" s="34">
        <v>6.99</v>
      </c>
      <c r="K34" s="22"/>
      <c r="L34" s="22"/>
      <c r="M34" s="22"/>
      <c r="N34" s="22"/>
      <c r="O34" s="22"/>
      <c r="P34" s="22"/>
    </row>
    <row r="35" spans="1:16" ht="39" customHeight="1" x14ac:dyDescent="0.2">
      <c r="A35" s="22"/>
      <c r="B35" s="35"/>
      <c r="C35" s="1238" t="s">
        <v>557</v>
      </c>
      <c r="D35" s="1239"/>
      <c r="E35" s="1240"/>
      <c r="F35" s="36">
        <v>5.33</v>
      </c>
      <c r="G35" s="37">
        <v>5.39</v>
      </c>
      <c r="H35" s="37">
        <v>6.21</v>
      </c>
      <c r="I35" s="37">
        <v>5.74</v>
      </c>
      <c r="J35" s="38">
        <v>3.37</v>
      </c>
      <c r="K35" s="22"/>
      <c r="L35" s="22"/>
      <c r="M35" s="22"/>
      <c r="N35" s="22"/>
      <c r="O35" s="22"/>
      <c r="P35" s="22"/>
    </row>
    <row r="36" spans="1:16" ht="39" customHeight="1" x14ac:dyDescent="0.2">
      <c r="A36" s="22"/>
      <c r="B36" s="35"/>
      <c r="C36" s="1238" t="s">
        <v>558</v>
      </c>
      <c r="D36" s="1239"/>
      <c r="E36" s="1240"/>
      <c r="F36" s="36">
        <v>2.2200000000000002</v>
      </c>
      <c r="G36" s="37">
        <v>1.6</v>
      </c>
      <c r="H36" s="37">
        <v>1.42</v>
      </c>
      <c r="I36" s="37">
        <v>2.36</v>
      </c>
      <c r="J36" s="38">
        <v>2.06</v>
      </c>
      <c r="K36" s="22"/>
      <c r="L36" s="22"/>
      <c r="M36" s="22"/>
      <c r="N36" s="22"/>
      <c r="O36" s="22"/>
      <c r="P36" s="22"/>
    </row>
    <row r="37" spans="1:16" ht="39" customHeight="1" x14ac:dyDescent="0.2">
      <c r="A37" s="22"/>
      <c r="B37" s="35"/>
      <c r="C37" s="1238" t="s">
        <v>559</v>
      </c>
      <c r="D37" s="1239"/>
      <c r="E37" s="1240"/>
      <c r="F37" s="36">
        <v>0.91</v>
      </c>
      <c r="G37" s="37">
        <v>0.65</v>
      </c>
      <c r="H37" s="37">
        <v>0.62</v>
      </c>
      <c r="I37" s="37">
        <v>0.84</v>
      </c>
      <c r="J37" s="38">
        <v>1.06</v>
      </c>
      <c r="K37" s="22"/>
      <c r="L37" s="22"/>
      <c r="M37" s="22"/>
      <c r="N37" s="22"/>
      <c r="O37" s="22"/>
      <c r="P37" s="22"/>
    </row>
    <row r="38" spans="1:16" ht="39" customHeight="1" x14ac:dyDescent="0.2">
      <c r="A38" s="22"/>
      <c r="B38" s="35"/>
      <c r="C38" s="1238" t="s">
        <v>560</v>
      </c>
      <c r="D38" s="1239"/>
      <c r="E38" s="1240"/>
      <c r="F38" s="36">
        <v>0.2</v>
      </c>
      <c r="G38" s="37">
        <v>0.14000000000000001</v>
      </c>
      <c r="H38" s="37">
        <v>0.16</v>
      </c>
      <c r="I38" s="37">
        <v>0.13</v>
      </c>
      <c r="J38" s="38">
        <v>0.35</v>
      </c>
      <c r="K38" s="22"/>
      <c r="L38" s="22"/>
      <c r="M38" s="22"/>
      <c r="N38" s="22"/>
      <c r="O38" s="22"/>
      <c r="P38" s="22"/>
    </row>
    <row r="39" spans="1:16" ht="39" customHeight="1" x14ac:dyDescent="0.2">
      <c r="A39" s="22"/>
      <c r="B39" s="35"/>
      <c r="C39" s="1238" t="s">
        <v>561</v>
      </c>
      <c r="D39" s="1239"/>
      <c r="E39" s="1240"/>
      <c r="F39" s="36">
        <v>0.41</v>
      </c>
      <c r="G39" s="37">
        <v>0.27</v>
      </c>
      <c r="H39" s="37">
        <v>0.38</v>
      </c>
      <c r="I39" s="37">
        <v>0.28999999999999998</v>
      </c>
      <c r="J39" s="38">
        <v>0.17</v>
      </c>
      <c r="K39" s="22"/>
      <c r="L39" s="22"/>
      <c r="M39" s="22"/>
      <c r="N39" s="22"/>
      <c r="O39" s="22"/>
      <c r="P39" s="22"/>
    </row>
    <row r="40" spans="1:16" ht="39" customHeight="1" x14ac:dyDescent="0.2">
      <c r="A40" s="22"/>
      <c r="B40" s="35"/>
      <c r="C40" s="1238" t="s">
        <v>562</v>
      </c>
      <c r="D40" s="1239"/>
      <c r="E40" s="1240"/>
      <c r="F40" s="36">
        <v>0.06</v>
      </c>
      <c r="G40" s="37" t="s">
        <v>563</v>
      </c>
      <c r="H40" s="37">
        <v>0.03</v>
      </c>
      <c r="I40" s="37">
        <v>0.05</v>
      </c>
      <c r="J40" s="38">
        <v>0.03</v>
      </c>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564</v>
      </c>
      <c r="D42" s="1239"/>
      <c r="E42" s="1240"/>
      <c r="F42" s="36" t="s">
        <v>505</v>
      </c>
      <c r="G42" s="37" t="s">
        <v>505</v>
      </c>
      <c r="H42" s="37" t="s">
        <v>505</v>
      </c>
      <c r="I42" s="37" t="s">
        <v>505</v>
      </c>
      <c r="J42" s="38" t="s">
        <v>505</v>
      </c>
      <c r="K42" s="22"/>
      <c r="L42" s="22"/>
      <c r="M42" s="22"/>
      <c r="N42" s="22"/>
      <c r="O42" s="22"/>
      <c r="P42" s="22"/>
    </row>
    <row r="43" spans="1:16" ht="39" customHeight="1" thickBot="1" x14ac:dyDescent="0.25">
      <c r="A43" s="22"/>
      <c r="B43" s="40"/>
      <c r="C43" s="1241" t="s">
        <v>565</v>
      </c>
      <c r="D43" s="1242"/>
      <c r="E43" s="1243"/>
      <c r="F43" s="41" t="s">
        <v>505</v>
      </c>
      <c r="G43" s="42" t="s">
        <v>505</v>
      </c>
      <c r="H43" s="42" t="s">
        <v>505</v>
      </c>
      <c r="I43" s="42" t="s">
        <v>505</v>
      </c>
      <c r="J43" s="43" t="s">
        <v>505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4KImcRhQlZKZ9NongwnSC/IDebvOeARtyYcIh85fVmPPcqokUmx8ge3jh4352D9o1hEMqMR0x+juDnkIdc9+rw==" saltValue="CGr/eyrvN4zwwD1SvCOJ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284</v>
      </c>
      <c r="L45" s="60">
        <v>266</v>
      </c>
      <c r="M45" s="60">
        <v>277</v>
      </c>
      <c r="N45" s="60">
        <v>284</v>
      </c>
      <c r="O45" s="61">
        <v>308</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505</v>
      </c>
      <c r="L46" s="64" t="s">
        <v>505</v>
      </c>
      <c r="M46" s="64" t="s">
        <v>505</v>
      </c>
      <c r="N46" s="64" t="s">
        <v>505</v>
      </c>
      <c r="O46" s="65" t="s">
        <v>505</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505</v>
      </c>
      <c r="L47" s="64" t="s">
        <v>505</v>
      </c>
      <c r="M47" s="64" t="s">
        <v>505</v>
      </c>
      <c r="N47" s="64" t="s">
        <v>505</v>
      </c>
      <c r="O47" s="65" t="s">
        <v>505</v>
      </c>
      <c r="P47" s="48"/>
      <c r="Q47" s="48"/>
      <c r="R47" s="48"/>
      <c r="S47" s="48"/>
      <c r="T47" s="48"/>
      <c r="U47" s="48"/>
    </row>
    <row r="48" spans="1:21" ht="30.75" customHeight="1" x14ac:dyDescent="0.2">
      <c r="A48" s="48"/>
      <c r="B48" s="1248"/>
      <c r="C48" s="1249"/>
      <c r="D48" s="62"/>
      <c r="E48" s="1254" t="s">
        <v>15</v>
      </c>
      <c r="F48" s="1254"/>
      <c r="G48" s="1254"/>
      <c r="H48" s="1254"/>
      <c r="I48" s="1254"/>
      <c r="J48" s="1255"/>
      <c r="K48" s="63">
        <v>49</v>
      </c>
      <c r="L48" s="64">
        <v>39</v>
      </c>
      <c r="M48" s="64">
        <v>51</v>
      </c>
      <c r="N48" s="64">
        <v>62</v>
      </c>
      <c r="O48" s="65">
        <v>104</v>
      </c>
      <c r="P48" s="48"/>
      <c r="Q48" s="48"/>
      <c r="R48" s="48"/>
      <c r="S48" s="48"/>
      <c r="T48" s="48"/>
      <c r="U48" s="48"/>
    </row>
    <row r="49" spans="1:21" ht="30.75" customHeight="1" x14ac:dyDescent="0.2">
      <c r="A49" s="48"/>
      <c r="B49" s="1248"/>
      <c r="C49" s="1249"/>
      <c r="D49" s="62"/>
      <c r="E49" s="1254" t="s">
        <v>16</v>
      </c>
      <c r="F49" s="1254"/>
      <c r="G49" s="1254"/>
      <c r="H49" s="1254"/>
      <c r="I49" s="1254"/>
      <c r="J49" s="1255"/>
      <c r="K49" s="63">
        <v>23</v>
      </c>
      <c r="L49" s="64">
        <v>2</v>
      </c>
      <c r="M49" s="64">
        <v>6</v>
      </c>
      <c r="N49" s="64">
        <v>6</v>
      </c>
      <c r="O49" s="65">
        <v>9</v>
      </c>
      <c r="P49" s="48"/>
      <c r="Q49" s="48"/>
      <c r="R49" s="48"/>
      <c r="S49" s="48"/>
      <c r="T49" s="48"/>
      <c r="U49" s="48"/>
    </row>
    <row r="50" spans="1:21" ht="30.75" customHeight="1" x14ac:dyDescent="0.2">
      <c r="A50" s="48"/>
      <c r="B50" s="1248"/>
      <c r="C50" s="1249"/>
      <c r="D50" s="62"/>
      <c r="E50" s="1254" t="s">
        <v>17</v>
      </c>
      <c r="F50" s="1254"/>
      <c r="G50" s="1254"/>
      <c r="H50" s="1254"/>
      <c r="I50" s="1254"/>
      <c r="J50" s="1255"/>
      <c r="K50" s="63">
        <v>11</v>
      </c>
      <c r="L50" s="64">
        <v>1</v>
      </c>
      <c r="M50" s="64">
        <v>2</v>
      </c>
      <c r="N50" s="64">
        <v>1</v>
      </c>
      <c r="O50" s="65">
        <v>0</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505</v>
      </c>
      <c r="L51" s="64" t="s">
        <v>505</v>
      </c>
      <c r="M51" s="64" t="s">
        <v>505</v>
      </c>
      <c r="N51" s="64" t="s">
        <v>505</v>
      </c>
      <c r="O51" s="65" t="s">
        <v>505</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317</v>
      </c>
      <c r="L52" s="64">
        <v>285</v>
      </c>
      <c r="M52" s="64">
        <v>298</v>
      </c>
      <c r="N52" s="64">
        <v>303</v>
      </c>
      <c r="O52" s="65">
        <v>321</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50</v>
      </c>
      <c r="L53" s="69">
        <v>23</v>
      </c>
      <c r="M53" s="69">
        <v>38</v>
      </c>
      <c r="N53" s="69">
        <v>50</v>
      </c>
      <c r="O53" s="70">
        <v>100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2">
      <c r="B57" s="1262" t="s">
        <v>25</v>
      </c>
      <c r="C57" s="1263"/>
      <c r="D57" s="1266" t="s">
        <v>26</v>
      </c>
      <c r="E57" s="1267"/>
      <c r="F57" s="1267"/>
      <c r="G57" s="1267"/>
      <c r="H57" s="1267"/>
      <c r="I57" s="1267"/>
      <c r="J57" s="1268"/>
      <c r="K57" s="82" t="s">
        <v>585</v>
      </c>
      <c r="L57" s="83" t="s">
        <v>586</v>
      </c>
      <c r="M57" s="83" t="s">
        <v>586</v>
      </c>
      <c r="N57" s="83" t="s">
        <v>586</v>
      </c>
      <c r="O57" s="84" t="s">
        <v>585</v>
      </c>
    </row>
    <row r="58" spans="1:21" ht="31.5" customHeight="1" thickBot="1" x14ac:dyDescent="0.25">
      <c r="B58" s="1264"/>
      <c r="C58" s="1265"/>
      <c r="D58" s="1269" t="s">
        <v>27</v>
      </c>
      <c r="E58" s="1270"/>
      <c r="F58" s="1270"/>
      <c r="G58" s="1270"/>
      <c r="H58" s="1270"/>
      <c r="I58" s="1270"/>
      <c r="J58" s="1271"/>
      <c r="K58" s="85" t="s">
        <v>585</v>
      </c>
      <c r="L58" s="86" t="s">
        <v>585</v>
      </c>
      <c r="M58" s="86" t="s">
        <v>586</v>
      </c>
      <c r="N58" s="86" t="s">
        <v>586</v>
      </c>
      <c r="O58" s="87" t="s">
        <v>586</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QTU4LpX/mEOvz8DoeRX7pzWn3+8eeZvXsdsIRnmTSPmOuP3B+B4+FdrqulbvHQH0lbSpPGhixtNXVwl1g66jA==" saltValue="XRvVJbGj6K2oWzSr34Wp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547</v>
      </c>
      <c r="J40" s="99" t="s">
        <v>548</v>
      </c>
      <c r="K40" s="99" t="s">
        <v>549</v>
      </c>
      <c r="L40" s="99" t="s">
        <v>550</v>
      </c>
      <c r="M40" s="100" t="s">
        <v>551</v>
      </c>
    </row>
    <row r="41" spans="2:13" ht="27.75" customHeight="1" x14ac:dyDescent="0.2">
      <c r="B41" s="1272" t="s">
        <v>30</v>
      </c>
      <c r="C41" s="1273"/>
      <c r="D41" s="101"/>
      <c r="E41" s="1278" t="s">
        <v>31</v>
      </c>
      <c r="F41" s="1278"/>
      <c r="G41" s="1278"/>
      <c r="H41" s="1279"/>
      <c r="I41" s="102">
        <v>3384</v>
      </c>
      <c r="J41" s="103">
        <v>3843</v>
      </c>
      <c r="K41" s="103">
        <v>4252</v>
      </c>
      <c r="L41" s="103">
        <v>4770</v>
      </c>
      <c r="M41" s="104">
        <v>5088</v>
      </c>
    </row>
    <row r="42" spans="2:13" ht="27.75" customHeight="1" x14ac:dyDescent="0.2">
      <c r="B42" s="1274"/>
      <c r="C42" s="1275"/>
      <c r="D42" s="105"/>
      <c r="E42" s="1280" t="s">
        <v>32</v>
      </c>
      <c r="F42" s="1280"/>
      <c r="G42" s="1280"/>
      <c r="H42" s="1281"/>
      <c r="I42" s="106">
        <v>21</v>
      </c>
      <c r="J42" s="107">
        <v>17</v>
      </c>
      <c r="K42" s="107">
        <v>14</v>
      </c>
      <c r="L42" s="107">
        <v>11</v>
      </c>
      <c r="M42" s="108">
        <v>9</v>
      </c>
    </row>
    <row r="43" spans="2:13" ht="27.75" customHeight="1" x14ac:dyDescent="0.2">
      <c r="B43" s="1274"/>
      <c r="C43" s="1275"/>
      <c r="D43" s="105"/>
      <c r="E43" s="1280" t="s">
        <v>33</v>
      </c>
      <c r="F43" s="1280"/>
      <c r="G43" s="1280"/>
      <c r="H43" s="1281"/>
      <c r="I43" s="106">
        <v>690</v>
      </c>
      <c r="J43" s="107">
        <v>660</v>
      </c>
      <c r="K43" s="107">
        <v>615</v>
      </c>
      <c r="L43" s="107">
        <v>555</v>
      </c>
      <c r="M43" s="108">
        <v>383</v>
      </c>
    </row>
    <row r="44" spans="2:13" ht="27.75" customHeight="1" x14ac:dyDescent="0.2">
      <c r="B44" s="1274"/>
      <c r="C44" s="1275"/>
      <c r="D44" s="105"/>
      <c r="E44" s="1280" t="s">
        <v>34</v>
      </c>
      <c r="F44" s="1280"/>
      <c r="G44" s="1280"/>
      <c r="H44" s="1281"/>
      <c r="I44" s="106">
        <v>29</v>
      </c>
      <c r="J44" s="107">
        <v>30</v>
      </c>
      <c r="K44" s="107">
        <v>38</v>
      </c>
      <c r="L44" s="107">
        <v>99</v>
      </c>
      <c r="M44" s="108">
        <v>95</v>
      </c>
    </row>
    <row r="45" spans="2:13" ht="27.75" customHeight="1" x14ac:dyDescent="0.2">
      <c r="B45" s="1274"/>
      <c r="C45" s="1275"/>
      <c r="D45" s="105"/>
      <c r="E45" s="1280" t="s">
        <v>35</v>
      </c>
      <c r="F45" s="1280"/>
      <c r="G45" s="1280"/>
      <c r="H45" s="1281"/>
      <c r="I45" s="106">
        <v>594</v>
      </c>
      <c r="J45" s="107">
        <v>399</v>
      </c>
      <c r="K45" s="107">
        <v>355</v>
      </c>
      <c r="L45" s="107">
        <v>423</v>
      </c>
      <c r="M45" s="108">
        <v>299</v>
      </c>
    </row>
    <row r="46" spans="2:13" ht="27.75" customHeight="1" x14ac:dyDescent="0.2">
      <c r="B46" s="1274"/>
      <c r="C46" s="1275"/>
      <c r="D46" s="109"/>
      <c r="E46" s="1280" t="s">
        <v>36</v>
      </c>
      <c r="F46" s="1280"/>
      <c r="G46" s="1280"/>
      <c r="H46" s="1281"/>
      <c r="I46" s="106" t="s">
        <v>505</v>
      </c>
      <c r="J46" s="107" t="s">
        <v>505</v>
      </c>
      <c r="K46" s="107" t="s">
        <v>505</v>
      </c>
      <c r="L46" s="107" t="s">
        <v>505</v>
      </c>
      <c r="M46" s="108">
        <v>5</v>
      </c>
    </row>
    <row r="47" spans="2:13" ht="27.75" customHeight="1" x14ac:dyDescent="0.2">
      <c r="B47" s="1274"/>
      <c r="C47" s="1275"/>
      <c r="D47" s="110"/>
      <c r="E47" s="1282" t="s">
        <v>37</v>
      </c>
      <c r="F47" s="1283"/>
      <c r="G47" s="1283"/>
      <c r="H47" s="1284"/>
      <c r="I47" s="106" t="s">
        <v>505</v>
      </c>
      <c r="J47" s="107" t="s">
        <v>505</v>
      </c>
      <c r="K47" s="107" t="s">
        <v>505</v>
      </c>
      <c r="L47" s="107" t="s">
        <v>505</v>
      </c>
      <c r="M47" s="108" t="s">
        <v>505</v>
      </c>
    </row>
    <row r="48" spans="2:13" ht="27.75" customHeight="1" x14ac:dyDescent="0.2">
      <c r="B48" s="1274"/>
      <c r="C48" s="1275"/>
      <c r="D48" s="105"/>
      <c r="E48" s="1280" t="s">
        <v>38</v>
      </c>
      <c r="F48" s="1280"/>
      <c r="G48" s="1280"/>
      <c r="H48" s="1281"/>
      <c r="I48" s="106" t="s">
        <v>505</v>
      </c>
      <c r="J48" s="107" t="s">
        <v>505</v>
      </c>
      <c r="K48" s="107" t="s">
        <v>505</v>
      </c>
      <c r="L48" s="107" t="s">
        <v>505</v>
      </c>
      <c r="M48" s="108" t="s">
        <v>505</v>
      </c>
    </row>
    <row r="49" spans="2:13" ht="27.75" customHeight="1" x14ac:dyDescent="0.2">
      <c r="B49" s="1276"/>
      <c r="C49" s="1277"/>
      <c r="D49" s="105"/>
      <c r="E49" s="1280" t="s">
        <v>39</v>
      </c>
      <c r="F49" s="1280"/>
      <c r="G49" s="1280"/>
      <c r="H49" s="1281"/>
      <c r="I49" s="106" t="s">
        <v>505</v>
      </c>
      <c r="J49" s="107" t="s">
        <v>505</v>
      </c>
      <c r="K49" s="107" t="s">
        <v>505</v>
      </c>
      <c r="L49" s="107" t="s">
        <v>505</v>
      </c>
      <c r="M49" s="108" t="s">
        <v>505</v>
      </c>
    </row>
    <row r="50" spans="2:13" ht="27.75" customHeight="1" x14ac:dyDescent="0.2">
      <c r="B50" s="1285" t="s">
        <v>40</v>
      </c>
      <c r="C50" s="1286"/>
      <c r="D50" s="111"/>
      <c r="E50" s="1280" t="s">
        <v>41</v>
      </c>
      <c r="F50" s="1280"/>
      <c r="G50" s="1280"/>
      <c r="H50" s="1281"/>
      <c r="I50" s="106">
        <v>1869</v>
      </c>
      <c r="J50" s="107">
        <v>1613</v>
      </c>
      <c r="K50" s="107">
        <v>1497</v>
      </c>
      <c r="L50" s="107">
        <v>1504</v>
      </c>
      <c r="M50" s="108">
        <v>1499</v>
      </c>
    </row>
    <row r="51" spans="2:13" ht="27.75" customHeight="1" x14ac:dyDescent="0.2">
      <c r="B51" s="1274"/>
      <c r="C51" s="1275"/>
      <c r="D51" s="105"/>
      <c r="E51" s="1280" t="s">
        <v>42</v>
      </c>
      <c r="F51" s="1280"/>
      <c r="G51" s="1280"/>
      <c r="H51" s="1281"/>
      <c r="I51" s="106" t="s">
        <v>505</v>
      </c>
      <c r="J51" s="107" t="s">
        <v>505</v>
      </c>
      <c r="K51" s="107" t="s">
        <v>505</v>
      </c>
      <c r="L51" s="107" t="s">
        <v>505</v>
      </c>
      <c r="M51" s="108" t="s">
        <v>505</v>
      </c>
    </row>
    <row r="52" spans="2:13" ht="27.75" customHeight="1" x14ac:dyDescent="0.2">
      <c r="B52" s="1276"/>
      <c r="C52" s="1277"/>
      <c r="D52" s="105"/>
      <c r="E52" s="1280" t="s">
        <v>43</v>
      </c>
      <c r="F52" s="1280"/>
      <c r="G52" s="1280"/>
      <c r="H52" s="1281"/>
      <c r="I52" s="106">
        <v>3420</v>
      </c>
      <c r="J52" s="107">
        <v>3699</v>
      </c>
      <c r="K52" s="107">
        <v>3944</v>
      </c>
      <c r="L52" s="107">
        <v>4287</v>
      </c>
      <c r="M52" s="108">
        <v>4339</v>
      </c>
    </row>
    <row r="53" spans="2:13" ht="27.75" customHeight="1" thickBot="1" x14ac:dyDescent="0.25">
      <c r="B53" s="1287" t="s">
        <v>44</v>
      </c>
      <c r="C53" s="1288"/>
      <c r="D53" s="112"/>
      <c r="E53" s="1289" t="s">
        <v>45</v>
      </c>
      <c r="F53" s="1289"/>
      <c r="G53" s="1289"/>
      <c r="H53" s="1290"/>
      <c r="I53" s="113">
        <v>-571</v>
      </c>
      <c r="J53" s="114">
        <v>-362</v>
      </c>
      <c r="K53" s="114">
        <v>-167</v>
      </c>
      <c r="L53" s="114">
        <v>67</v>
      </c>
      <c r="M53" s="115">
        <v>41</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y03KAeA43Uga995WPIgsSEyxoPYHHwOLCMbx/8Z/DS3aZwGNJDFcFZ+0DUaSMA7nWBLtfdVHQixdDhejuRgIQ==" saltValue="CBfh/RUqntHNNWlzcn88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60" zoomScaleNormal="60" zoomScaleSheetLayoutView="100" workbookViewId="0">
      <selection activeCell="C61" sqref="C61:E6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549</v>
      </c>
      <c r="G54" s="124" t="s">
        <v>550</v>
      </c>
      <c r="H54" s="125" t="s">
        <v>551</v>
      </c>
    </row>
    <row r="55" spans="2:8" ht="52.5" customHeight="1" x14ac:dyDescent="0.2">
      <c r="B55" s="126"/>
      <c r="C55" s="1299" t="s">
        <v>48</v>
      </c>
      <c r="D55" s="1299"/>
      <c r="E55" s="1300"/>
      <c r="F55" s="127">
        <v>873</v>
      </c>
      <c r="G55" s="127">
        <v>1057</v>
      </c>
      <c r="H55" s="128">
        <v>1104</v>
      </c>
    </row>
    <row r="56" spans="2:8" ht="52.5" customHeight="1" x14ac:dyDescent="0.2">
      <c r="B56" s="129"/>
      <c r="C56" s="1301" t="s">
        <v>49</v>
      </c>
      <c r="D56" s="1301"/>
      <c r="E56" s="1302"/>
      <c r="F56" s="130">
        <v>1</v>
      </c>
      <c r="G56" s="130">
        <v>1</v>
      </c>
      <c r="H56" s="131">
        <v>1</v>
      </c>
    </row>
    <row r="57" spans="2:8" ht="53.25" customHeight="1" x14ac:dyDescent="0.2">
      <c r="B57" s="129"/>
      <c r="C57" s="1303" t="s">
        <v>50</v>
      </c>
      <c r="D57" s="1303"/>
      <c r="E57" s="1304"/>
      <c r="F57" s="132">
        <v>443</v>
      </c>
      <c r="G57" s="132">
        <v>312</v>
      </c>
      <c r="H57" s="133">
        <v>215</v>
      </c>
    </row>
    <row r="58" spans="2:8" ht="45.75" customHeight="1" x14ac:dyDescent="0.2">
      <c r="B58" s="134"/>
      <c r="C58" s="1291" t="s">
        <v>591</v>
      </c>
      <c r="D58" s="1292"/>
      <c r="E58" s="1293"/>
      <c r="F58" s="135">
        <v>100</v>
      </c>
      <c r="G58" s="135">
        <v>100</v>
      </c>
      <c r="H58" s="136">
        <v>100</v>
      </c>
    </row>
    <row r="59" spans="2:8" ht="45.75" customHeight="1" x14ac:dyDescent="0.2">
      <c r="B59" s="134"/>
      <c r="C59" s="1291" t="s">
        <v>592</v>
      </c>
      <c r="D59" s="1292"/>
      <c r="E59" s="1293"/>
      <c r="F59" s="135">
        <v>62</v>
      </c>
      <c r="G59" s="135">
        <v>59</v>
      </c>
      <c r="H59" s="136">
        <v>64</v>
      </c>
    </row>
    <row r="60" spans="2:8" ht="45.75" customHeight="1" x14ac:dyDescent="0.2">
      <c r="B60" s="134"/>
      <c r="C60" s="1291" t="s">
        <v>593</v>
      </c>
      <c r="D60" s="1292"/>
      <c r="E60" s="1293"/>
      <c r="F60" s="135">
        <v>150</v>
      </c>
      <c r="G60" s="135">
        <v>40</v>
      </c>
      <c r="H60" s="136">
        <v>40</v>
      </c>
    </row>
    <row r="61" spans="2:8" ht="45.75" customHeight="1" x14ac:dyDescent="0.2">
      <c r="B61" s="134"/>
      <c r="C61" s="1291" t="s">
        <v>594</v>
      </c>
      <c r="D61" s="1292"/>
      <c r="E61" s="1293"/>
      <c r="F61" s="135">
        <v>10</v>
      </c>
      <c r="G61" s="135">
        <v>10</v>
      </c>
      <c r="H61" s="136">
        <v>10</v>
      </c>
    </row>
    <row r="62" spans="2:8" ht="45.75" customHeight="1" thickBot="1" x14ac:dyDescent="0.25">
      <c r="B62" s="137"/>
      <c r="C62" s="1294" t="s">
        <v>573</v>
      </c>
      <c r="D62" s="1295"/>
      <c r="E62" s="1296"/>
      <c r="F62" s="138">
        <v>121</v>
      </c>
      <c r="G62" s="138">
        <v>102</v>
      </c>
      <c r="H62" s="139">
        <v>0</v>
      </c>
    </row>
    <row r="63" spans="2:8" ht="52.5" customHeight="1" thickBot="1" x14ac:dyDescent="0.25">
      <c r="B63" s="140"/>
      <c r="C63" s="1297" t="s">
        <v>51</v>
      </c>
      <c r="D63" s="1297"/>
      <c r="E63" s="1298"/>
      <c r="F63" s="141">
        <v>1317</v>
      </c>
      <c r="G63" s="141">
        <v>1369</v>
      </c>
      <c r="H63" s="142">
        <v>1320</v>
      </c>
    </row>
    <row r="64" spans="2:8" ht="15" customHeight="1" x14ac:dyDescent="0.2"/>
    <row r="65" ht="0" hidden="1" customHeight="1" x14ac:dyDescent="0.2"/>
    <row r="66" ht="0" hidden="1" customHeight="1" x14ac:dyDescent="0.2"/>
  </sheetData>
  <sheetProtection algorithmName="SHA-512" hashValue="1vE97OEpZ1cvootdflRE5F6KnkZ56XHLRkJl1oHP6Bsz4ikr1rBqVocI+5KUEo8fWe5PpN1V0sa8kevAQ/Dopg==" saltValue="8AOvT9b9nV0WfImy0MMS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abSelected="1" zoomScale="80" zoomScaleNormal="8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596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597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608</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598</v>
      </c>
    </row>
    <row r="50" spans="1:109" ht="13.2" x14ac:dyDescent="0.2">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547</v>
      </c>
      <c r="BQ50" s="1309"/>
      <c r="BR50" s="1309"/>
      <c r="BS50" s="1309"/>
      <c r="BT50" s="1309"/>
      <c r="BU50" s="1309"/>
      <c r="BV50" s="1309"/>
      <c r="BW50" s="1309"/>
      <c r="BX50" s="1309" t="s">
        <v>548</v>
      </c>
      <c r="BY50" s="1309"/>
      <c r="BZ50" s="1309"/>
      <c r="CA50" s="1309"/>
      <c r="CB50" s="1309"/>
      <c r="CC50" s="1309"/>
      <c r="CD50" s="1309"/>
      <c r="CE50" s="1309"/>
      <c r="CF50" s="1309" t="s">
        <v>549</v>
      </c>
      <c r="CG50" s="1309"/>
      <c r="CH50" s="1309"/>
      <c r="CI50" s="1309"/>
      <c r="CJ50" s="1309"/>
      <c r="CK50" s="1309"/>
      <c r="CL50" s="1309"/>
      <c r="CM50" s="1309"/>
      <c r="CN50" s="1309" t="s">
        <v>550</v>
      </c>
      <c r="CO50" s="1309"/>
      <c r="CP50" s="1309"/>
      <c r="CQ50" s="1309"/>
      <c r="CR50" s="1309"/>
      <c r="CS50" s="1309"/>
      <c r="CT50" s="1309"/>
      <c r="CU50" s="1309"/>
      <c r="CV50" s="1309" t="s">
        <v>551</v>
      </c>
      <c r="CW50" s="1309"/>
      <c r="CX50" s="1309"/>
      <c r="CY50" s="1309"/>
      <c r="CZ50" s="1309"/>
      <c r="DA50" s="1309"/>
      <c r="DB50" s="1309"/>
      <c r="DC50" s="1309"/>
    </row>
    <row r="51" spans="1:109" ht="13.5" customHeight="1" x14ac:dyDescent="0.2">
      <c r="B51" s="394"/>
      <c r="G51" s="1323"/>
      <c r="H51" s="1323"/>
      <c r="I51" s="1324"/>
      <c r="J51" s="1324"/>
      <c r="K51" s="1322"/>
      <c r="L51" s="1322"/>
      <c r="M51" s="1322"/>
      <c r="N51" s="1322"/>
      <c r="AM51" s="403"/>
      <c r="AN51" s="1312" t="s">
        <v>599</v>
      </c>
      <c r="AO51" s="1312"/>
      <c r="AP51" s="1312"/>
      <c r="AQ51" s="1312"/>
      <c r="AR51" s="1312"/>
      <c r="AS51" s="1312"/>
      <c r="AT51" s="1312"/>
      <c r="AU51" s="1312"/>
      <c r="AV51" s="1312"/>
      <c r="AW51" s="1312"/>
      <c r="AX51" s="1312"/>
      <c r="AY51" s="1312"/>
      <c r="AZ51" s="1312"/>
      <c r="BA51" s="1312"/>
      <c r="BB51" s="1312" t="s">
        <v>605</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1"/>
      <c r="BY51" s="1310"/>
      <c r="BZ51" s="1310"/>
      <c r="CA51" s="1310"/>
      <c r="CB51" s="1310"/>
      <c r="CC51" s="1310"/>
      <c r="CD51" s="1310"/>
      <c r="CE51" s="1310"/>
      <c r="CF51" s="1310"/>
      <c r="CG51" s="1310"/>
      <c r="CH51" s="1310"/>
      <c r="CI51" s="1310"/>
      <c r="CJ51" s="1310"/>
      <c r="CK51" s="1310"/>
      <c r="CL51" s="1310"/>
      <c r="CM51" s="1310"/>
      <c r="CN51" s="1310">
        <v>2.8</v>
      </c>
      <c r="CO51" s="1310"/>
      <c r="CP51" s="1310"/>
      <c r="CQ51" s="1310"/>
      <c r="CR51" s="1310"/>
      <c r="CS51" s="1310"/>
      <c r="CT51" s="1310"/>
      <c r="CU51" s="1310"/>
      <c r="CV51" s="1310">
        <v>1.8</v>
      </c>
      <c r="CW51" s="1310"/>
      <c r="CX51" s="1310"/>
      <c r="CY51" s="1310"/>
      <c r="CZ51" s="1310"/>
      <c r="DA51" s="1310"/>
      <c r="DB51" s="1310"/>
      <c r="DC51" s="1310"/>
    </row>
    <row r="52" spans="1:109" ht="13.2" x14ac:dyDescent="0.2">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2" x14ac:dyDescent="0.2">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601</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1"/>
      <c r="BY53" s="1310"/>
      <c r="BZ53" s="1310"/>
      <c r="CA53" s="1310"/>
      <c r="CB53" s="1310"/>
      <c r="CC53" s="1310"/>
      <c r="CD53" s="1310"/>
      <c r="CE53" s="1310"/>
      <c r="CF53" s="1310">
        <v>58.2</v>
      </c>
      <c r="CG53" s="1310"/>
      <c r="CH53" s="1310"/>
      <c r="CI53" s="1310"/>
      <c r="CJ53" s="1310"/>
      <c r="CK53" s="1310"/>
      <c r="CL53" s="1310"/>
      <c r="CM53" s="1310"/>
      <c r="CN53" s="1310">
        <v>60</v>
      </c>
      <c r="CO53" s="1310"/>
      <c r="CP53" s="1310"/>
      <c r="CQ53" s="1310"/>
      <c r="CR53" s="1310"/>
      <c r="CS53" s="1310"/>
      <c r="CT53" s="1310"/>
      <c r="CU53" s="1310"/>
      <c r="CV53" s="1310">
        <v>60.5</v>
      </c>
      <c r="CW53" s="1310"/>
      <c r="CX53" s="1310"/>
      <c r="CY53" s="1310"/>
      <c r="CZ53" s="1310"/>
      <c r="DA53" s="1310"/>
      <c r="DB53" s="1310"/>
      <c r="DC53" s="1310"/>
    </row>
    <row r="54" spans="1:109" ht="13.2" x14ac:dyDescent="0.2">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2" x14ac:dyDescent="0.2">
      <c r="A55" s="402"/>
      <c r="B55" s="394"/>
      <c r="G55" s="1305"/>
      <c r="H55" s="1305"/>
      <c r="I55" s="1305"/>
      <c r="J55" s="1305"/>
      <c r="K55" s="1322"/>
      <c r="L55" s="1322"/>
      <c r="M55" s="1322"/>
      <c r="N55" s="1322"/>
      <c r="AN55" s="1309" t="s">
        <v>602</v>
      </c>
      <c r="AO55" s="1309"/>
      <c r="AP55" s="1309"/>
      <c r="AQ55" s="1309"/>
      <c r="AR55" s="1309"/>
      <c r="AS55" s="1309"/>
      <c r="AT55" s="1309"/>
      <c r="AU55" s="1309"/>
      <c r="AV55" s="1309"/>
      <c r="AW55" s="1309"/>
      <c r="AX55" s="1309"/>
      <c r="AY55" s="1309"/>
      <c r="AZ55" s="1309"/>
      <c r="BA55" s="1309"/>
      <c r="BB55" s="1312" t="s">
        <v>600</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1"/>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ht="13.2" x14ac:dyDescent="0.2">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ht="13.2" x14ac:dyDescent="0.2">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601</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1"/>
      <c r="BY57" s="1310"/>
      <c r="BZ57" s="1310"/>
      <c r="CA57" s="1310"/>
      <c r="CB57" s="1310"/>
      <c r="CC57" s="1310"/>
      <c r="CD57" s="1310"/>
      <c r="CE57" s="1310"/>
      <c r="CF57" s="1310">
        <v>56.3</v>
      </c>
      <c r="CG57" s="1310"/>
      <c r="CH57" s="1310"/>
      <c r="CI57" s="1310"/>
      <c r="CJ57" s="1310"/>
      <c r="CK57" s="1310"/>
      <c r="CL57" s="1310"/>
      <c r="CM57" s="1310"/>
      <c r="CN57" s="1310">
        <v>57.6</v>
      </c>
      <c r="CO57" s="1310"/>
      <c r="CP57" s="1310"/>
      <c r="CQ57" s="1310"/>
      <c r="CR57" s="1310"/>
      <c r="CS57" s="1310"/>
      <c r="CT57" s="1310"/>
      <c r="CU57" s="1310"/>
      <c r="CV57" s="1310">
        <v>58.7</v>
      </c>
      <c r="CW57" s="1310"/>
      <c r="CX57" s="1310"/>
      <c r="CY57" s="1310"/>
      <c r="CZ57" s="1310"/>
      <c r="DA57" s="1310"/>
      <c r="DB57" s="1310"/>
      <c r="DC57" s="1310"/>
      <c r="DD57" s="407"/>
      <c r="DE57" s="406"/>
    </row>
    <row r="58" spans="1:109" s="402" customFormat="1" ht="13.2" x14ac:dyDescent="0.2">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603</v>
      </c>
    </row>
    <row r="64" spans="1:109" ht="13.2" x14ac:dyDescent="0.2">
      <c r="B64" s="394"/>
      <c r="G64" s="401"/>
      <c r="I64" s="414"/>
      <c r="J64" s="414"/>
      <c r="K64" s="414"/>
      <c r="L64" s="414"/>
      <c r="M64" s="414"/>
      <c r="N64" s="415"/>
      <c r="AM64" s="401"/>
      <c r="AN64" s="401" t="s">
        <v>597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3" t="s">
        <v>607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598</v>
      </c>
    </row>
    <row r="72" spans="2:107" ht="13.2" x14ac:dyDescent="0.2">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547</v>
      </c>
      <c r="BQ72" s="1309"/>
      <c r="BR72" s="1309"/>
      <c r="BS72" s="1309"/>
      <c r="BT72" s="1309"/>
      <c r="BU72" s="1309"/>
      <c r="BV72" s="1309"/>
      <c r="BW72" s="1309"/>
      <c r="BX72" s="1309" t="s">
        <v>548</v>
      </c>
      <c r="BY72" s="1309"/>
      <c r="BZ72" s="1309"/>
      <c r="CA72" s="1309"/>
      <c r="CB72" s="1309"/>
      <c r="CC72" s="1309"/>
      <c r="CD72" s="1309"/>
      <c r="CE72" s="1309"/>
      <c r="CF72" s="1309" t="s">
        <v>549</v>
      </c>
      <c r="CG72" s="1309"/>
      <c r="CH72" s="1309"/>
      <c r="CI72" s="1309"/>
      <c r="CJ72" s="1309"/>
      <c r="CK72" s="1309"/>
      <c r="CL72" s="1309"/>
      <c r="CM72" s="1309"/>
      <c r="CN72" s="1309" t="s">
        <v>550</v>
      </c>
      <c r="CO72" s="1309"/>
      <c r="CP72" s="1309"/>
      <c r="CQ72" s="1309"/>
      <c r="CR72" s="1309"/>
      <c r="CS72" s="1309"/>
      <c r="CT72" s="1309"/>
      <c r="CU72" s="1309"/>
      <c r="CV72" s="1309" t="s">
        <v>551</v>
      </c>
      <c r="CW72" s="1309"/>
      <c r="CX72" s="1309"/>
      <c r="CY72" s="1309"/>
      <c r="CZ72" s="1309"/>
      <c r="DA72" s="1309"/>
      <c r="DB72" s="1309"/>
      <c r="DC72" s="1309"/>
    </row>
    <row r="73" spans="2:107" ht="13.2" x14ac:dyDescent="0.2">
      <c r="B73" s="394"/>
      <c r="G73" s="1323"/>
      <c r="H73" s="1323"/>
      <c r="I73" s="1323"/>
      <c r="J73" s="1323"/>
      <c r="K73" s="1326"/>
      <c r="L73" s="1326"/>
      <c r="M73" s="1326"/>
      <c r="N73" s="1326"/>
      <c r="AM73" s="403"/>
      <c r="AN73" s="1312" t="s">
        <v>599</v>
      </c>
      <c r="AO73" s="1312"/>
      <c r="AP73" s="1312"/>
      <c r="AQ73" s="1312"/>
      <c r="AR73" s="1312"/>
      <c r="AS73" s="1312"/>
      <c r="AT73" s="1312"/>
      <c r="AU73" s="1312"/>
      <c r="AV73" s="1312"/>
      <c r="AW73" s="1312"/>
      <c r="AX73" s="1312"/>
      <c r="AY73" s="1312"/>
      <c r="AZ73" s="1312"/>
      <c r="BA73" s="1312"/>
      <c r="BB73" s="1312" t="s">
        <v>600</v>
      </c>
      <c r="BC73" s="1312"/>
      <c r="BD73" s="1312"/>
      <c r="BE73" s="1312"/>
      <c r="BF73" s="1312"/>
      <c r="BG73" s="1312"/>
      <c r="BH73" s="1312"/>
      <c r="BI73" s="1312"/>
      <c r="BJ73" s="1312"/>
      <c r="BK73" s="1312"/>
      <c r="BL73" s="1312"/>
      <c r="BM73" s="1312"/>
      <c r="BN73" s="1312"/>
      <c r="BO73" s="1312"/>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v>2.8</v>
      </c>
      <c r="CO73" s="1310"/>
      <c r="CP73" s="1310"/>
      <c r="CQ73" s="1310"/>
      <c r="CR73" s="1310"/>
      <c r="CS73" s="1310"/>
      <c r="CT73" s="1310"/>
      <c r="CU73" s="1310"/>
      <c r="CV73" s="1310">
        <v>1.8</v>
      </c>
      <c r="CW73" s="1310"/>
      <c r="CX73" s="1310"/>
      <c r="CY73" s="1310"/>
      <c r="CZ73" s="1310"/>
      <c r="DA73" s="1310"/>
      <c r="DB73" s="1310"/>
      <c r="DC73" s="1310"/>
    </row>
    <row r="74" spans="2:107" ht="13.2" x14ac:dyDescent="0.2">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2" x14ac:dyDescent="0.2">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604</v>
      </c>
      <c r="BC75" s="1312"/>
      <c r="BD75" s="1312"/>
      <c r="BE75" s="1312"/>
      <c r="BF75" s="1312"/>
      <c r="BG75" s="1312"/>
      <c r="BH75" s="1312"/>
      <c r="BI75" s="1312"/>
      <c r="BJ75" s="1312"/>
      <c r="BK75" s="1312"/>
      <c r="BL75" s="1312"/>
      <c r="BM75" s="1312"/>
      <c r="BN75" s="1312"/>
      <c r="BO75" s="1312"/>
      <c r="BP75" s="1310">
        <v>5.5</v>
      </c>
      <c r="BQ75" s="1310"/>
      <c r="BR75" s="1310"/>
      <c r="BS75" s="1310"/>
      <c r="BT75" s="1310"/>
      <c r="BU75" s="1310"/>
      <c r="BV75" s="1310"/>
      <c r="BW75" s="1310"/>
      <c r="BX75" s="1310">
        <v>3.5</v>
      </c>
      <c r="BY75" s="1310"/>
      <c r="BZ75" s="1310"/>
      <c r="CA75" s="1310"/>
      <c r="CB75" s="1310"/>
      <c r="CC75" s="1310"/>
      <c r="CD75" s="1310"/>
      <c r="CE75" s="1310"/>
      <c r="CF75" s="1310">
        <v>1.5</v>
      </c>
      <c r="CG75" s="1310"/>
      <c r="CH75" s="1310"/>
      <c r="CI75" s="1310"/>
      <c r="CJ75" s="1310"/>
      <c r="CK75" s="1310"/>
      <c r="CL75" s="1310"/>
      <c r="CM75" s="1310"/>
      <c r="CN75" s="1310">
        <v>1.5</v>
      </c>
      <c r="CO75" s="1310"/>
      <c r="CP75" s="1310"/>
      <c r="CQ75" s="1310"/>
      <c r="CR75" s="1310"/>
      <c r="CS75" s="1310"/>
      <c r="CT75" s="1310"/>
      <c r="CU75" s="1310"/>
      <c r="CV75" s="1310">
        <v>2.6</v>
      </c>
      <c r="CW75" s="1310"/>
      <c r="CX75" s="1310"/>
      <c r="CY75" s="1310"/>
      <c r="CZ75" s="1310"/>
      <c r="DA75" s="1310"/>
      <c r="DB75" s="1310"/>
      <c r="DC75" s="1310"/>
    </row>
    <row r="76" spans="2:107" ht="13.2" x14ac:dyDescent="0.2">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2" x14ac:dyDescent="0.2">
      <c r="B77" s="394"/>
      <c r="G77" s="1305"/>
      <c r="H77" s="1305"/>
      <c r="I77" s="1305"/>
      <c r="J77" s="1305"/>
      <c r="K77" s="1326"/>
      <c r="L77" s="1326"/>
      <c r="M77" s="1326"/>
      <c r="N77" s="1326"/>
      <c r="AN77" s="1309" t="s">
        <v>602</v>
      </c>
      <c r="AO77" s="1309"/>
      <c r="AP77" s="1309"/>
      <c r="AQ77" s="1309"/>
      <c r="AR77" s="1309"/>
      <c r="AS77" s="1309"/>
      <c r="AT77" s="1309"/>
      <c r="AU77" s="1309"/>
      <c r="AV77" s="1309"/>
      <c r="AW77" s="1309"/>
      <c r="AX77" s="1309"/>
      <c r="AY77" s="1309"/>
      <c r="AZ77" s="1309"/>
      <c r="BA77" s="1309"/>
      <c r="BB77" s="1312" t="s">
        <v>600</v>
      </c>
      <c r="BC77" s="1312"/>
      <c r="BD77" s="1312"/>
      <c r="BE77" s="1312"/>
      <c r="BF77" s="1312"/>
      <c r="BG77" s="1312"/>
      <c r="BH77" s="1312"/>
      <c r="BI77" s="1312"/>
      <c r="BJ77" s="1312"/>
      <c r="BK77" s="1312"/>
      <c r="BL77" s="1312"/>
      <c r="BM77" s="1312"/>
      <c r="BN77" s="1312"/>
      <c r="BO77" s="1312"/>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ht="13.2" x14ac:dyDescent="0.2">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2" x14ac:dyDescent="0.2">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604</v>
      </c>
      <c r="BC79" s="1312"/>
      <c r="BD79" s="1312"/>
      <c r="BE79" s="1312"/>
      <c r="BF79" s="1312"/>
      <c r="BG79" s="1312"/>
      <c r="BH79" s="1312"/>
      <c r="BI79" s="1312"/>
      <c r="BJ79" s="1312"/>
      <c r="BK79" s="1312"/>
      <c r="BL79" s="1312"/>
      <c r="BM79" s="1312"/>
      <c r="BN79" s="1312"/>
      <c r="BO79" s="1312"/>
      <c r="BP79" s="1310">
        <v>8.1999999999999993</v>
      </c>
      <c r="BQ79" s="1310"/>
      <c r="BR79" s="1310"/>
      <c r="BS79" s="1310"/>
      <c r="BT79" s="1310"/>
      <c r="BU79" s="1310"/>
      <c r="BV79" s="1310"/>
      <c r="BW79" s="1310"/>
      <c r="BX79" s="1310">
        <v>7.8</v>
      </c>
      <c r="BY79" s="1310"/>
      <c r="BZ79" s="1310"/>
      <c r="CA79" s="1310"/>
      <c r="CB79" s="1310"/>
      <c r="CC79" s="1310"/>
      <c r="CD79" s="1310"/>
      <c r="CE79" s="1310"/>
      <c r="CF79" s="1310">
        <v>7.4</v>
      </c>
      <c r="CG79" s="1310"/>
      <c r="CH79" s="1310"/>
      <c r="CI79" s="1310"/>
      <c r="CJ79" s="1310"/>
      <c r="CK79" s="1310"/>
      <c r="CL79" s="1310"/>
      <c r="CM79" s="1310"/>
      <c r="CN79" s="1310">
        <v>7.1</v>
      </c>
      <c r="CO79" s="1310"/>
      <c r="CP79" s="1310"/>
      <c r="CQ79" s="1310"/>
      <c r="CR79" s="1310"/>
      <c r="CS79" s="1310"/>
      <c r="CT79" s="1310"/>
      <c r="CU79" s="1310"/>
      <c r="CV79" s="1310">
        <v>7.1</v>
      </c>
      <c r="CW79" s="1310"/>
      <c r="CX79" s="1310"/>
      <c r="CY79" s="1310"/>
      <c r="CZ79" s="1310"/>
      <c r="DA79" s="1310"/>
      <c r="DB79" s="1310"/>
      <c r="DC79" s="1310"/>
    </row>
    <row r="80" spans="2:107" ht="13.2" x14ac:dyDescent="0.2">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cES9AtjYbljJxrVNKL0kDPfmwVtKxf20GYtIwatAs+OYlMl0zPrMXqhEsJJKq1wWXB+8NyIyroF79RdrNlApWQ==" saltValue="PbNasVDidb9G/aSV0U4U1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A94" zoomScale="80" zoomScaleNormal="8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jQ9YzOQRuGBCPDBvJ/Nsii2h2zlnUd6TG4gwo+kcWIAuERnXS0AOioAmJxnMOanP8nP+fv14kp4P5BpaFlBHw==" saltValue="zovkov7mZPnepr76qfqHt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A88" zoomScale="80" zoomScaleNormal="8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ydICX1VIly9PSFOtrd2iORjtpQy0YIOVHLBeL+BYKhdlOgXXCQWy/Cp0RF1mtuZexeBCPGkA+E+f7SNTCsKKDA==" saltValue="mRpaIcmdQJImaXl2QGV5C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544</v>
      </c>
      <c r="G2" s="156"/>
      <c r="H2" s="157"/>
    </row>
    <row r="3" spans="1:8" x14ac:dyDescent="0.2">
      <c r="A3" s="153" t="s">
        <v>537</v>
      </c>
      <c r="B3" s="158"/>
      <c r="C3" s="159"/>
      <c r="D3" s="160">
        <v>200363</v>
      </c>
      <c r="E3" s="161"/>
      <c r="F3" s="162">
        <v>333013</v>
      </c>
      <c r="G3" s="163"/>
      <c r="H3" s="164"/>
    </row>
    <row r="4" spans="1:8" x14ac:dyDescent="0.2">
      <c r="A4" s="165"/>
      <c r="B4" s="166"/>
      <c r="C4" s="167"/>
      <c r="D4" s="168">
        <v>133682</v>
      </c>
      <c r="E4" s="169"/>
      <c r="F4" s="170">
        <v>126732</v>
      </c>
      <c r="G4" s="171"/>
      <c r="H4" s="172"/>
    </row>
    <row r="5" spans="1:8" x14ac:dyDescent="0.2">
      <c r="A5" s="153" t="s">
        <v>539</v>
      </c>
      <c r="B5" s="158"/>
      <c r="C5" s="159"/>
      <c r="D5" s="160">
        <v>332838</v>
      </c>
      <c r="E5" s="161"/>
      <c r="F5" s="162">
        <v>280458</v>
      </c>
      <c r="G5" s="163"/>
      <c r="H5" s="164"/>
    </row>
    <row r="6" spans="1:8" x14ac:dyDescent="0.2">
      <c r="A6" s="165"/>
      <c r="B6" s="166"/>
      <c r="C6" s="167"/>
      <c r="D6" s="168">
        <v>89866</v>
      </c>
      <c r="E6" s="169"/>
      <c r="F6" s="170">
        <v>127286</v>
      </c>
      <c r="G6" s="171"/>
      <c r="H6" s="172"/>
    </row>
    <row r="7" spans="1:8" x14ac:dyDescent="0.2">
      <c r="A7" s="153" t="s">
        <v>540</v>
      </c>
      <c r="B7" s="158"/>
      <c r="C7" s="159"/>
      <c r="D7" s="160">
        <v>308564</v>
      </c>
      <c r="E7" s="161"/>
      <c r="F7" s="162">
        <v>291945</v>
      </c>
      <c r="G7" s="163"/>
      <c r="H7" s="164"/>
    </row>
    <row r="8" spans="1:8" x14ac:dyDescent="0.2">
      <c r="A8" s="165"/>
      <c r="B8" s="166"/>
      <c r="C8" s="167"/>
      <c r="D8" s="168">
        <v>68494</v>
      </c>
      <c r="E8" s="169"/>
      <c r="F8" s="170">
        <v>127651</v>
      </c>
      <c r="G8" s="171"/>
      <c r="H8" s="172"/>
    </row>
    <row r="9" spans="1:8" x14ac:dyDescent="0.2">
      <c r="A9" s="153" t="s">
        <v>541</v>
      </c>
      <c r="B9" s="158"/>
      <c r="C9" s="159"/>
      <c r="D9" s="160">
        <v>309404</v>
      </c>
      <c r="E9" s="161"/>
      <c r="F9" s="162">
        <v>291173</v>
      </c>
      <c r="G9" s="163"/>
      <c r="H9" s="164"/>
    </row>
    <row r="10" spans="1:8" x14ac:dyDescent="0.2">
      <c r="A10" s="165"/>
      <c r="B10" s="166"/>
      <c r="C10" s="167"/>
      <c r="D10" s="168">
        <v>77356</v>
      </c>
      <c r="E10" s="169"/>
      <c r="F10" s="170">
        <v>119071</v>
      </c>
      <c r="G10" s="171"/>
      <c r="H10" s="172"/>
    </row>
    <row r="11" spans="1:8" x14ac:dyDescent="0.2">
      <c r="A11" s="153" t="s">
        <v>542</v>
      </c>
      <c r="B11" s="158"/>
      <c r="C11" s="159"/>
      <c r="D11" s="160">
        <v>290562</v>
      </c>
      <c r="E11" s="161"/>
      <c r="F11" s="162">
        <v>271581</v>
      </c>
      <c r="G11" s="163"/>
      <c r="H11" s="164"/>
    </row>
    <row r="12" spans="1:8" x14ac:dyDescent="0.2">
      <c r="A12" s="165"/>
      <c r="B12" s="166"/>
      <c r="C12" s="173"/>
      <c r="D12" s="168">
        <v>62081</v>
      </c>
      <c r="E12" s="169"/>
      <c r="F12" s="170">
        <v>117844</v>
      </c>
      <c r="G12" s="171"/>
      <c r="H12" s="172"/>
    </row>
    <row r="13" spans="1:8" x14ac:dyDescent="0.2">
      <c r="A13" s="153"/>
      <c r="B13" s="158"/>
      <c r="C13" s="174"/>
      <c r="D13" s="175">
        <v>288346</v>
      </c>
      <c r="E13" s="176"/>
      <c r="F13" s="177">
        <v>293634</v>
      </c>
      <c r="G13" s="178"/>
      <c r="H13" s="164"/>
    </row>
    <row r="14" spans="1:8" x14ac:dyDescent="0.2">
      <c r="A14" s="165"/>
      <c r="B14" s="166"/>
      <c r="C14" s="167"/>
      <c r="D14" s="168">
        <v>86296</v>
      </c>
      <c r="E14" s="169"/>
      <c r="F14" s="170">
        <v>123717</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8.8800000000000008</v>
      </c>
      <c r="C19" s="179">
        <f>ROUND(VALUE(SUBSTITUTE(実質収支比率等に係る経年分析!G$48,"▲","-")),2)</f>
        <v>10.9</v>
      </c>
      <c r="D19" s="179">
        <f>ROUND(VALUE(SUBSTITUTE(実質収支比率等に係る経年分析!H$48,"▲","-")),2)</f>
        <v>7.73</v>
      </c>
      <c r="E19" s="179">
        <f>ROUND(VALUE(SUBSTITUTE(実質収支比率等に係る経年分析!I$48,"▲","-")),2)</f>
        <v>8.65</v>
      </c>
      <c r="F19" s="179">
        <f>ROUND(VALUE(SUBSTITUTE(実質収支比率等に係る経年分析!J$48,"▲","-")),2)</f>
        <v>7</v>
      </c>
    </row>
    <row r="20" spans="1:11" x14ac:dyDescent="0.2">
      <c r="A20" s="179" t="s">
        <v>55</v>
      </c>
      <c r="B20" s="179">
        <f>ROUND(VALUE(SUBSTITUTE(実質収支比率等に係る経年分析!F$47,"▲","-")),2)</f>
        <v>44.5</v>
      </c>
      <c r="C20" s="179">
        <f>ROUND(VALUE(SUBSTITUTE(実質収支比率等に係る経年分析!G$47,"▲","-")),2)</f>
        <v>36.46</v>
      </c>
      <c r="D20" s="179">
        <f>ROUND(VALUE(SUBSTITUTE(実質収支比率等に係る経年分析!H$47,"▲","-")),2)</f>
        <v>32.229999999999997</v>
      </c>
      <c r="E20" s="179">
        <f>ROUND(VALUE(SUBSTITUTE(実質収支比率等に係る経年分析!I$47,"▲","-")),2)</f>
        <v>39.72</v>
      </c>
      <c r="F20" s="179">
        <f>ROUND(VALUE(SUBSTITUTE(実質収支比率等に係る経年分析!J$47,"▲","-")),2)</f>
        <v>42.21</v>
      </c>
    </row>
    <row r="21" spans="1:11" x14ac:dyDescent="0.2">
      <c r="A21" s="179" t="s">
        <v>56</v>
      </c>
      <c r="B21" s="179">
        <f>IF(ISNUMBER(VALUE(SUBSTITUTE(実質収支比率等に係る経年分析!F$49,"▲","-"))),ROUND(VALUE(SUBSTITUTE(実質収支比率等に係る経年分析!F$49,"▲","-")),2),NA())</f>
        <v>-13.57</v>
      </c>
      <c r="C21" s="179">
        <f>IF(ISNUMBER(VALUE(SUBSTITUTE(実質収支比率等に係る経年分析!G$49,"▲","-"))),ROUND(VALUE(SUBSTITUTE(実質収支比率等に係る経年分析!G$49,"▲","-")),2),NA())</f>
        <v>-9.6300000000000008</v>
      </c>
      <c r="D21" s="179">
        <f>IF(ISNUMBER(VALUE(SUBSTITUTE(実質収支比率等に係る経年分析!H$49,"▲","-"))),ROUND(VALUE(SUBSTITUTE(実質収支比率等に係る経年分析!H$49,"▲","-")),2),NA())</f>
        <v>-13.08</v>
      </c>
      <c r="E21" s="179">
        <f>IF(ISNUMBER(VALUE(SUBSTITUTE(実質収支比率等に係る経年分析!I$49,"▲","-"))),ROUND(VALUE(SUBSTITUTE(実質収支比率等に係る経年分析!I$49,"▲","-")),2),NA())</f>
        <v>3.52</v>
      </c>
      <c r="F21" s="179">
        <f>IF(ISNUMBER(VALUE(SUBSTITUTE(実質収支比率等に係る経年分析!J$49,"▲","-"))),ROUND(VALUE(SUBSTITUTE(実質収支比率等に係る経年分析!J$49,"▲","-")),2),NA())</f>
        <v>-4.57</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f>IF(ROUND(VALUE(SUBSTITUTE(連結実質赤字比率に係る赤字・黒字の構成分析!G$40,"▲", "-")), 2) &lt; 0, ABS(ROUND(VALUE(SUBSTITUTE(連結実質赤字比率に係る赤字・黒字の構成分析!G$40,"▲", "-")), 2)), NA())</f>
        <v>0.06</v>
      </c>
      <c r="E30" s="180" t="e">
        <f>IF(ROUND(VALUE(SUBSTITUTE(連結実質赤字比率に係る赤字・黒字の構成分析!G$40,"▲", "-")), 2) &gt;= 0, ABS(ROUND(VALUE(SUBSTITUTE(連結実質赤字比率に係る赤字・黒字の構成分析!G$40,"▲", "-")), 2)), NA())</f>
        <v>#N/A</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2">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0.28999999999999998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0.17</v>
      </c>
    </row>
    <row r="32" spans="1:11" x14ac:dyDescent="0.2">
      <c r="A32" s="180" t="str">
        <f>IF(連結実質赤字比率に係る赤字・黒字の構成分析!C$38="",NA(),連結実質赤字比率に係る赤字・黒字の構成分析!C$38)</f>
        <v>下水道事業等特別会計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0.14000000000000001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0.35</v>
      </c>
    </row>
    <row r="33" spans="1:16" x14ac:dyDescent="0.2">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1.06</v>
      </c>
    </row>
    <row r="34" spans="1:16" x14ac:dyDescent="0.2">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2.2200000000000002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2.36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2.06</v>
      </c>
    </row>
    <row r="35" spans="1:16" x14ac:dyDescent="0.2">
      <c r="A35" s="180" t="str">
        <f>IF(連結実質赤字比率に係る赤字・黒字の構成分析!C$35="",NA(),連結実質赤字比率に係る赤字・黒字の構成分析!C$35)</f>
        <v>観光施設事業特別会計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5.33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5.39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6.21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5.74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3.37</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8.8800000000000008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10.89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7.73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8.65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6.99</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317</v>
      </c>
      <c r="E42" s="181"/>
      <c r="F42" s="181"/>
      <c r="G42" s="181">
        <f>'実質公債費比率（分子）の構造'!L$52</f>
        <v>285</v>
      </c>
      <c r="H42" s="181"/>
      <c r="I42" s="181"/>
      <c r="J42" s="181">
        <f>'実質公債費比率（分子）の構造'!M$52</f>
        <v>298</v>
      </c>
      <c r="K42" s="181"/>
      <c r="L42" s="181"/>
      <c r="M42" s="181">
        <f>'実質公債費比率（分子）の構造'!N$52</f>
        <v>303</v>
      </c>
      <c r="N42" s="181"/>
      <c r="O42" s="181"/>
      <c r="P42" s="181">
        <f>'実質公債費比率（分子）の構造'!O$52</f>
        <v>321</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11</v>
      </c>
      <c r="C44" s="181"/>
      <c r="D44" s="181"/>
      <c r="E44" s="181">
        <f>'実質公債費比率（分子）の構造'!L$50</f>
        <v>1</v>
      </c>
      <c r="F44" s="181"/>
      <c r="G44" s="181"/>
      <c r="H44" s="181">
        <f>'実質公債費比率（分子）の構造'!M$50</f>
        <v>2</v>
      </c>
      <c r="I44" s="181"/>
      <c r="J44" s="181"/>
      <c r="K44" s="181">
        <f>'実質公債費比率（分子）の構造'!N$50</f>
        <v>1</v>
      </c>
      <c r="L44" s="181"/>
      <c r="M44" s="181"/>
      <c r="N44" s="181">
        <f>'実質公債費比率（分子）の構造'!O$50</f>
        <v>0</v>
      </c>
      <c r="O44" s="181"/>
      <c r="P44" s="181"/>
    </row>
    <row r="45" spans="1:16" x14ac:dyDescent="0.2">
      <c r="A45" s="181" t="s">
        <v>66</v>
      </c>
      <c r="B45" s="181">
        <f>'実質公債費比率（分子）の構造'!K$49</f>
        <v>23</v>
      </c>
      <c r="C45" s="181"/>
      <c r="D45" s="181"/>
      <c r="E45" s="181">
        <f>'実質公債費比率（分子）の構造'!L$49</f>
        <v>2</v>
      </c>
      <c r="F45" s="181"/>
      <c r="G45" s="181"/>
      <c r="H45" s="181">
        <f>'実質公債費比率（分子）の構造'!M$49</f>
        <v>6</v>
      </c>
      <c r="I45" s="181"/>
      <c r="J45" s="181"/>
      <c r="K45" s="181">
        <f>'実質公債費比率（分子）の構造'!N$49</f>
        <v>6</v>
      </c>
      <c r="L45" s="181"/>
      <c r="M45" s="181"/>
      <c r="N45" s="181">
        <f>'実質公債費比率（分子）の構造'!O$49</f>
        <v>9</v>
      </c>
      <c r="O45" s="181"/>
      <c r="P45" s="181"/>
    </row>
    <row r="46" spans="1:16" x14ac:dyDescent="0.2">
      <c r="A46" s="181" t="s">
        <v>67</v>
      </c>
      <c r="B46" s="181">
        <f>'実質公債費比率（分子）の構造'!K$48</f>
        <v>49</v>
      </c>
      <c r="C46" s="181"/>
      <c r="D46" s="181"/>
      <c r="E46" s="181">
        <f>'実質公債費比率（分子）の構造'!L$48</f>
        <v>39</v>
      </c>
      <c r="F46" s="181"/>
      <c r="G46" s="181"/>
      <c r="H46" s="181">
        <f>'実質公債費比率（分子）の構造'!M$48</f>
        <v>51</v>
      </c>
      <c r="I46" s="181"/>
      <c r="J46" s="181"/>
      <c r="K46" s="181">
        <f>'実質公債費比率（分子）の構造'!N$48</f>
        <v>62</v>
      </c>
      <c r="L46" s="181"/>
      <c r="M46" s="181"/>
      <c r="N46" s="181">
        <f>'実質公債費比率（分子）の構造'!O$48</f>
        <v>104</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284</v>
      </c>
      <c r="C49" s="181"/>
      <c r="D49" s="181"/>
      <c r="E49" s="181">
        <f>'実質公債費比率（分子）の構造'!L$45</f>
        <v>266</v>
      </c>
      <c r="F49" s="181"/>
      <c r="G49" s="181"/>
      <c r="H49" s="181">
        <f>'実質公債費比率（分子）の構造'!M$45</f>
        <v>277</v>
      </c>
      <c r="I49" s="181"/>
      <c r="J49" s="181"/>
      <c r="K49" s="181">
        <f>'実質公債費比率（分子）の構造'!N$45</f>
        <v>284</v>
      </c>
      <c r="L49" s="181"/>
      <c r="M49" s="181"/>
      <c r="N49" s="181">
        <f>'実質公債費比率（分子）の構造'!O$45</f>
        <v>308</v>
      </c>
      <c r="O49" s="181"/>
      <c r="P49" s="181"/>
    </row>
    <row r="50" spans="1:16" x14ac:dyDescent="0.2">
      <c r="A50" s="181" t="s">
        <v>71</v>
      </c>
      <c r="B50" s="181" t="e">
        <f>NA()</f>
        <v>#N/A</v>
      </c>
      <c r="C50" s="181">
        <f>IF(ISNUMBER('実質公債費比率（分子）の構造'!K$53),'実質公債費比率（分子）の構造'!K$53,NA())</f>
        <v>50</v>
      </c>
      <c r="D50" s="181" t="e">
        <f>NA()</f>
        <v>#N/A</v>
      </c>
      <c r="E50" s="181" t="e">
        <f>NA()</f>
        <v>#N/A</v>
      </c>
      <c r="F50" s="181">
        <f>IF(ISNUMBER('実質公債費比率（分子）の構造'!L$53),'実質公債費比率（分子）の構造'!L$53,NA())</f>
        <v>23</v>
      </c>
      <c r="G50" s="181" t="e">
        <f>NA()</f>
        <v>#N/A</v>
      </c>
      <c r="H50" s="181" t="e">
        <f>NA()</f>
        <v>#N/A</v>
      </c>
      <c r="I50" s="181">
        <f>IF(ISNUMBER('実質公債費比率（分子）の構造'!M$53),'実質公債費比率（分子）の構造'!M$53,NA())</f>
        <v>38</v>
      </c>
      <c r="J50" s="181" t="e">
        <f>NA()</f>
        <v>#N/A</v>
      </c>
      <c r="K50" s="181" t="e">
        <f>NA()</f>
        <v>#N/A</v>
      </c>
      <c r="L50" s="181">
        <f>IF(ISNUMBER('実質公債費比率（分子）の構造'!N$53),'実質公債費比率（分子）の構造'!N$53,NA())</f>
        <v>50</v>
      </c>
      <c r="M50" s="181" t="e">
        <f>NA()</f>
        <v>#N/A</v>
      </c>
      <c r="N50" s="181" t="e">
        <f>NA()</f>
        <v>#N/A</v>
      </c>
      <c r="O50" s="181">
        <f>IF(ISNUMBER('実質公債費比率（分子）の構造'!O$53),'実質公債費比率（分子）の構造'!O$53,NA())</f>
        <v>100</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3420</v>
      </c>
      <c r="E56" s="180"/>
      <c r="F56" s="180"/>
      <c r="G56" s="180">
        <f>'将来負担比率（分子）の構造'!J$52</f>
        <v>3699</v>
      </c>
      <c r="H56" s="180"/>
      <c r="I56" s="180"/>
      <c r="J56" s="180">
        <f>'将来負担比率（分子）の構造'!K$52</f>
        <v>3944</v>
      </c>
      <c r="K56" s="180"/>
      <c r="L56" s="180"/>
      <c r="M56" s="180">
        <f>'将来負担比率（分子）の構造'!L$52</f>
        <v>4287</v>
      </c>
      <c r="N56" s="180"/>
      <c r="O56" s="180"/>
      <c r="P56" s="180">
        <f>'将来負担比率（分子）の構造'!M$52</f>
        <v>4339</v>
      </c>
    </row>
    <row r="57" spans="1:16" x14ac:dyDescent="0.2">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41</v>
      </c>
      <c r="B58" s="180"/>
      <c r="C58" s="180"/>
      <c r="D58" s="180">
        <f>'将来負担比率（分子）の構造'!I$50</f>
        <v>1869</v>
      </c>
      <c r="E58" s="180"/>
      <c r="F58" s="180"/>
      <c r="G58" s="180">
        <f>'将来負担比率（分子）の構造'!J$50</f>
        <v>1613</v>
      </c>
      <c r="H58" s="180"/>
      <c r="I58" s="180"/>
      <c r="J58" s="180">
        <f>'将来負担比率（分子）の構造'!K$50</f>
        <v>1497</v>
      </c>
      <c r="K58" s="180"/>
      <c r="L58" s="180"/>
      <c r="M58" s="180">
        <f>'将来負担比率（分子）の構造'!L$50</f>
        <v>1504</v>
      </c>
      <c r="N58" s="180"/>
      <c r="O58" s="180"/>
      <c r="P58" s="180">
        <f>'将来負担比率（分子）の構造'!M$50</f>
        <v>1499</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f>'将来負担比率（分子）の構造'!M$46</f>
        <v>5</v>
      </c>
      <c r="O61" s="180"/>
      <c r="P61" s="180"/>
    </row>
    <row r="62" spans="1:16" x14ac:dyDescent="0.2">
      <c r="A62" s="180" t="s">
        <v>35</v>
      </c>
      <c r="B62" s="180">
        <f>'将来負担比率（分子）の構造'!I$45</f>
        <v>594</v>
      </c>
      <c r="C62" s="180"/>
      <c r="D62" s="180"/>
      <c r="E62" s="180">
        <f>'将来負担比率（分子）の構造'!J$45</f>
        <v>399</v>
      </c>
      <c r="F62" s="180"/>
      <c r="G62" s="180"/>
      <c r="H62" s="180">
        <f>'将来負担比率（分子）の構造'!K$45</f>
        <v>355</v>
      </c>
      <c r="I62" s="180"/>
      <c r="J62" s="180"/>
      <c r="K62" s="180">
        <f>'将来負担比率（分子）の構造'!L$45</f>
        <v>423</v>
      </c>
      <c r="L62" s="180"/>
      <c r="M62" s="180"/>
      <c r="N62" s="180">
        <f>'将来負担比率（分子）の構造'!M$45</f>
        <v>299</v>
      </c>
      <c r="O62" s="180"/>
      <c r="P62" s="180"/>
    </row>
    <row r="63" spans="1:16" x14ac:dyDescent="0.2">
      <c r="A63" s="180" t="s">
        <v>34</v>
      </c>
      <c r="B63" s="180">
        <f>'将来負担比率（分子）の構造'!I$44</f>
        <v>29</v>
      </c>
      <c r="C63" s="180"/>
      <c r="D63" s="180"/>
      <c r="E63" s="180">
        <f>'将来負担比率（分子）の構造'!J$44</f>
        <v>30</v>
      </c>
      <c r="F63" s="180"/>
      <c r="G63" s="180"/>
      <c r="H63" s="180">
        <f>'将来負担比率（分子）の構造'!K$44</f>
        <v>38</v>
      </c>
      <c r="I63" s="180"/>
      <c r="J63" s="180"/>
      <c r="K63" s="180">
        <f>'将来負担比率（分子）の構造'!L$44</f>
        <v>99</v>
      </c>
      <c r="L63" s="180"/>
      <c r="M63" s="180"/>
      <c r="N63" s="180">
        <f>'将来負担比率（分子）の構造'!M$44</f>
        <v>95</v>
      </c>
      <c r="O63" s="180"/>
      <c r="P63" s="180"/>
    </row>
    <row r="64" spans="1:16" x14ac:dyDescent="0.2">
      <c r="A64" s="180" t="s">
        <v>33</v>
      </c>
      <c r="B64" s="180">
        <f>'将来負担比率（分子）の構造'!I$43</f>
        <v>690</v>
      </c>
      <c r="C64" s="180"/>
      <c r="D64" s="180"/>
      <c r="E64" s="180">
        <f>'将来負担比率（分子）の構造'!J$43</f>
        <v>660</v>
      </c>
      <c r="F64" s="180"/>
      <c r="G64" s="180"/>
      <c r="H64" s="180">
        <f>'将来負担比率（分子）の構造'!K$43</f>
        <v>615</v>
      </c>
      <c r="I64" s="180"/>
      <c r="J64" s="180"/>
      <c r="K64" s="180">
        <f>'将来負担比率（分子）の構造'!L$43</f>
        <v>555</v>
      </c>
      <c r="L64" s="180"/>
      <c r="M64" s="180"/>
      <c r="N64" s="180">
        <f>'将来負担比率（分子）の構造'!M$43</f>
        <v>383</v>
      </c>
      <c r="O64" s="180"/>
      <c r="P64" s="180"/>
    </row>
    <row r="65" spans="1:16" x14ac:dyDescent="0.2">
      <c r="A65" s="180" t="s">
        <v>32</v>
      </c>
      <c r="B65" s="180">
        <f>'将来負担比率（分子）の構造'!I$42</f>
        <v>21</v>
      </c>
      <c r="C65" s="180"/>
      <c r="D65" s="180"/>
      <c r="E65" s="180">
        <f>'将来負担比率（分子）の構造'!J$42</f>
        <v>17</v>
      </c>
      <c r="F65" s="180"/>
      <c r="G65" s="180"/>
      <c r="H65" s="180">
        <f>'将来負担比率（分子）の構造'!K$42</f>
        <v>14</v>
      </c>
      <c r="I65" s="180"/>
      <c r="J65" s="180"/>
      <c r="K65" s="180">
        <f>'将来負担比率（分子）の構造'!L$42</f>
        <v>11</v>
      </c>
      <c r="L65" s="180"/>
      <c r="M65" s="180"/>
      <c r="N65" s="180">
        <f>'将来負担比率（分子）の構造'!M$42</f>
        <v>9</v>
      </c>
      <c r="O65" s="180"/>
      <c r="P65" s="180"/>
    </row>
    <row r="66" spans="1:16" x14ac:dyDescent="0.2">
      <c r="A66" s="180" t="s">
        <v>31</v>
      </c>
      <c r="B66" s="180">
        <f>'将来負担比率（分子）の構造'!I$41</f>
        <v>3384</v>
      </c>
      <c r="C66" s="180"/>
      <c r="D66" s="180"/>
      <c r="E66" s="180">
        <f>'将来負担比率（分子）の構造'!J$41</f>
        <v>3843</v>
      </c>
      <c r="F66" s="180"/>
      <c r="G66" s="180"/>
      <c r="H66" s="180">
        <f>'将来負担比率（分子）の構造'!K$41</f>
        <v>4252</v>
      </c>
      <c r="I66" s="180"/>
      <c r="J66" s="180"/>
      <c r="K66" s="180">
        <f>'将来負担比率（分子）の構造'!L$41</f>
        <v>4770</v>
      </c>
      <c r="L66" s="180"/>
      <c r="M66" s="180"/>
      <c r="N66" s="180">
        <f>'将来負担比率（分子）の構造'!M$41</f>
        <v>5088</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67</v>
      </c>
      <c r="M67" s="180" t="e">
        <f>NA()</f>
        <v>#N/A</v>
      </c>
      <c r="N67" s="180" t="e">
        <f>NA()</f>
        <v>#N/A</v>
      </c>
      <c r="O67" s="180">
        <f>IF(ISNUMBER('将来負担比率（分子）の構造'!M$53), IF('将来負担比率（分子）の構造'!M$53 &lt; 0, 0, '将来負担比率（分子）の構造'!M$53), NA())</f>
        <v>41</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873</v>
      </c>
      <c r="C72" s="184">
        <f>基金残高に係る経年分析!G55</f>
        <v>1057</v>
      </c>
      <c r="D72" s="184">
        <f>基金残高に係る経年分析!H55</f>
        <v>1104</v>
      </c>
    </row>
    <row r="73" spans="1:16" x14ac:dyDescent="0.2">
      <c r="A73" s="183" t="s">
        <v>78</v>
      </c>
      <c r="B73" s="184">
        <f>基金残高に係る経年分析!F56</f>
        <v>1</v>
      </c>
      <c r="C73" s="184">
        <f>基金残高に係る経年分析!G56</f>
        <v>1</v>
      </c>
      <c r="D73" s="184">
        <f>基金残高に係る経年分析!H56</f>
        <v>1</v>
      </c>
    </row>
    <row r="74" spans="1:16" x14ac:dyDescent="0.2">
      <c r="A74" s="183" t="s">
        <v>79</v>
      </c>
      <c r="B74" s="184">
        <f>基金残高に係る経年分析!F57</f>
        <v>443</v>
      </c>
      <c r="C74" s="184">
        <f>基金残高に係る経年分析!G57</f>
        <v>312</v>
      </c>
      <c r="D74" s="184">
        <f>基金残高に係る経年分析!H57</f>
        <v>215</v>
      </c>
    </row>
  </sheetData>
  <sheetProtection algorithmName="SHA-512" hashValue="zGC36uaVbqhqXwhq1DJGnX/o5w0HIxz9E8f3xQwIpdPpgH1LtG7o7gYmDPoB8HWtjWaAmBmdrWqQmDl3t2WqkA==" saltValue="S0gZTAhrGQ98i/nBmY3L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223</v>
      </c>
      <c r="C5" s="666"/>
      <c r="D5" s="666"/>
      <c r="E5" s="666"/>
      <c r="F5" s="666"/>
      <c r="G5" s="666"/>
      <c r="H5" s="666"/>
      <c r="I5" s="666"/>
      <c r="J5" s="666"/>
      <c r="K5" s="666"/>
      <c r="L5" s="666"/>
      <c r="M5" s="666"/>
      <c r="N5" s="666"/>
      <c r="O5" s="666"/>
      <c r="P5" s="666"/>
      <c r="Q5" s="667"/>
      <c r="R5" s="668">
        <v>559835</v>
      </c>
      <c r="S5" s="669"/>
      <c r="T5" s="669"/>
      <c r="U5" s="669"/>
      <c r="V5" s="669"/>
      <c r="W5" s="669"/>
      <c r="X5" s="669"/>
      <c r="Y5" s="670"/>
      <c r="Z5" s="671">
        <v>12.8</v>
      </c>
      <c r="AA5" s="671"/>
      <c r="AB5" s="671"/>
      <c r="AC5" s="671"/>
      <c r="AD5" s="672">
        <v>559835</v>
      </c>
      <c r="AE5" s="672"/>
      <c r="AF5" s="672"/>
      <c r="AG5" s="672"/>
      <c r="AH5" s="672"/>
      <c r="AI5" s="672"/>
      <c r="AJ5" s="672"/>
      <c r="AK5" s="672"/>
      <c r="AL5" s="673">
        <v>22.4</v>
      </c>
      <c r="AM5" s="674"/>
      <c r="AN5" s="674"/>
      <c r="AO5" s="675"/>
      <c r="AP5" s="665" t="s">
        <v>224</v>
      </c>
      <c r="AQ5" s="666"/>
      <c r="AR5" s="666"/>
      <c r="AS5" s="666"/>
      <c r="AT5" s="666"/>
      <c r="AU5" s="666"/>
      <c r="AV5" s="666"/>
      <c r="AW5" s="666"/>
      <c r="AX5" s="666"/>
      <c r="AY5" s="666"/>
      <c r="AZ5" s="666"/>
      <c r="BA5" s="666"/>
      <c r="BB5" s="666"/>
      <c r="BC5" s="666"/>
      <c r="BD5" s="666"/>
      <c r="BE5" s="666"/>
      <c r="BF5" s="667"/>
      <c r="BG5" s="679">
        <v>555561</v>
      </c>
      <c r="BH5" s="680"/>
      <c r="BI5" s="680"/>
      <c r="BJ5" s="680"/>
      <c r="BK5" s="680"/>
      <c r="BL5" s="680"/>
      <c r="BM5" s="680"/>
      <c r="BN5" s="681"/>
      <c r="BO5" s="682">
        <v>99.2</v>
      </c>
      <c r="BP5" s="682"/>
      <c r="BQ5" s="682"/>
      <c r="BR5" s="682"/>
      <c r="BS5" s="683">
        <v>3</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2">
      <c r="B6" s="676" t="s">
        <v>228</v>
      </c>
      <c r="C6" s="677"/>
      <c r="D6" s="677"/>
      <c r="E6" s="677"/>
      <c r="F6" s="677"/>
      <c r="G6" s="677"/>
      <c r="H6" s="677"/>
      <c r="I6" s="677"/>
      <c r="J6" s="677"/>
      <c r="K6" s="677"/>
      <c r="L6" s="677"/>
      <c r="M6" s="677"/>
      <c r="N6" s="677"/>
      <c r="O6" s="677"/>
      <c r="P6" s="677"/>
      <c r="Q6" s="678"/>
      <c r="R6" s="679">
        <v>63682</v>
      </c>
      <c r="S6" s="680"/>
      <c r="T6" s="680"/>
      <c r="U6" s="680"/>
      <c r="V6" s="680"/>
      <c r="W6" s="680"/>
      <c r="X6" s="680"/>
      <c r="Y6" s="681"/>
      <c r="Z6" s="682">
        <v>1.5</v>
      </c>
      <c r="AA6" s="682"/>
      <c r="AB6" s="682"/>
      <c r="AC6" s="682"/>
      <c r="AD6" s="683">
        <v>63682</v>
      </c>
      <c r="AE6" s="683"/>
      <c r="AF6" s="683"/>
      <c r="AG6" s="683"/>
      <c r="AH6" s="683"/>
      <c r="AI6" s="683"/>
      <c r="AJ6" s="683"/>
      <c r="AK6" s="683"/>
      <c r="AL6" s="684">
        <v>2.5</v>
      </c>
      <c r="AM6" s="685"/>
      <c r="AN6" s="685"/>
      <c r="AO6" s="686"/>
      <c r="AP6" s="676" t="s">
        <v>229</v>
      </c>
      <c r="AQ6" s="677"/>
      <c r="AR6" s="677"/>
      <c r="AS6" s="677"/>
      <c r="AT6" s="677"/>
      <c r="AU6" s="677"/>
      <c r="AV6" s="677"/>
      <c r="AW6" s="677"/>
      <c r="AX6" s="677"/>
      <c r="AY6" s="677"/>
      <c r="AZ6" s="677"/>
      <c r="BA6" s="677"/>
      <c r="BB6" s="677"/>
      <c r="BC6" s="677"/>
      <c r="BD6" s="677"/>
      <c r="BE6" s="677"/>
      <c r="BF6" s="678"/>
      <c r="BG6" s="679">
        <v>555561</v>
      </c>
      <c r="BH6" s="680"/>
      <c r="BI6" s="680"/>
      <c r="BJ6" s="680"/>
      <c r="BK6" s="680"/>
      <c r="BL6" s="680"/>
      <c r="BM6" s="680"/>
      <c r="BN6" s="681"/>
      <c r="BO6" s="682">
        <v>99.2</v>
      </c>
      <c r="BP6" s="682"/>
      <c r="BQ6" s="682"/>
      <c r="BR6" s="682"/>
      <c r="BS6" s="683">
        <v>3</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62329</v>
      </c>
      <c r="CS6" s="680"/>
      <c r="CT6" s="680"/>
      <c r="CU6" s="680"/>
      <c r="CV6" s="680"/>
      <c r="CW6" s="680"/>
      <c r="CX6" s="680"/>
      <c r="CY6" s="681"/>
      <c r="CZ6" s="673">
        <v>1.5</v>
      </c>
      <c r="DA6" s="674"/>
      <c r="DB6" s="674"/>
      <c r="DC6" s="693"/>
      <c r="DD6" s="688" t="s">
        <v>128</v>
      </c>
      <c r="DE6" s="680"/>
      <c r="DF6" s="680"/>
      <c r="DG6" s="680"/>
      <c r="DH6" s="680"/>
      <c r="DI6" s="680"/>
      <c r="DJ6" s="680"/>
      <c r="DK6" s="680"/>
      <c r="DL6" s="680"/>
      <c r="DM6" s="680"/>
      <c r="DN6" s="680"/>
      <c r="DO6" s="680"/>
      <c r="DP6" s="681"/>
      <c r="DQ6" s="688">
        <v>62329</v>
      </c>
      <c r="DR6" s="680"/>
      <c r="DS6" s="680"/>
      <c r="DT6" s="680"/>
      <c r="DU6" s="680"/>
      <c r="DV6" s="680"/>
      <c r="DW6" s="680"/>
      <c r="DX6" s="680"/>
      <c r="DY6" s="680"/>
      <c r="DZ6" s="680"/>
      <c r="EA6" s="680"/>
      <c r="EB6" s="680"/>
      <c r="EC6" s="689"/>
    </row>
    <row r="7" spans="2:143" ht="11.25" customHeight="1" x14ac:dyDescent="0.2">
      <c r="B7" s="676" t="s">
        <v>231</v>
      </c>
      <c r="C7" s="677"/>
      <c r="D7" s="677"/>
      <c r="E7" s="677"/>
      <c r="F7" s="677"/>
      <c r="G7" s="677"/>
      <c r="H7" s="677"/>
      <c r="I7" s="677"/>
      <c r="J7" s="677"/>
      <c r="K7" s="677"/>
      <c r="L7" s="677"/>
      <c r="M7" s="677"/>
      <c r="N7" s="677"/>
      <c r="O7" s="677"/>
      <c r="P7" s="677"/>
      <c r="Q7" s="678"/>
      <c r="R7" s="679">
        <v>613</v>
      </c>
      <c r="S7" s="680"/>
      <c r="T7" s="680"/>
      <c r="U7" s="680"/>
      <c r="V7" s="680"/>
      <c r="W7" s="680"/>
      <c r="X7" s="680"/>
      <c r="Y7" s="681"/>
      <c r="Z7" s="682">
        <v>0</v>
      </c>
      <c r="AA7" s="682"/>
      <c r="AB7" s="682"/>
      <c r="AC7" s="682"/>
      <c r="AD7" s="683">
        <v>613</v>
      </c>
      <c r="AE7" s="683"/>
      <c r="AF7" s="683"/>
      <c r="AG7" s="683"/>
      <c r="AH7" s="683"/>
      <c r="AI7" s="683"/>
      <c r="AJ7" s="683"/>
      <c r="AK7" s="683"/>
      <c r="AL7" s="684">
        <v>0</v>
      </c>
      <c r="AM7" s="685"/>
      <c r="AN7" s="685"/>
      <c r="AO7" s="686"/>
      <c r="AP7" s="676" t="s">
        <v>232</v>
      </c>
      <c r="AQ7" s="677"/>
      <c r="AR7" s="677"/>
      <c r="AS7" s="677"/>
      <c r="AT7" s="677"/>
      <c r="AU7" s="677"/>
      <c r="AV7" s="677"/>
      <c r="AW7" s="677"/>
      <c r="AX7" s="677"/>
      <c r="AY7" s="677"/>
      <c r="AZ7" s="677"/>
      <c r="BA7" s="677"/>
      <c r="BB7" s="677"/>
      <c r="BC7" s="677"/>
      <c r="BD7" s="677"/>
      <c r="BE7" s="677"/>
      <c r="BF7" s="678"/>
      <c r="BG7" s="679">
        <v>164036</v>
      </c>
      <c r="BH7" s="680"/>
      <c r="BI7" s="680"/>
      <c r="BJ7" s="680"/>
      <c r="BK7" s="680"/>
      <c r="BL7" s="680"/>
      <c r="BM7" s="680"/>
      <c r="BN7" s="681"/>
      <c r="BO7" s="682">
        <v>29.3</v>
      </c>
      <c r="BP7" s="682"/>
      <c r="BQ7" s="682"/>
      <c r="BR7" s="682"/>
      <c r="BS7" s="683">
        <v>3</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779554</v>
      </c>
      <c r="CS7" s="680"/>
      <c r="CT7" s="680"/>
      <c r="CU7" s="680"/>
      <c r="CV7" s="680"/>
      <c r="CW7" s="680"/>
      <c r="CX7" s="680"/>
      <c r="CY7" s="681"/>
      <c r="CZ7" s="682">
        <v>18.7</v>
      </c>
      <c r="DA7" s="682"/>
      <c r="DB7" s="682"/>
      <c r="DC7" s="682"/>
      <c r="DD7" s="688">
        <v>175531</v>
      </c>
      <c r="DE7" s="680"/>
      <c r="DF7" s="680"/>
      <c r="DG7" s="680"/>
      <c r="DH7" s="680"/>
      <c r="DI7" s="680"/>
      <c r="DJ7" s="680"/>
      <c r="DK7" s="680"/>
      <c r="DL7" s="680"/>
      <c r="DM7" s="680"/>
      <c r="DN7" s="680"/>
      <c r="DO7" s="680"/>
      <c r="DP7" s="681"/>
      <c r="DQ7" s="688">
        <v>577510</v>
      </c>
      <c r="DR7" s="680"/>
      <c r="DS7" s="680"/>
      <c r="DT7" s="680"/>
      <c r="DU7" s="680"/>
      <c r="DV7" s="680"/>
      <c r="DW7" s="680"/>
      <c r="DX7" s="680"/>
      <c r="DY7" s="680"/>
      <c r="DZ7" s="680"/>
      <c r="EA7" s="680"/>
      <c r="EB7" s="680"/>
      <c r="EC7" s="689"/>
    </row>
    <row r="8" spans="2:143" ht="11.25" customHeight="1" x14ac:dyDescent="0.2">
      <c r="B8" s="676" t="s">
        <v>234</v>
      </c>
      <c r="C8" s="677"/>
      <c r="D8" s="677"/>
      <c r="E8" s="677"/>
      <c r="F8" s="677"/>
      <c r="G8" s="677"/>
      <c r="H8" s="677"/>
      <c r="I8" s="677"/>
      <c r="J8" s="677"/>
      <c r="K8" s="677"/>
      <c r="L8" s="677"/>
      <c r="M8" s="677"/>
      <c r="N8" s="677"/>
      <c r="O8" s="677"/>
      <c r="P8" s="677"/>
      <c r="Q8" s="678"/>
      <c r="R8" s="679">
        <v>1332</v>
      </c>
      <c r="S8" s="680"/>
      <c r="T8" s="680"/>
      <c r="U8" s="680"/>
      <c r="V8" s="680"/>
      <c r="W8" s="680"/>
      <c r="X8" s="680"/>
      <c r="Y8" s="681"/>
      <c r="Z8" s="682">
        <v>0</v>
      </c>
      <c r="AA8" s="682"/>
      <c r="AB8" s="682"/>
      <c r="AC8" s="682"/>
      <c r="AD8" s="683">
        <v>1332</v>
      </c>
      <c r="AE8" s="683"/>
      <c r="AF8" s="683"/>
      <c r="AG8" s="683"/>
      <c r="AH8" s="683"/>
      <c r="AI8" s="683"/>
      <c r="AJ8" s="683"/>
      <c r="AK8" s="683"/>
      <c r="AL8" s="684">
        <v>0.1</v>
      </c>
      <c r="AM8" s="685"/>
      <c r="AN8" s="685"/>
      <c r="AO8" s="686"/>
      <c r="AP8" s="676" t="s">
        <v>235</v>
      </c>
      <c r="AQ8" s="677"/>
      <c r="AR8" s="677"/>
      <c r="AS8" s="677"/>
      <c r="AT8" s="677"/>
      <c r="AU8" s="677"/>
      <c r="AV8" s="677"/>
      <c r="AW8" s="677"/>
      <c r="AX8" s="677"/>
      <c r="AY8" s="677"/>
      <c r="AZ8" s="677"/>
      <c r="BA8" s="677"/>
      <c r="BB8" s="677"/>
      <c r="BC8" s="677"/>
      <c r="BD8" s="677"/>
      <c r="BE8" s="677"/>
      <c r="BF8" s="678"/>
      <c r="BG8" s="679">
        <v>7868</v>
      </c>
      <c r="BH8" s="680"/>
      <c r="BI8" s="680"/>
      <c r="BJ8" s="680"/>
      <c r="BK8" s="680"/>
      <c r="BL8" s="680"/>
      <c r="BM8" s="680"/>
      <c r="BN8" s="681"/>
      <c r="BO8" s="682">
        <v>1.4</v>
      </c>
      <c r="BP8" s="682"/>
      <c r="BQ8" s="682"/>
      <c r="BR8" s="682"/>
      <c r="BS8" s="688" t="s">
        <v>128</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810639</v>
      </c>
      <c r="CS8" s="680"/>
      <c r="CT8" s="680"/>
      <c r="CU8" s="680"/>
      <c r="CV8" s="680"/>
      <c r="CW8" s="680"/>
      <c r="CX8" s="680"/>
      <c r="CY8" s="681"/>
      <c r="CZ8" s="682">
        <v>19.399999999999999</v>
      </c>
      <c r="DA8" s="682"/>
      <c r="DB8" s="682"/>
      <c r="DC8" s="682"/>
      <c r="DD8" s="688">
        <v>110826</v>
      </c>
      <c r="DE8" s="680"/>
      <c r="DF8" s="680"/>
      <c r="DG8" s="680"/>
      <c r="DH8" s="680"/>
      <c r="DI8" s="680"/>
      <c r="DJ8" s="680"/>
      <c r="DK8" s="680"/>
      <c r="DL8" s="680"/>
      <c r="DM8" s="680"/>
      <c r="DN8" s="680"/>
      <c r="DO8" s="680"/>
      <c r="DP8" s="681"/>
      <c r="DQ8" s="688">
        <v>525296</v>
      </c>
      <c r="DR8" s="680"/>
      <c r="DS8" s="680"/>
      <c r="DT8" s="680"/>
      <c r="DU8" s="680"/>
      <c r="DV8" s="680"/>
      <c r="DW8" s="680"/>
      <c r="DX8" s="680"/>
      <c r="DY8" s="680"/>
      <c r="DZ8" s="680"/>
      <c r="EA8" s="680"/>
      <c r="EB8" s="680"/>
      <c r="EC8" s="689"/>
    </row>
    <row r="9" spans="2:143" ht="11.25" customHeight="1" x14ac:dyDescent="0.2">
      <c r="B9" s="676" t="s">
        <v>237</v>
      </c>
      <c r="C9" s="677"/>
      <c r="D9" s="677"/>
      <c r="E9" s="677"/>
      <c r="F9" s="677"/>
      <c r="G9" s="677"/>
      <c r="H9" s="677"/>
      <c r="I9" s="677"/>
      <c r="J9" s="677"/>
      <c r="K9" s="677"/>
      <c r="L9" s="677"/>
      <c r="M9" s="677"/>
      <c r="N9" s="677"/>
      <c r="O9" s="677"/>
      <c r="P9" s="677"/>
      <c r="Q9" s="678"/>
      <c r="R9" s="679">
        <v>1106</v>
      </c>
      <c r="S9" s="680"/>
      <c r="T9" s="680"/>
      <c r="U9" s="680"/>
      <c r="V9" s="680"/>
      <c r="W9" s="680"/>
      <c r="X9" s="680"/>
      <c r="Y9" s="681"/>
      <c r="Z9" s="682">
        <v>0</v>
      </c>
      <c r="AA9" s="682"/>
      <c r="AB9" s="682"/>
      <c r="AC9" s="682"/>
      <c r="AD9" s="683">
        <v>1106</v>
      </c>
      <c r="AE9" s="683"/>
      <c r="AF9" s="683"/>
      <c r="AG9" s="683"/>
      <c r="AH9" s="683"/>
      <c r="AI9" s="683"/>
      <c r="AJ9" s="683"/>
      <c r="AK9" s="683"/>
      <c r="AL9" s="684">
        <v>0</v>
      </c>
      <c r="AM9" s="685"/>
      <c r="AN9" s="685"/>
      <c r="AO9" s="686"/>
      <c r="AP9" s="676" t="s">
        <v>238</v>
      </c>
      <c r="AQ9" s="677"/>
      <c r="AR9" s="677"/>
      <c r="AS9" s="677"/>
      <c r="AT9" s="677"/>
      <c r="AU9" s="677"/>
      <c r="AV9" s="677"/>
      <c r="AW9" s="677"/>
      <c r="AX9" s="677"/>
      <c r="AY9" s="677"/>
      <c r="AZ9" s="677"/>
      <c r="BA9" s="677"/>
      <c r="BB9" s="677"/>
      <c r="BC9" s="677"/>
      <c r="BD9" s="677"/>
      <c r="BE9" s="677"/>
      <c r="BF9" s="678"/>
      <c r="BG9" s="679">
        <v>130141</v>
      </c>
      <c r="BH9" s="680"/>
      <c r="BI9" s="680"/>
      <c r="BJ9" s="680"/>
      <c r="BK9" s="680"/>
      <c r="BL9" s="680"/>
      <c r="BM9" s="680"/>
      <c r="BN9" s="681"/>
      <c r="BO9" s="682">
        <v>23.2</v>
      </c>
      <c r="BP9" s="682"/>
      <c r="BQ9" s="682"/>
      <c r="BR9" s="682"/>
      <c r="BS9" s="688" t="s">
        <v>239</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261597</v>
      </c>
      <c r="CS9" s="680"/>
      <c r="CT9" s="680"/>
      <c r="CU9" s="680"/>
      <c r="CV9" s="680"/>
      <c r="CW9" s="680"/>
      <c r="CX9" s="680"/>
      <c r="CY9" s="681"/>
      <c r="CZ9" s="682">
        <v>6.3</v>
      </c>
      <c r="DA9" s="682"/>
      <c r="DB9" s="682"/>
      <c r="DC9" s="682"/>
      <c r="DD9" s="688">
        <v>12805</v>
      </c>
      <c r="DE9" s="680"/>
      <c r="DF9" s="680"/>
      <c r="DG9" s="680"/>
      <c r="DH9" s="680"/>
      <c r="DI9" s="680"/>
      <c r="DJ9" s="680"/>
      <c r="DK9" s="680"/>
      <c r="DL9" s="680"/>
      <c r="DM9" s="680"/>
      <c r="DN9" s="680"/>
      <c r="DO9" s="680"/>
      <c r="DP9" s="681"/>
      <c r="DQ9" s="688">
        <v>240602</v>
      </c>
      <c r="DR9" s="680"/>
      <c r="DS9" s="680"/>
      <c r="DT9" s="680"/>
      <c r="DU9" s="680"/>
      <c r="DV9" s="680"/>
      <c r="DW9" s="680"/>
      <c r="DX9" s="680"/>
      <c r="DY9" s="680"/>
      <c r="DZ9" s="680"/>
      <c r="EA9" s="680"/>
      <c r="EB9" s="680"/>
      <c r="EC9" s="689"/>
    </row>
    <row r="10" spans="2:143" ht="11.25" customHeight="1" x14ac:dyDescent="0.2">
      <c r="B10" s="676" t="s">
        <v>241</v>
      </c>
      <c r="C10" s="677"/>
      <c r="D10" s="677"/>
      <c r="E10" s="677"/>
      <c r="F10" s="677"/>
      <c r="G10" s="677"/>
      <c r="H10" s="677"/>
      <c r="I10" s="677"/>
      <c r="J10" s="677"/>
      <c r="K10" s="677"/>
      <c r="L10" s="677"/>
      <c r="M10" s="677"/>
      <c r="N10" s="677"/>
      <c r="O10" s="677"/>
      <c r="P10" s="677"/>
      <c r="Q10" s="678"/>
      <c r="R10" s="679" t="s">
        <v>239</v>
      </c>
      <c r="S10" s="680"/>
      <c r="T10" s="680"/>
      <c r="U10" s="680"/>
      <c r="V10" s="680"/>
      <c r="W10" s="680"/>
      <c r="X10" s="680"/>
      <c r="Y10" s="681"/>
      <c r="Z10" s="682" t="s">
        <v>239</v>
      </c>
      <c r="AA10" s="682"/>
      <c r="AB10" s="682"/>
      <c r="AC10" s="682"/>
      <c r="AD10" s="683" t="s">
        <v>239</v>
      </c>
      <c r="AE10" s="683"/>
      <c r="AF10" s="683"/>
      <c r="AG10" s="683"/>
      <c r="AH10" s="683"/>
      <c r="AI10" s="683"/>
      <c r="AJ10" s="683"/>
      <c r="AK10" s="683"/>
      <c r="AL10" s="684" t="s">
        <v>128</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12501</v>
      </c>
      <c r="BH10" s="680"/>
      <c r="BI10" s="680"/>
      <c r="BJ10" s="680"/>
      <c r="BK10" s="680"/>
      <c r="BL10" s="680"/>
      <c r="BM10" s="680"/>
      <c r="BN10" s="681"/>
      <c r="BO10" s="682">
        <v>2.2000000000000002</v>
      </c>
      <c r="BP10" s="682"/>
      <c r="BQ10" s="682"/>
      <c r="BR10" s="682"/>
      <c r="BS10" s="688" t="s">
        <v>239</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50</v>
      </c>
      <c r="CS10" s="680"/>
      <c r="CT10" s="680"/>
      <c r="CU10" s="680"/>
      <c r="CV10" s="680"/>
      <c r="CW10" s="680"/>
      <c r="CX10" s="680"/>
      <c r="CY10" s="681"/>
      <c r="CZ10" s="682">
        <v>0</v>
      </c>
      <c r="DA10" s="682"/>
      <c r="DB10" s="682"/>
      <c r="DC10" s="682"/>
      <c r="DD10" s="688" t="s">
        <v>239</v>
      </c>
      <c r="DE10" s="680"/>
      <c r="DF10" s="680"/>
      <c r="DG10" s="680"/>
      <c r="DH10" s="680"/>
      <c r="DI10" s="680"/>
      <c r="DJ10" s="680"/>
      <c r="DK10" s="680"/>
      <c r="DL10" s="680"/>
      <c r="DM10" s="680"/>
      <c r="DN10" s="680"/>
      <c r="DO10" s="680"/>
      <c r="DP10" s="681"/>
      <c r="DQ10" s="688">
        <v>50</v>
      </c>
      <c r="DR10" s="680"/>
      <c r="DS10" s="680"/>
      <c r="DT10" s="680"/>
      <c r="DU10" s="680"/>
      <c r="DV10" s="680"/>
      <c r="DW10" s="680"/>
      <c r="DX10" s="680"/>
      <c r="DY10" s="680"/>
      <c r="DZ10" s="680"/>
      <c r="EA10" s="680"/>
      <c r="EB10" s="680"/>
      <c r="EC10" s="689"/>
    </row>
    <row r="11" spans="2:143" ht="11.25" customHeight="1" x14ac:dyDescent="0.2">
      <c r="B11" s="676" t="s">
        <v>244</v>
      </c>
      <c r="C11" s="677"/>
      <c r="D11" s="677"/>
      <c r="E11" s="677"/>
      <c r="F11" s="677"/>
      <c r="G11" s="677"/>
      <c r="H11" s="677"/>
      <c r="I11" s="677"/>
      <c r="J11" s="677"/>
      <c r="K11" s="677"/>
      <c r="L11" s="677"/>
      <c r="M11" s="677"/>
      <c r="N11" s="677"/>
      <c r="O11" s="677"/>
      <c r="P11" s="677"/>
      <c r="Q11" s="678"/>
      <c r="R11" s="679" t="s">
        <v>239</v>
      </c>
      <c r="S11" s="680"/>
      <c r="T11" s="680"/>
      <c r="U11" s="680"/>
      <c r="V11" s="680"/>
      <c r="W11" s="680"/>
      <c r="X11" s="680"/>
      <c r="Y11" s="681"/>
      <c r="Z11" s="682" t="s">
        <v>128</v>
      </c>
      <c r="AA11" s="682"/>
      <c r="AB11" s="682"/>
      <c r="AC11" s="682"/>
      <c r="AD11" s="683" t="s">
        <v>239</v>
      </c>
      <c r="AE11" s="683"/>
      <c r="AF11" s="683"/>
      <c r="AG11" s="683"/>
      <c r="AH11" s="683"/>
      <c r="AI11" s="683"/>
      <c r="AJ11" s="683"/>
      <c r="AK11" s="683"/>
      <c r="AL11" s="684" t="s">
        <v>239</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13526</v>
      </c>
      <c r="BH11" s="680"/>
      <c r="BI11" s="680"/>
      <c r="BJ11" s="680"/>
      <c r="BK11" s="680"/>
      <c r="BL11" s="680"/>
      <c r="BM11" s="680"/>
      <c r="BN11" s="681"/>
      <c r="BO11" s="682">
        <v>2.4</v>
      </c>
      <c r="BP11" s="682"/>
      <c r="BQ11" s="682"/>
      <c r="BR11" s="682"/>
      <c r="BS11" s="688">
        <v>3</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270339</v>
      </c>
      <c r="CS11" s="680"/>
      <c r="CT11" s="680"/>
      <c r="CU11" s="680"/>
      <c r="CV11" s="680"/>
      <c r="CW11" s="680"/>
      <c r="CX11" s="680"/>
      <c r="CY11" s="681"/>
      <c r="CZ11" s="682">
        <v>6.5</v>
      </c>
      <c r="DA11" s="682"/>
      <c r="DB11" s="682"/>
      <c r="DC11" s="682"/>
      <c r="DD11" s="688">
        <v>85676</v>
      </c>
      <c r="DE11" s="680"/>
      <c r="DF11" s="680"/>
      <c r="DG11" s="680"/>
      <c r="DH11" s="680"/>
      <c r="DI11" s="680"/>
      <c r="DJ11" s="680"/>
      <c r="DK11" s="680"/>
      <c r="DL11" s="680"/>
      <c r="DM11" s="680"/>
      <c r="DN11" s="680"/>
      <c r="DO11" s="680"/>
      <c r="DP11" s="681"/>
      <c r="DQ11" s="688">
        <v>197447</v>
      </c>
      <c r="DR11" s="680"/>
      <c r="DS11" s="680"/>
      <c r="DT11" s="680"/>
      <c r="DU11" s="680"/>
      <c r="DV11" s="680"/>
      <c r="DW11" s="680"/>
      <c r="DX11" s="680"/>
      <c r="DY11" s="680"/>
      <c r="DZ11" s="680"/>
      <c r="EA11" s="680"/>
      <c r="EB11" s="680"/>
      <c r="EC11" s="689"/>
    </row>
    <row r="12" spans="2:143" ht="11.25" customHeight="1" x14ac:dyDescent="0.2">
      <c r="B12" s="676" t="s">
        <v>247</v>
      </c>
      <c r="C12" s="677"/>
      <c r="D12" s="677"/>
      <c r="E12" s="677"/>
      <c r="F12" s="677"/>
      <c r="G12" s="677"/>
      <c r="H12" s="677"/>
      <c r="I12" s="677"/>
      <c r="J12" s="677"/>
      <c r="K12" s="677"/>
      <c r="L12" s="677"/>
      <c r="M12" s="677"/>
      <c r="N12" s="677"/>
      <c r="O12" s="677"/>
      <c r="P12" s="677"/>
      <c r="Q12" s="678"/>
      <c r="R12" s="679">
        <v>87357</v>
      </c>
      <c r="S12" s="680"/>
      <c r="T12" s="680"/>
      <c r="U12" s="680"/>
      <c r="V12" s="680"/>
      <c r="W12" s="680"/>
      <c r="X12" s="680"/>
      <c r="Y12" s="681"/>
      <c r="Z12" s="682">
        <v>2</v>
      </c>
      <c r="AA12" s="682"/>
      <c r="AB12" s="682"/>
      <c r="AC12" s="682"/>
      <c r="AD12" s="683">
        <v>87357</v>
      </c>
      <c r="AE12" s="683"/>
      <c r="AF12" s="683"/>
      <c r="AG12" s="683"/>
      <c r="AH12" s="683"/>
      <c r="AI12" s="683"/>
      <c r="AJ12" s="683"/>
      <c r="AK12" s="683"/>
      <c r="AL12" s="684">
        <v>3.5</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346280</v>
      </c>
      <c r="BH12" s="680"/>
      <c r="BI12" s="680"/>
      <c r="BJ12" s="680"/>
      <c r="BK12" s="680"/>
      <c r="BL12" s="680"/>
      <c r="BM12" s="680"/>
      <c r="BN12" s="681"/>
      <c r="BO12" s="682">
        <v>61.9</v>
      </c>
      <c r="BP12" s="682"/>
      <c r="BQ12" s="682"/>
      <c r="BR12" s="682"/>
      <c r="BS12" s="688" t="s">
        <v>128</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214899</v>
      </c>
      <c r="CS12" s="680"/>
      <c r="CT12" s="680"/>
      <c r="CU12" s="680"/>
      <c r="CV12" s="680"/>
      <c r="CW12" s="680"/>
      <c r="CX12" s="680"/>
      <c r="CY12" s="681"/>
      <c r="CZ12" s="682">
        <v>5.2</v>
      </c>
      <c r="DA12" s="682"/>
      <c r="DB12" s="682"/>
      <c r="DC12" s="682"/>
      <c r="DD12" s="688">
        <v>23056</v>
      </c>
      <c r="DE12" s="680"/>
      <c r="DF12" s="680"/>
      <c r="DG12" s="680"/>
      <c r="DH12" s="680"/>
      <c r="DI12" s="680"/>
      <c r="DJ12" s="680"/>
      <c r="DK12" s="680"/>
      <c r="DL12" s="680"/>
      <c r="DM12" s="680"/>
      <c r="DN12" s="680"/>
      <c r="DO12" s="680"/>
      <c r="DP12" s="681"/>
      <c r="DQ12" s="688">
        <v>198990</v>
      </c>
      <c r="DR12" s="680"/>
      <c r="DS12" s="680"/>
      <c r="DT12" s="680"/>
      <c r="DU12" s="680"/>
      <c r="DV12" s="680"/>
      <c r="DW12" s="680"/>
      <c r="DX12" s="680"/>
      <c r="DY12" s="680"/>
      <c r="DZ12" s="680"/>
      <c r="EA12" s="680"/>
      <c r="EB12" s="680"/>
      <c r="EC12" s="689"/>
    </row>
    <row r="13" spans="2:143" ht="11.25" customHeight="1" x14ac:dyDescent="0.2">
      <c r="B13" s="676" t="s">
        <v>250</v>
      </c>
      <c r="C13" s="677"/>
      <c r="D13" s="677"/>
      <c r="E13" s="677"/>
      <c r="F13" s="677"/>
      <c r="G13" s="677"/>
      <c r="H13" s="677"/>
      <c r="I13" s="677"/>
      <c r="J13" s="677"/>
      <c r="K13" s="677"/>
      <c r="L13" s="677"/>
      <c r="M13" s="677"/>
      <c r="N13" s="677"/>
      <c r="O13" s="677"/>
      <c r="P13" s="677"/>
      <c r="Q13" s="678"/>
      <c r="R13" s="679" t="s">
        <v>239</v>
      </c>
      <c r="S13" s="680"/>
      <c r="T13" s="680"/>
      <c r="U13" s="680"/>
      <c r="V13" s="680"/>
      <c r="W13" s="680"/>
      <c r="X13" s="680"/>
      <c r="Y13" s="681"/>
      <c r="Z13" s="682" t="s">
        <v>173</v>
      </c>
      <c r="AA13" s="682"/>
      <c r="AB13" s="682"/>
      <c r="AC13" s="682"/>
      <c r="AD13" s="683" t="s">
        <v>251</v>
      </c>
      <c r="AE13" s="683"/>
      <c r="AF13" s="683"/>
      <c r="AG13" s="683"/>
      <c r="AH13" s="683"/>
      <c r="AI13" s="683"/>
      <c r="AJ13" s="683"/>
      <c r="AK13" s="683"/>
      <c r="AL13" s="684" t="s">
        <v>239</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330842</v>
      </c>
      <c r="BH13" s="680"/>
      <c r="BI13" s="680"/>
      <c r="BJ13" s="680"/>
      <c r="BK13" s="680"/>
      <c r="BL13" s="680"/>
      <c r="BM13" s="680"/>
      <c r="BN13" s="681"/>
      <c r="BO13" s="682">
        <v>59.1</v>
      </c>
      <c r="BP13" s="682"/>
      <c r="BQ13" s="682"/>
      <c r="BR13" s="682"/>
      <c r="BS13" s="688" t="s">
        <v>239</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215930</v>
      </c>
      <c r="CS13" s="680"/>
      <c r="CT13" s="680"/>
      <c r="CU13" s="680"/>
      <c r="CV13" s="680"/>
      <c r="CW13" s="680"/>
      <c r="CX13" s="680"/>
      <c r="CY13" s="681"/>
      <c r="CZ13" s="682">
        <v>5.2</v>
      </c>
      <c r="DA13" s="682"/>
      <c r="DB13" s="682"/>
      <c r="DC13" s="682"/>
      <c r="DD13" s="688">
        <v>159886</v>
      </c>
      <c r="DE13" s="680"/>
      <c r="DF13" s="680"/>
      <c r="DG13" s="680"/>
      <c r="DH13" s="680"/>
      <c r="DI13" s="680"/>
      <c r="DJ13" s="680"/>
      <c r="DK13" s="680"/>
      <c r="DL13" s="680"/>
      <c r="DM13" s="680"/>
      <c r="DN13" s="680"/>
      <c r="DO13" s="680"/>
      <c r="DP13" s="681"/>
      <c r="DQ13" s="688">
        <v>127715</v>
      </c>
      <c r="DR13" s="680"/>
      <c r="DS13" s="680"/>
      <c r="DT13" s="680"/>
      <c r="DU13" s="680"/>
      <c r="DV13" s="680"/>
      <c r="DW13" s="680"/>
      <c r="DX13" s="680"/>
      <c r="DY13" s="680"/>
      <c r="DZ13" s="680"/>
      <c r="EA13" s="680"/>
      <c r="EB13" s="680"/>
      <c r="EC13" s="689"/>
    </row>
    <row r="14" spans="2:143" ht="11.25" customHeight="1" x14ac:dyDescent="0.2">
      <c r="B14" s="676" t="s">
        <v>254</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239</v>
      </c>
      <c r="AA14" s="682"/>
      <c r="AB14" s="682"/>
      <c r="AC14" s="682"/>
      <c r="AD14" s="683" t="s">
        <v>239</v>
      </c>
      <c r="AE14" s="683"/>
      <c r="AF14" s="683"/>
      <c r="AG14" s="683"/>
      <c r="AH14" s="683"/>
      <c r="AI14" s="683"/>
      <c r="AJ14" s="683"/>
      <c r="AK14" s="683"/>
      <c r="AL14" s="684" t="s">
        <v>128</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19582</v>
      </c>
      <c r="BH14" s="680"/>
      <c r="BI14" s="680"/>
      <c r="BJ14" s="680"/>
      <c r="BK14" s="680"/>
      <c r="BL14" s="680"/>
      <c r="BM14" s="680"/>
      <c r="BN14" s="681"/>
      <c r="BO14" s="682">
        <v>3.5</v>
      </c>
      <c r="BP14" s="682"/>
      <c r="BQ14" s="682"/>
      <c r="BR14" s="682"/>
      <c r="BS14" s="688" t="s">
        <v>173</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150507</v>
      </c>
      <c r="CS14" s="680"/>
      <c r="CT14" s="680"/>
      <c r="CU14" s="680"/>
      <c r="CV14" s="680"/>
      <c r="CW14" s="680"/>
      <c r="CX14" s="680"/>
      <c r="CY14" s="681"/>
      <c r="CZ14" s="682">
        <v>3.6</v>
      </c>
      <c r="DA14" s="682"/>
      <c r="DB14" s="682"/>
      <c r="DC14" s="682"/>
      <c r="DD14" s="688">
        <v>12330</v>
      </c>
      <c r="DE14" s="680"/>
      <c r="DF14" s="680"/>
      <c r="DG14" s="680"/>
      <c r="DH14" s="680"/>
      <c r="DI14" s="680"/>
      <c r="DJ14" s="680"/>
      <c r="DK14" s="680"/>
      <c r="DL14" s="680"/>
      <c r="DM14" s="680"/>
      <c r="DN14" s="680"/>
      <c r="DO14" s="680"/>
      <c r="DP14" s="681"/>
      <c r="DQ14" s="688">
        <v>140507</v>
      </c>
      <c r="DR14" s="680"/>
      <c r="DS14" s="680"/>
      <c r="DT14" s="680"/>
      <c r="DU14" s="680"/>
      <c r="DV14" s="680"/>
      <c r="DW14" s="680"/>
      <c r="DX14" s="680"/>
      <c r="DY14" s="680"/>
      <c r="DZ14" s="680"/>
      <c r="EA14" s="680"/>
      <c r="EB14" s="680"/>
      <c r="EC14" s="689"/>
    </row>
    <row r="15" spans="2:143" ht="11.25" customHeight="1" x14ac:dyDescent="0.2">
      <c r="B15" s="676" t="s">
        <v>257</v>
      </c>
      <c r="C15" s="677"/>
      <c r="D15" s="677"/>
      <c r="E15" s="677"/>
      <c r="F15" s="677"/>
      <c r="G15" s="677"/>
      <c r="H15" s="677"/>
      <c r="I15" s="677"/>
      <c r="J15" s="677"/>
      <c r="K15" s="677"/>
      <c r="L15" s="677"/>
      <c r="M15" s="677"/>
      <c r="N15" s="677"/>
      <c r="O15" s="677"/>
      <c r="P15" s="677"/>
      <c r="Q15" s="678"/>
      <c r="R15" s="679">
        <v>20169</v>
      </c>
      <c r="S15" s="680"/>
      <c r="T15" s="680"/>
      <c r="U15" s="680"/>
      <c r="V15" s="680"/>
      <c r="W15" s="680"/>
      <c r="X15" s="680"/>
      <c r="Y15" s="681"/>
      <c r="Z15" s="682">
        <v>0.5</v>
      </c>
      <c r="AA15" s="682"/>
      <c r="AB15" s="682"/>
      <c r="AC15" s="682"/>
      <c r="AD15" s="683">
        <v>20169</v>
      </c>
      <c r="AE15" s="683"/>
      <c r="AF15" s="683"/>
      <c r="AG15" s="683"/>
      <c r="AH15" s="683"/>
      <c r="AI15" s="683"/>
      <c r="AJ15" s="683"/>
      <c r="AK15" s="683"/>
      <c r="AL15" s="684">
        <v>0.8</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25663</v>
      </c>
      <c r="BH15" s="680"/>
      <c r="BI15" s="680"/>
      <c r="BJ15" s="680"/>
      <c r="BK15" s="680"/>
      <c r="BL15" s="680"/>
      <c r="BM15" s="680"/>
      <c r="BN15" s="681"/>
      <c r="BO15" s="682">
        <v>4.5999999999999996</v>
      </c>
      <c r="BP15" s="682"/>
      <c r="BQ15" s="682"/>
      <c r="BR15" s="682"/>
      <c r="BS15" s="688" t="s">
        <v>239</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1098820</v>
      </c>
      <c r="CS15" s="680"/>
      <c r="CT15" s="680"/>
      <c r="CU15" s="680"/>
      <c r="CV15" s="680"/>
      <c r="CW15" s="680"/>
      <c r="CX15" s="680"/>
      <c r="CY15" s="681"/>
      <c r="CZ15" s="682">
        <v>26.3</v>
      </c>
      <c r="DA15" s="682"/>
      <c r="DB15" s="682"/>
      <c r="DC15" s="682"/>
      <c r="DD15" s="688">
        <v>710565</v>
      </c>
      <c r="DE15" s="680"/>
      <c r="DF15" s="680"/>
      <c r="DG15" s="680"/>
      <c r="DH15" s="680"/>
      <c r="DI15" s="680"/>
      <c r="DJ15" s="680"/>
      <c r="DK15" s="680"/>
      <c r="DL15" s="680"/>
      <c r="DM15" s="680"/>
      <c r="DN15" s="680"/>
      <c r="DO15" s="680"/>
      <c r="DP15" s="681"/>
      <c r="DQ15" s="688">
        <v>411229</v>
      </c>
      <c r="DR15" s="680"/>
      <c r="DS15" s="680"/>
      <c r="DT15" s="680"/>
      <c r="DU15" s="680"/>
      <c r="DV15" s="680"/>
      <c r="DW15" s="680"/>
      <c r="DX15" s="680"/>
      <c r="DY15" s="680"/>
      <c r="DZ15" s="680"/>
      <c r="EA15" s="680"/>
      <c r="EB15" s="680"/>
      <c r="EC15" s="689"/>
    </row>
    <row r="16" spans="2:143" ht="11.25" customHeight="1" x14ac:dyDescent="0.2">
      <c r="B16" s="676" t="s">
        <v>260</v>
      </c>
      <c r="C16" s="677"/>
      <c r="D16" s="677"/>
      <c r="E16" s="677"/>
      <c r="F16" s="677"/>
      <c r="G16" s="677"/>
      <c r="H16" s="677"/>
      <c r="I16" s="677"/>
      <c r="J16" s="677"/>
      <c r="K16" s="677"/>
      <c r="L16" s="677"/>
      <c r="M16" s="677"/>
      <c r="N16" s="677"/>
      <c r="O16" s="677"/>
      <c r="P16" s="677"/>
      <c r="Q16" s="678"/>
      <c r="R16" s="679" t="s">
        <v>239</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239</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173</v>
      </c>
      <c r="BP16" s="682"/>
      <c r="BQ16" s="682"/>
      <c r="BR16" s="682"/>
      <c r="BS16" s="688" t="s">
        <v>239</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t="s">
        <v>239</v>
      </c>
      <c r="CS16" s="680"/>
      <c r="CT16" s="680"/>
      <c r="CU16" s="680"/>
      <c r="CV16" s="680"/>
      <c r="CW16" s="680"/>
      <c r="CX16" s="680"/>
      <c r="CY16" s="681"/>
      <c r="CZ16" s="682" t="s">
        <v>128</v>
      </c>
      <c r="DA16" s="682"/>
      <c r="DB16" s="682"/>
      <c r="DC16" s="682"/>
      <c r="DD16" s="688" t="s">
        <v>128</v>
      </c>
      <c r="DE16" s="680"/>
      <c r="DF16" s="680"/>
      <c r="DG16" s="680"/>
      <c r="DH16" s="680"/>
      <c r="DI16" s="680"/>
      <c r="DJ16" s="680"/>
      <c r="DK16" s="680"/>
      <c r="DL16" s="680"/>
      <c r="DM16" s="680"/>
      <c r="DN16" s="680"/>
      <c r="DO16" s="680"/>
      <c r="DP16" s="681"/>
      <c r="DQ16" s="688" t="s">
        <v>128</v>
      </c>
      <c r="DR16" s="680"/>
      <c r="DS16" s="680"/>
      <c r="DT16" s="680"/>
      <c r="DU16" s="680"/>
      <c r="DV16" s="680"/>
      <c r="DW16" s="680"/>
      <c r="DX16" s="680"/>
      <c r="DY16" s="680"/>
      <c r="DZ16" s="680"/>
      <c r="EA16" s="680"/>
      <c r="EB16" s="680"/>
      <c r="EC16" s="689"/>
    </row>
    <row r="17" spans="2:133" ht="11.25" customHeight="1" x14ac:dyDescent="0.2">
      <c r="B17" s="676" t="s">
        <v>263</v>
      </c>
      <c r="C17" s="677"/>
      <c r="D17" s="677"/>
      <c r="E17" s="677"/>
      <c r="F17" s="677"/>
      <c r="G17" s="677"/>
      <c r="H17" s="677"/>
      <c r="I17" s="677"/>
      <c r="J17" s="677"/>
      <c r="K17" s="677"/>
      <c r="L17" s="677"/>
      <c r="M17" s="677"/>
      <c r="N17" s="677"/>
      <c r="O17" s="677"/>
      <c r="P17" s="677"/>
      <c r="Q17" s="678"/>
      <c r="R17" s="679">
        <v>838</v>
      </c>
      <c r="S17" s="680"/>
      <c r="T17" s="680"/>
      <c r="U17" s="680"/>
      <c r="V17" s="680"/>
      <c r="W17" s="680"/>
      <c r="X17" s="680"/>
      <c r="Y17" s="681"/>
      <c r="Z17" s="682">
        <v>0</v>
      </c>
      <c r="AA17" s="682"/>
      <c r="AB17" s="682"/>
      <c r="AC17" s="682"/>
      <c r="AD17" s="683">
        <v>838</v>
      </c>
      <c r="AE17" s="683"/>
      <c r="AF17" s="683"/>
      <c r="AG17" s="683"/>
      <c r="AH17" s="683"/>
      <c r="AI17" s="683"/>
      <c r="AJ17" s="683"/>
      <c r="AK17" s="683"/>
      <c r="AL17" s="684">
        <v>0</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239</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307603</v>
      </c>
      <c r="CS17" s="680"/>
      <c r="CT17" s="680"/>
      <c r="CU17" s="680"/>
      <c r="CV17" s="680"/>
      <c r="CW17" s="680"/>
      <c r="CX17" s="680"/>
      <c r="CY17" s="681"/>
      <c r="CZ17" s="682">
        <v>7.4</v>
      </c>
      <c r="DA17" s="682"/>
      <c r="DB17" s="682"/>
      <c r="DC17" s="682"/>
      <c r="DD17" s="688" t="s">
        <v>251</v>
      </c>
      <c r="DE17" s="680"/>
      <c r="DF17" s="680"/>
      <c r="DG17" s="680"/>
      <c r="DH17" s="680"/>
      <c r="DI17" s="680"/>
      <c r="DJ17" s="680"/>
      <c r="DK17" s="680"/>
      <c r="DL17" s="680"/>
      <c r="DM17" s="680"/>
      <c r="DN17" s="680"/>
      <c r="DO17" s="680"/>
      <c r="DP17" s="681"/>
      <c r="DQ17" s="688">
        <v>307603</v>
      </c>
      <c r="DR17" s="680"/>
      <c r="DS17" s="680"/>
      <c r="DT17" s="680"/>
      <c r="DU17" s="680"/>
      <c r="DV17" s="680"/>
      <c r="DW17" s="680"/>
      <c r="DX17" s="680"/>
      <c r="DY17" s="680"/>
      <c r="DZ17" s="680"/>
      <c r="EA17" s="680"/>
      <c r="EB17" s="680"/>
      <c r="EC17" s="689"/>
    </row>
    <row r="18" spans="2:133" ht="11.25" customHeight="1" x14ac:dyDescent="0.2">
      <c r="B18" s="676" t="s">
        <v>266</v>
      </c>
      <c r="C18" s="677"/>
      <c r="D18" s="677"/>
      <c r="E18" s="677"/>
      <c r="F18" s="677"/>
      <c r="G18" s="677"/>
      <c r="H18" s="677"/>
      <c r="I18" s="677"/>
      <c r="J18" s="677"/>
      <c r="K18" s="677"/>
      <c r="L18" s="677"/>
      <c r="M18" s="677"/>
      <c r="N18" s="677"/>
      <c r="O18" s="677"/>
      <c r="P18" s="677"/>
      <c r="Q18" s="678"/>
      <c r="R18" s="679">
        <v>1891299</v>
      </c>
      <c r="S18" s="680"/>
      <c r="T18" s="680"/>
      <c r="U18" s="680"/>
      <c r="V18" s="680"/>
      <c r="W18" s="680"/>
      <c r="X18" s="680"/>
      <c r="Y18" s="681"/>
      <c r="Z18" s="682">
        <v>43.2</v>
      </c>
      <c r="AA18" s="682"/>
      <c r="AB18" s="682"/>
      <c r="AC18" s="682"/>
      <c r="AD18" s="683">
        <v>1759517</v>
      </c>
      <c r="AE18" s="683"/>
      <c r="AF18" s="683"/>
      <c r="AG18" s="683"/>
      <c r="AH18" s="683"/>
      <c r="AI18" s="683"/>
      <c r="AJ18" s="683"/>
      <c r="AK18" s="683"/>
      <c r="AL18" s="684">
        <v>70.3</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173</v>
      </c>
      <c r="BH18" s="680"/>
      <c r="BI18" s="680"/>
      <c r="BJ18" s="680"/>
      <c r="BK18" s="680"/>
      <c r="BL18" s="680"/>
      <c r="BM18" s="680"/>
      <c r="BN18" s="681"/>
      <c r="BO18" s="682" t="s">
        <v>239</v>
      </c>
      <c r="BP18" s="682"/>
      <c r="BQ18" s="682"/>
      <c r="BR18" s="682"/>
      <c r="BS18" s="688" t="s">
        <v>128</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2">
      <c r="B19" s="676" t="s">
        <v>269</v>
      </c>
      <c r="C19" s="677"/>
      <c r="D19" s="677"/>
      <c r="E19" s="677"/>
      <c r="F19" s="677"/>
      <c r="G19" s="677"/>
      <c r="H19" s="677"/>
      <c r="I19" s="677"/>
      <c r="J19" s="677"/>
      <c r="K19" s="677"/>
      <c r="L19" s="677"/>
      <c r="M19" s="677"/>
      <c r="N19" s="677"/>
      <c r="O19" s="677"/>
      <c r="P19" s="677"/>
      <c r="Q19" s="678"/>
      <c r="R19" s="679">
        <v>1759517</v>
      </c>
      <c r="S19" s="680"/>
      <c r="T19" s="680"/>
      <c r="U19" s="680"/>
      <c r="V19" s="680"/>
      <c r="W19" s="680"/>
      <c r="X19" s="680"/>
      <c r="Y19" s="681"/>
      <c r="Z19" s="682">
        <v>40.200000000000003</v>
      </c>
      <c r="AA19" s="682"/>
      <c r="AB19" s="682"/>
      <c r="AC19" s="682"/>
      <c r="AD19" s="683">
        <v>1759517</v>
      </c>
      <c r="AE19" s="683"/>
      <c r="AF19" s="683"/>
      <c r="AG19" s="683"/>
      <c r="AH19" s="683"/>
      <c r="AI19" s="683"/>
      <c r="AJ19" s="683"/>
      <c r="AK19" s="683"/>
      <c r="AL19" s="684">
        <v>70.3</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4274</v>
      </c>
      <c r="BH19" s="680"/>
      <c r="BI19" s="680"/>
      <c r="BJ19" s="680"/>
      <c r="BK19" s="680"/>
      <c r="BL19" s="680"/>
      <c r="BM19" s="680"/>
      <c r="BN19" s="681"/>
      <c r="BO19" s="682">
        <v>0.8</v>
      </c>
      <c r="BP19" s="682"/>
      <c r="BQ19" s="682"/>
      <c r="BR19" s="682"/>
      <c r="BS19" s="688" t="s">
        <v>128</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173</v>
      </c>
      <c r="CS19" s="680"/>
      <c r="CT19" s="680"/>
      <c r="CU19" s="680"/>
      <c r="CV19" s="680"/>
      <c r="CW19" s="680"/>
      <c r="CX19" s="680"/>
      <c r="CY19" s="681"/>
      <c r="CZ19" s="682" t="s">
        <v>173</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2">
      <c r="B20" s="676" t="s">
        <v>272</v>
      </c>
      <c r="C20" s="677"/>
      <c r="D20" s="677"/>
      <c r="E20" s="677"/>
      <c r="F20" s="677"/>
      <c r="G20" s="677"/>
      <c r="H20" s="677"/>
      <c r="I20" s="677"/>
      <c r="J20" s="677"/>
      <c r="K20" s="677"/>
      <c r="L20" s="677"/>
      <c r="M20" s="677"/>
      <c r="N20" s="677"/>
      <c r="O20" s="677"/>
      <c r="P20" s="677"/>
      <c r="Q20" s="678"/>
      <c r="R20" s="679">
        <v>131782</v>
      </c>
      <c r="S20" s="680"/>
      <c r="T20" s="680"/>
      <c r="U20" s="680"/>
      <c r="V20" s="680"/>
      <c r="W20" s="680"/>
      <c r="X20" s="680"/>
      <c r="Y20" s="681"/>
      <c r="Z20" s="682">
        <v>3</v>
      </c>
      <c r="AA20" s="682"/>
      <c r="AB20" s="682"/>
      <c r="AC20" s="682"/>
      <c r="AD20" s="683" t="s">
        <v>239</v>
      </c>
      <c r="AE20" s="683"/>
      <c r="AF20" s="683"/>
      <c r="AG20" s="683"/>
      <c r="AH20" s="683"/>
      <c r="AI20" s="683"/>
      <c r="AJ20" s="683"/>
      <c r="AK20" s="683"/>
      <c r="AL20" s="684" t="s">
        <v>273</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4274</v>
      </c>
      <c r="BH20" s="680"/>
      <c r="BI20" s="680"/>
      <c r="BJ20" s="680"/>
      <c r="BK20" s="680"/>
      <c r="BL20" s="680"/>
      <c r="BM20" s="680"/>
      <c r="BN20" s="681"/>
      <c r="BO20" s="682">
        <v>0.8</v>
      </c>
      <c r="BP20" s="682"/>
      <c r="BQ20" s="682"/>
      <c r="BR20" s="682"/>
      <c r="BS20" s="688" t="s">
        <v>239</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4172267</v>
      </c>
      <c r="CS20" s="680"/>
      <c r="CT20" s="680"/>
      <c r="CU20" s="680"/>
      <c r="CV20" s="680"/>
      <c r="CW20" s="680"/>
      <c r="CX20" s="680"/>
      <c r="CY20" s="681"/>
      <c r="CZ20" s="682">
        <v>100</v>
      </c>
      <c r="DA20" s="682"/>
      <c r="DB20" s="682"/>
      <c r="DC20" s="682"/>
      <c r="DD20" s="688">
        <v>1290675</v>
      </c>
      <c r="DE20" s="680"/>
      <c r="DF20" s="680"/>
      <c r="DG20" s="680"/>
      <c r="DH20" s="680"/>
      <c r="DI20" s="680"/>
      <c r="DJ20" s="680"/>
      <c r="DK20" s="680"/>
      <c r="DL20" s="680"/>
      <c r="DM20" s="680"/>
      <c r="DN20" s="680"/>
      <c r="DO20" s="680"/>
      <c r="DP20" s="681"/>
      <c r="DQ20" s="688">
        <v>2789278</v>
      </c>
      <c r="DR20" s="680"/>
      <c r="DS20" s="680"/>
      <c r="DT20" s="680"/>
      <c r="DU20" s="680"/>
      <c r="DV20" s="680"/>
      <c r="DW20" s="680"/>
      <c r="DX20" s="680"/>
      <c r="DY20" s="680"/>
      <c r="DZ20" s="680"/>
      <c r="EA20" s="680"/>
      <c r="EB20" s="680"/>
      <c r="EC20" s="689"/>
    </row>
    <row r="21" spans="2:133" ht="11.25" customHeight="1" x14ac:dyDescent="0.2">
      <c r="B21" s="676" t="s">
        <v>276</v>
      </c>
      <c r="C21" s="677"/>
      <c r="D21" s="677"/>
      <c r="E21" s="677"/>
      <c r="F21" s="677"/>
      <c r="G21" s="677"/>
      <c r="H21" s="677"/>
      <c r="I21" s="677"/>
      <c r="J21" s="677"/>
      <c r="K21" s="677"/>
      <c r="L21" s="677"/>
      <c r="M21" s="677"/>
      <c r="N21" s="677"/>
      <c r="O21" s="677"/>
      <c r="P21" s="677"/>
      <c r="Q21" s="678"/>
      <c r="R21" s="679" t="s">
        <v>239</v>
      </c>
      <c r="S21" s="680"/>
      <c r="T21" s="680"/>
      <c r="U21" s="680"/>
      <c r="V21" s="680"/>
      <c r="W21" s="680"/>
      <c r="X21" s="680"/>
      <c r="Y21" s="681"/>
      <c r="Z21" s="682" t="s">
        <v>239</v>
      </c>
      <c r="AA21" s="682"/>
      <c r="AB21" s="682"/>
      <c r="AC21" s="682"/>
      <c r="AD21" s="683" t="s">
        <v>239</v>
      </c>
      <c r="AE21" s="683"/>
      <c r="AF21" s="683"/>
      <c r="AG21" s="683"/>
      <c r="AH21" s="683"/>
      <c r="AI21" s="683"/>
      <c r="AJ21" s="683"/>
      <c r="AK21" s="683"/>
      <c r="AL21" s="684" t="s">
        <v>173</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4274</v>
      </c>
      <c r="BH21" s="680"/>
      <c r="BI21" s="680"/>
      <c r="BJ21" s="680"/>
      <c r="BK21" s="680"/>
      <c r="BL21" s="680"/>
      <c r="BM21" s="680"/>
      <c r="BN21" s="681"/>
      <c r="BO21" s="682">
        <v>0.8</v>
      </c>
      <c r="BP21" s="682"/>
      <c r="BQ21" s="682"/>
      <c r="BR21" s="682"/>
      <c r="BS21" s="688" t="s">
        <v>239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278</v>
      </c>
      <c r="C22" s="677"/>
      <c r="D22" s="677"/>
      <c r="E22" s="677"/>
      <c r="F22" s="677"/>
      <c r="G22" s="677"/>
      <c r="H22" s="677"/>
      <c r="I22" s="677"/>
      <c r="J22" s="677"/>
      <c r="K22" s="677"/>
      <c r="L22" s="677"/>
      <c r="M22" s="677"/>
      <c r="N22" s="677"/>
      <c r="O22" s="677"/>
      <c r="P22" s="677"/>
      <c r="Q22" s="678"/>
      <c r="R22" s="679">
        <v>2626231</v>
      </c>
      <c r="S22" s="680"/>
      <c r="T22" s="680"/>
      <c r="U22" s="680"/>
      <c r="V22" s="680"/>
      <c r="W22" s="680"/>
      <c r="X22" s="680"/>
      <c r="Y22" s="681"/>
      <c r="Z22" s="682">
        <v>60</v>
      </c>
      <c r="AA22" s="682"/>
      <c r="AB22" s="682"/>
      <c r="AC22" s="682"/>
      <c r="AD22" s="683">
        <v>2494449</v>
      </c>
      <c r="AE22" s="683"/>
      <c r="AF22" s="683"/>
      <c r="AG22" s="683"/>
      <c r="AH22" s="683"/>
      <c r="AI22" s="683"/>
      <c r="AJ22" s="683"/>
      <c r="AK22" s="683"/>
      <c r="AL22" s="684">
        <v>99.6</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128</v>
      </c>
      <c r="BP22" s="682"/>
      <c r="BQ22" s="682"/>
      <c r="BR22" s="682"/>
      <c r="BS22" s="688" t="s">
        <v>239</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281</v>
      </c>
      <c r="C23" s="677"/>
      <c r="D23" s="677"/>
      <c r="E23" s="677"/>
      <c r="F23" s="677"/>
      <c r="G23" s="677"/>
      <c r="H23" s="677"/>
      <c r="I23" s="677"/>
      <c r="J23" s="677"/>
      <c r="K23" s="677"/>
      <c r="L23" s="677"/>
      <c r="M23" s="677"/>
      <c r="N23" s="677"/>
      <c r="O23" s="677"/>
      <c r="P23" s="677"/>
      <c r="Q23" s="678"/>
      <c r="R23" s="679">
        <v>980</v>
      </c>
      <c r="S23" s="680"/>
      <c r="T23" s="680"/>
      <c r="U23" s="680"/>
      <c r="V23" s="680"/>
      <c r="W23" s="680"/>
      <c r="X23" s="680"/>
      <c r="Y23" s="681"/>
      <c r="Z23" s="682">
        <v>0</v>
      </c>
      <c r="AA23" s="682"/>
      <c r="AB23" s="682"/>
      <c r="AC23" s="682"/>
      <c r="AD23" s="683">
        <v>980</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128</v>
      </c>
      <c r="BH23" s="680"/>
      <c r="BI23" s="680"/>
      <c r="BJ23" s="680"/>
      <c r="BK23" s="680"/>
      <c r="BL23" s="680"/>
      <c r="BM23" s="680"/>
      <c r="BN23" s="681"/>
      <c r="BO23" s="682" t="s">
        <v>239</v>
      </c>
      <c r="BP23" s="682"/>
      <c r="BQ23" s="682"/>
      <c r="BR23" s="682"/>
      <c r="BS23" s="688" t="s">
        <v>128</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2">
      <c r="B24" s="676" t="s">
        <v>288</v>
      </c>
      <c r="C24" s="677"/>
      <c r="D24" s="677"/>
      <c r="E24" s="677"/>
      <c r="F24" s="677"/>
      <c r="G24" s="677"/>
      <c r="H24" s="677"/>
      <c r="I24" s="677"/>
      <c r="J24" s="677"/>
      <c r="K24" s="677"/>
      <c r="L24" s="677"/>
      <c r="M24" s="677"/>
      <c r="N24" s="677"/>
      <c r="O24" s="677"/>
      <c r="P24" s="677"/>
      <c r="Q24" s="678"/>
      <c r="R24" s="679">
        <v>999</v>
      </c>
      <c r="S24" s="680"/>
      <c r="T24" s="680"/>
      <c r="U24" s="680"/>
      <c r="V24" s="680"/>
      <c r="W24" s="680"/>
      <c r="X24" s="680"/>
      <c r="Y24" s="681"/>
      <c r="Z24" s="682">
        <v>0</v>
      </c>
      <c r="AA24" s="682"/>
      <c r="AB24" s="682"/>
      <c r="AC24" s="682"/>
      <c r="AD24" s="683" t="s">
        <v>239</v>
      </c>
      <c r="AE24" s="683"/>
      <c r="AF24" s="683"/>
      <c r="AG24" s="683"/>
      <c r="AH24" s="683"/>
      <c r="AI24" s="683"/>
      <c r="AJ24" s="683"/>
      <c r="AK24" s="683"/>
      <c r="AL24" s="684" t="s">
        <v>251</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239</v>
      </c>
      <c r="BP24" s="682"/>
      <c r="BQ24" s="682"/>
      <c r="BR24" s="682"/>
      <c r="BS24" s="688" t="s">
        <v>239</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1144500</v>
      </c>
      <c r="CS24" s="669"/>
      <c r="CT24" s="669"/>
      <c r="CU24" s="669"/>
      <c r="CV24" s="669"/>
      <c r="CW24" s="669"/>
      <c r="CX24" s="669"/>
      <c r="CY24" s="670"/>
      <c r="CZ24" s="673">
        <v>27.4</v>
      </c>
      <c r="DA24" s="674"/>
      <c r="DB24" s="674"/>
      <c r="DC24" s="693"/>
      <c r="DD24" s="712">
        <v>1002498</v>
      </c>
      <c r="DE24" s="669"/>
      <c r="DF24" s="669"/>
      <c r="DG24" s="669"/>
      <c r="DH24" s="669"/>
      <c r="DI24" s="669"/>
      <c r="DJ24" s="669"/>
      <c r="DK24" s="670"/>
      <c r="DL24" s="712">
        <v>1000465</v>
      </c>
      <c r="DM24" s="669"/>
      <c r="DN24" s="669"/>
      <c r="DO24" s="669"/>
      <c r="DP24" s="669"/>
      <c r="DQ24" s="669"/>
      <c r="DR24" s="669"/>
      <c r="DS24" s="669"/>
      <c r="DT24" s="669"/>
      <c r="DU24" s="669"/>
      <c r="DV24" s="670"/>
      <c r="DW24" s="673">
        <v>38.299999999999997</v>
      </c>
      <c r="DX24" s="674"/>
      <c r="DY24" s="674"/>
      <c r="DZ24" s="674"/>
      <c r="EA24" s="674"/>
      <c r="EB24" s="674"/>
      <c r="EC24" s="675"/>
    </row>
    <row r="25" spans="2:133" ht="11.25" customHeight="1" x14ac:dyDescent="0.2">
      <c r="B25" s="676" t="s">
        <v>291</v>
      </c>
      <c r="C25" s="677"/>
      <c r="D25" s="677"/>
      <c r="E25" s="677"/>
      <c r="F25" s="677"/>
      <c r="G25" s="677"/>
      <c r="H25" s="677"/>
      <c r="I25" s="677"/>
      <c r="J25" s="677"/>
      <c r="K25" s="677"/>
      <c r="L25" s="677"/>
      <c r="M25" s="677"/>
      <c r="N25" s="677"/>
      <c r="O25" s="677"/>
      <c r="P25" s="677"/>
      <c r="Q25" s="678"/>
      <c r="R25" s="679">
        <v>19532</v>
      </c>
      <c r="S25" s="680"/>
      <c r="T25" s="680"/>
      <c r="U25" s="680"/>
      <c r="V25" s="680"/>
      <c r="W25" s="680"/>
      <c r="X25" s="680"/>
      <c r="Y25" s="681"/>
      <c r="Z25" s="682">
        <v>0.4</v>
      </c>
      <c r="AA25" s="682"/>
      <c r="AB25" s="682"/>
      <c r="AC25" s="682"/>
      <c r="AD25" s="683">
        <v>8222</v>
      </c>
      <c r="AE25" s="683"/>
      <c r="AF25" s="683"/>
      <c r="AG25" s="683"/>
      <c r="AH25" s="683"/>
      <c r="AI25" s="683"/>
      <c r="AJ25" s="683"/>
      <c r="AK25" s="683"/>
      <c r="AL25" s="684">
        <v>0.3</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239</v>
      </c>
      <c r="BH25" s="680"/>
      <c r="BI25" s="680"/>
      <c r="BJ25" s="680"/>
      <c r="BK25" s="680"/>
      <c r="BL25" s="680"/>
      <c r="BM25" s="680"/>
      <c r="BN25" s="681"/>
      <c r="BO25" s="682" t="s">
        <v>173</v>
      </c>
      <c r="BP25" s="682"/>
      <c r="BQ25" s="682"/>
      <c r="BR25" s="682"/>
      <c r="BS25" s="688" t="s">
        <v>128</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657404</v>
      </c>
      <c r="CS25" s="715"/>
      <c r="CT25" s="715"/>
      <c r="CU25" s="715"/>
      <c r="CV25" s="715"/>
      <c r="CW25" s="715"/>
      <c r="CX25" s="715"/>
      <c r="CY25" s="716"/>
      <c r="CZ25" s="684">
        <v>15.8</v>
      </c>
      <c r="DA25" s="713"/>
      <c r="DB25" s="713"/>
      <c r="DC25" s="717"/>
      <c r="DD25" s="688">
        <v>647398</v>
      </c>
      <c r="DE25" s="715"/>
      <c r="DF25" s="715"/>
      <c r="DG25" s="715"/>
      <c r="DH25" s="715"/>
      <c r="DI25" s="715"/>
      <c r="DJ25" s="715"/>
      <c r="DK25" s="716"/>
      <c r="DL25" s="688">
        <v>647165</v>
      </c>
      <c r="DM25" s="715"/>
      <c r="DN25" s="715"/>
      <c r="DO25" s="715"/>
      <c r="DP25" s="715"/>
      <c r="DQ25" s="715"/>
      <c r="DR25" s="715"/>
      <c r="DS25" s="715"/>
      <c r="DT25" s="715"/>
      <c r="DU25" s="715"/>
      <c r="DV25" s="716"/>
      <c r="DW25" s="684">
        <v>24.8</v>
      </c>
      <c r="DX25" s="713"/>
      <c r="DY25" s="713"/>
      <c r="DZ25" s="713"/>
      <c r="EA25" s="713"/>
      <c r="EB25" s="713"/>
      <c r="EC25" s="714"/>
    </row>
    <row r="26" spans="2:133" ht="11.25" customHeight="1" x14ac:dyDescent="0.2">
      <c r="B26" s="676" t="s">
        <v>294</v>
      </c>
      <c r="C26" s="677"/>
      <c r="D26" s="677"/>
      <c r="E26" s="677"/>
      <c r="F26" s="677"/>
      <c r="G26" s="677"/>
      <c r="H26" s="677"/>
      <c r="I26" s="677"/>
      <c r="J26" s="677"/>
      <c r="K26" s="677"/>
      <c r="L26" s="677"/>
      <c r="M26" s="677"/>
      <c r="N26" s="677"/>
      <c r="O26" s="677"/>
      <c r="P26" s="677"/>
      <c r="Q26" s="678"/>
      <c r="R26" s="679">
        <v>3135</v>
      </c>
      <c r="S26" s="680"/>
      <c r="T26" s="680"/>
      <c r="U26" s="680"/>
      <c r="V26" s="680"/>
      <c r="W26" s="680"/>
      <c r="X26" s="680"/>
      <c r="Y26" s="681"/>
      <c r="Z26" s="682">
        <v>0.1</v>
      </c>
      <c r="AA26" s="682"/>
      <c r="AB26" s="682"/>
      <c r="AC26" s="682"/>
      <c r="AD26" s="683" t="s">
        <v>273</v>
      </c>
      <c r="AE26" s="683"/>
      <c r="AF26" s="683"/>
      <c r="AG26" s="683"/>
      <c r="AH26" s="683"/>
      <c r="AI26" s="683"/>
      <c r="AJ26" s="683"/>
      <c r="AK26" s="683"/>
      <c r="AL26" s="684" t="s">
        <v>239</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239</v>
      </c>
      <c r="BH26" s="680"/>
      <c r="BI26" s="680"/>
      <c r="BJ26" s="680"/>
      <c r="BK26" s="680"/>
      <c r="BL26" s="680"/>
      <c r="BM26" s="680"/>
      <c r="BN26" s="681"/>
      <c r="BO26" s="682" t="s">
        <v>128</v>
      </c>
      <c r="BP26" s="682"/>
      <c r="BQ26" s="682"/>
      <c r="BR26" s="682"/>
      <c r="BS26" s="688" t="s">
        <v>173</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415213</v>
      </c>
      <c r="CS26" s="680"/>
      <c r="CT26" s="680"/>
      <c r="CU26" s="680"/>
      <c r="CV26" s="680"/>
      <c r="CW26" s="680"/>
      <c r="CX26" s="680"/>
      <c r="CY26" s="681"/>
      <c r="CZ26" s="684">
        <v>10</v>
      </c>
      <c r="DA26" s="713"/>
      <c r="DB26" s="713"/>
      <c r="DC26" s="717"/>
      <c r="DD26" s="688">
        <v>408792</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2">
      <c r="B27" s="676" t="s">
        <v>297</v>
      </c>
      <c r="C27" s="677"/>
      <c r="D27" s="677"/>
      <c r="E27" s="677"/>
      <c r="F27" s="677"/>
      <c r="G27" s="677"/>
      <c r="H27" s="677"/>
      <c r="I27" s="677"/>
      <c r="J27" s="677"/>
      <c r="K27" s="677"/>
      <c r="L27" s="677"/>
      <c r="M27" s="677"/>
      <c r="N27" s="677"/>
      <c r="O27" s="677"/>
      <c r="P27" s="677"/>
      <c r="Q27" s="678"/>
      <c r="R27" s="679">
        <v>375061</v>
      </c>
      <c r="S27" s="680"/>
      <c r="T27" s="680"/>
      <c r="U27" s="680"/>
      <c r="V27" s="680"/>
      <c r="W27" s="680"/>
      <c r="X27" s="680"/>
      <c r="Y27" s="681"/>
      <c r="Z27" s="682">
        <v>8.6</v>
      </c>
      <c r="AA27" s="682"/>
      <c r="AB27" s="682"/>
      <c r="AC27" s="682"/>
      <c r="AD27" s="683" t="s">
        <v>128</v>
      </c>
      <c r="AE27" s="683"/>
      <c r="AF27" s="683"/>
      <c r="AG27" s="683"/>
      <c r="AH27" s="683"/>
      <c r="AI27" s="683"/>
      <c r="AJ27" s="683"/>
      <c r="AK27" s="683"/>
      <c r="AL27" s="684" t="s">
        <v>128</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559835</v>
      </c>
      <c r="BH27" s="680"/>
      <c r="BI27" s="680"/>
      <c r="BJ27" s="680"/>
      <c r="BK27" s="680"/>
      <c r="BL27" s="680"/>
      <c r="BM27" s="680"/>
      <c r="BN27" s="681"/>
      <c r="BO27" s="682">
        <v>100</v>
      </c>
      <c r="BP27" s="682"/>
      <c r="BQ27" s="682"/>
      <c r="BR27" s="682"/>
      <c r="BS27" s="688">
        <v>3</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179493</v>
      </c>
      <c r="CS27" s="715"/>
      <c r="CT27" s="715"/>
      <c r="CU27" s="715"/>
      <c r="CV27" s="715"/>
      <c r="CW27" s="715"/>
      <c r="CX27" s="715"/>
      <c r="CY27" s="716"/>
      <c r="CZ27" s="684">
        <v>4.3</v>
      </c>
      <c r="DA27" s="713"/>
      <c r="DB27" s="713"/>
      <c r="DC27" s="717"/>
      <c r="DD27" s="688">
        <v>47497</v>
      </c>
      <c r="DE27" s="715"/>
      <c r="DF27" s="715"/>
      <c r="DG27" s="715"/>
      <c r="DH27" s="715"/>
      <c r="DI27" s="715"/>
      <c r="DJ27" s="715"/>
      <c r="DK27" s="716"/>
      <c r="DL27" s="688">
        <v>45697</v>
      </c>
      <c r="DM27" s="715"/>
      <c r="DN27" s="715"/>
      <c r="DO27" s="715"/>
      <c r="DP27" s="715"/>
      <c r="DQ27" s="715"/>
      <c r="DR27" s="715"/>
      <c r="DS27" s="715"/>
      <c r="DT27" s="715"/>
      <c r="DU27" s="715"/>
      <c r="DV27" s="716"/>
      <c r="DW27" s="684">
        <v>1.7</v>
      </c>
      <c r="DX27" s="713"/>
      <c r="DY27" s="713"/>
      <c r="DZ27" s="713"/>
      <c r="EA27" s="713"/>
      <c r="EB27" s="713"/>
      <c r="EC27" s="714"/>
    </row>
    <row r="28" spans="2:133" ht="11.25" customHeight="1" x14ac:dyDescent="0.2">
      <c r="B28" s="721" t="s">
        <v>300</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239</v>
      </c>
      <c r="AA28" s="682"/>
      <c r="AB28" s="682"/>
      <c r="AC28" s="682"/>
      <c r="AD28" s="683" t="s">
        <v>173</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307603</v>
      </c>
      <c r="CS28" s="680"/>
      <c r="CT28" s="680"/>
      <c r="CU28" s="680"/>
      <c r="CV28" s="680"/>
      <c r="CW28" s="680"/>
      <c r="CX28" s="680"/>
      <c r="CY28" s="681"/>
      <c r="CZ28" s="684">
        <v>7.4</v>
      </c>
      <c r="DA28" s="713"/>
      <c r="DB28" s="713"/>
      <c r="DC28" s="717"/>
      <c r="DD28" s="688">
        <v>307603</v>
      </c>
      <c r="DE28" s="680"/>
      <c r="DF28" s="680"/>
      <c r="DG28" s="680"/>
      <c r="DH28" s="680"/>
      <c r="DI28" s="680"/>
      <c r="DJ28" s="680"/>
      <c r="DK28" s="681"/>
      <c r="DL28" s="688">
        <v>307603</v>
      </c>
      <c r="DM28" s="680"/>
      <c r="DN28" s="680"/>
      <c r="DO28" s="680"/>
      <c r="DP28" s="680"/>
      <c r="DQ28" s="680"/>
      <c r="DR28" s="680"/>
      <c r="DS28" s="680"/>
      <c r="DT28" s="680"/>
      <c r="DU28" s="680"/>
      <c r="DV28" s="681"/>
      <c r="DW28" s="684">
        <v>11.8</v>
      </c>
      <c r="DX28" s="713"/>
      <c r="DY28" s="713"/>
      <c r="DZ28" s="713"/>
      <c r="EA28" s="713"/>
      <c r="EB28" s="713"/>
      <c r="EC28" s="714"/>
    </row>
    <row r="29" spans="2:133" ht="11.25" customHeight="1" x14ac:dyDescent="0.2">
      <c r="B29" s="676" t="s">
        <v>302</v>
      </c>
      <c r="C29" s="677"/>
      <c r="D29" s="677"/>
      <c r="E29" s="677"/>
      <c r="F29" s="677"/>
      <c r="G29" s="677"/>
      <c r="H29" s="677"/>
      <c r="I29" s="677"/>
      <c r="J29" s="677"/>
      <c r="K29" s="677"/>
      <c r="L29" s="677"/>
      <c r="M29" s="677"/>
      <c r="N29" s="677"/>
      <c r="O29" s="677"/>
      <c r="P29" s="677"/>
      <c r="Q29" s="678"/>
      <c r="R29" s="679">
        <v>281803</v>
      </c>
      <c r="S29" s="680"/>
      <c r="T29" s="680"/>
      <c r="U29" s="680"/>
      <c r="V29" s="680"/>
      <c r="W29" s="680"/>
      <c r="X29" s="680"/>
      <c r="Y29" s="681"/>
      <c r="Z29" s="682">
        <v>6.4</v>
      </c>
      <c r="AA29" s="682"/>
      <c r="AB29" s="682"/>
      <c r="AC29" s="682"/>
      <c r="AD29" s="683" t="s">
        <v>128</v>
      </c>
      <c r="AE29" s="683"/>
      <c r="AF29" s="683"/>
      <c r="AG29" s="683"/>
      <c r="AH29" s="683"/>
      <c r="AI29" s="683"/>
      <c r="AJ29" s="683"/>
      <c r="AK29" s="683"/>
      <c r="AL29" s="684" t="s">
        <v>239</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307603</v>
      </c>
      <c r="CS29" s="715"/>
      <c r="CT29" s="715"/>
      <c r="CU29" s="715"/>
      <c r="CV29" s="715"/>
      <c r="CW29" s="715"/>
      <c r="CX29" s="715"/>
      <c r="CY29" s="716"/>
      <c r="CZ29" s="684">
        <v>7.4</v>
      </c>
      <c r="DA29" s="713"/>
      <c r="DB29" s="713"/>
      <c r="DC29" s="717"/>
      <c r="DD29" s="688">
        <v>307603</v>
      </c>
      <c r="DE29" s="715"/>
      <c r="DF29" s="715"/>
      <c r="DG29" s="715"/>
      <c r="DH29" s="715"/>
      <c r="DI29" s="715"/>
      <c r="DJ29" s="715"/>
      <c r="DK29" s="716"/>
      <c r="DL29" s="688">
        <v>307603</v>
      </c>
      <c r="DM29" s="715"/>
      <c r="DN29" s="715"/>
      <c r="DO29" s="715"/>
      <c r="DP29" s="715"/>
      <c r="DQ29" s="715"/>
      <c r="DR29" s="715"/>
      <c r="DS29" s="715"/>
      <c r="DT29" s="715"/>
      <c r="DU29" s="715"/>
      <c r="DV29" s="716"/>
      <c r="DW29" s="684">
        <v>11.8</v>
      </c>
      <c r="DX29" s="713"/>
      <c r="DY29" s="713"/>
      <c r="DZ29" s="713"/>
      <c r="EA29" s="713"/>
      <c r="EB29" s="713"/>
      <c r="EC29" s="714"/>
    </row>
    <row r="30" spans="2:133" ht="11.25" customHeight="1" x14ac:dyDescent="0.2">
      <c r="B30" s="676" t="s">
        <v>307</v>
      </c>
      <c r="C30" s="677"/>
      <c r="D30" s="677"/>
      <c r="E30" s="677"/>
      <c r="F30" s="677"/>
      <c r="G30" s="677"/>
      <c r="H30" s="677"/>
      <c r="I30" s="677"/>
      <c r="J30" s="677"/>
      <c r="K30" s="677"/>
      <c r="L30" s="677"/>
      <c r="M30" s="677"/>
      <c r="N30" s="677"/>
      <c r="O30" s="677"/>
      <c r="P30" s="677"/>
      <c r="Q30" s="678"/>
      <c r="R30" s="679">
        <v>14241</v>
      </c>
      <c r="S30" s="680"/>
      <c r="T30" s="680"/>
      <c r="U30" s="680"/>
      <c r="V30" s="680"/>
      <c r="W30" s="680"/>
      <c r="X30" s="680"/>
      <c r="Y30" s="681"/>
      <c r="Z30" s="682">
        <v>0.3</v>
      </c>
      <c r="AA30" s="682"/>
      <c r="AB30" s="682"/>
      <c r="AC30" s="682"/>
      <c r="AD30" s="683" t="s">
        <v>173</v>
      </c>
      <c r="AE30" s="683"/>
      <c r="AF30" s="683"/>
      <c r="AG30" s="683"/>
      <c r="AH30" s="683"/>
      <c r="AI30" s="683"/>
      <c r="AJ30" s="683"/>
      <c r="AK30" s="683"/>
      <c r="AL30" s="684" t="s">
        <v>128</v>
      </c>
      <c r="AM30" s="685"/>
      <c r="AN30" s="685"/>
      <c r="AO30" s="686"/>
      <c r="AP30" s="727" t="s">
        <v>308</v>
      </c>
      <c r="AQ30" s="728"/>
      <c r="AR30" s="728"/>
      <c r="AS30" s="728"/>
      <c r="AT30" s="733" t="s">
        <v>309</v>
      </c>
      <c r="AU30" s="230"/>
      <c r="AV30" s="230"/>
      <c r="AW30" s="230"/>
      <c r="AX30" s="665" t="s">
        <v>185</v>
      </c>
      <c r="AY30" s="666"/>
      <c r="AZ30" s="666"/>
      <c r="BA30" s="666"/>
      <c r="BB30" s="666"/>
      <c r="BC30" s="666"/>
      <c r="BD30" s="666"/>
      <c r="BE30" s="666"/>
      <c r="BF30" s="667"/>
      <c r="BG30" s="739">
        <v>96.4</v>
      </c>
      <c r="BH30" s="740"/>
      <c r="BI30" s="740"/>
      <c r="BJ30" s="740"/>
      <c r="BK30" s="740"/>
      <c r="BL30" s="740"/>
      <c r="BM30" s="674">
        <v>60.4</v>
      </c>
      <c r="BN30" s="740"/>
      <c r="BO30" s="740"/>
      <c r="BP30" s="740"/>
      <c r="BQ30" s="741"/>
      <c r="BR30" s="739">
        <v>93.3</v>
      </c>
      <c r="BS30" s="740"/>
      <c r="BT30" s="740"/>
      <c r="BU30" s="740"/>
      <c r="BV30" s="740"/>
      <c r="BW30" s="740"/>
      <c r="BX30" s="674">
        <v>62.9</v>
      </c>
      <c r="BY30" s="740"/>
      <c r="BZ30" s="740"/>
      <c r="CA30" s="740"/>
      <c r="CB30" s="741"/>
      <c r="CD30" s="744"/>
      <c r="CE30" s="745"/>
      <c r="CF30" s="694" t="s">
        <v>310</v>
      </c>
      <c r="CG30" s="695"/>
      <c r="CH30" s="695"/>
      <c r="CI30" s="695"/>
      <c r="CJ30" s="695"/>
      <c r="CK30" s="695"/>
      <c r="CL30" s="695"/>
      <c r="CM30" s="695"/>
      <c r="CN30" s="695"/>
      <c r="CO30" s="695"/>
      <c r="CP30" s="695"/>
      <c r="CQ30" s="696"/>
      <c r="CR30" s="679">
        <v>290312</v>
      </c>
      <c r="CS30" s="680"/>
      <c r="CT30" s="680"/>
      <c r="CU30" s="680"/>
      <c r="CV30" s="680"/>
      <c r="CW30" s="680"/>
      <c r="CX30" s="680"/>
      <c r="CY30" s="681"/>
      <c r="CZ30" s="684">
        <v>7</v>
      </c>
      <c r="DA30" s="713"/>
      <c r="DB30" s="713"/>
      <c r="DC30" s="717"/>
      <c r="DD30" s="688">
        <v>290312</v>
      </c>
      <c r="DE30" s="680"/>
      <c r="DF30" s="680"/>
      <c r="DG30" s="680"/>
      <c r="DH30" s="680"/>
      <c r="DI30" s="680"/>
      <c r="DJ30" s="680"/>
      <c r="DK30" s="681"/>
      <c r="DL30" s="688">
        <v>290312</v>
      </c>
      <c r="DM30" s="680"/>
      <c r="DN30" s="680"/>
      <c r="DO30" s="680"/>
      <c r="DP30" s="680"/>
      <c r="DQ30" s="680"/>
      <c r="DR30" s="680"/>
      <c r="DS30" s="680"/>
      <c r="DT30" s="680"/>
      <c r="DU30" s="680"/>
      <c r="DV30" s="681"/>
      <c r="DW30" s="684">
        <v>11.1</v>
      </c>
      <c r="DX30" s="713"/>
      <c r="DY30" s="713"/>
      <c r="DZ30" s="713"/>
      <c r="EA30" s="713"/>
      <c r="EB30" s="713"/>
      <c r="EC30" s="714"/>
    </row>
    <row r="31" spans="2:133" ht="11.25" customHeight="1" x14ac:dyDescent="0.2">
      <c r="B31" s="676" t="s">
        <v>311</v>
      </c>
      <c r="C31" s="677"/>
      <c r="D31" s="677"/>
      <c r="E31" s="677"/>
      <c r="F31" s="677"/>
      <c r="G31" s="677"/>
      <c r="H31" s="677"/>
      <c r="I31" s="677"/>
      <c r="J31" s="677"/>
      <c r="K31" s="677"/>
      <c r="L31" s="677"/>
      <c r="M31" s="677"/>
      <c r="N31" s="677"/>
      <c r="O31" s="677"/>
      <c r="P31" s="677"/>
      <c r="Q31" s="678"/>
      <c r="R31" s="679">
        <v>56002</v>
      </c>
      <c r="S31" s="680"/>
      <c r="T31" s="680"/>
      <c r="U31" s="680"/>
      <c r="V31" s="680"/>
      <c r="W31" s="680"/>
      <c r="X31" s="680"/>
      <c r="Y31" s="681"/>
      <c r="Z31" s="682">
        <v>1.3</v>
      </c>
      <c r="AA31" s="682"/>
      <c r="AB31" s="682"/>
      <c r="AC31" s="682"/>
      <c r="AD31" s="683" t="s">
        <v>251</v>
      </c>
      <c r="AE31" s="683"/>
      <c r="AF31" s="683"/>
      <c r="AG31" s="683"/>
      <c r="AH31" s="683"/>
      <c r="AI31" s="683"/>
      <c r="AJ31" s="683"/>
      <c r="AK31" s="683"/>
      <c r="AL31" s="684" t="s">
        <v>128</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98.4</v>
      </c>
      <c r="BH31" s="715"/>
      <c r="BI31" s="715"/>
      <c r="BJ31" s="715"/>
      <c r="BK31" s="715"/>
      <c r="BL31" s="715"/>
      <c r="BM31" s="685">
        <v>91.6</v>
      </c>
      <c r="BN31" s="737"/>
      <c r="BO31" s="737"/>
      <c r="BP31" s="737"/>
      <c r="BQ31" s="738"/>
      <c r="BR31" s="736">
        <v>97.3</v>
      </c>
      <c r="BS31" s="715"/>
      <c r="BT31" s="715"/>
      <c r="BU31" s="715"/>
      <c r="BV31" s="715"/>
      <c r="BW31" s="715"/>
      <c r="BX31" s="685">
        <v>92.4</v>
      </c>
      <c r="BY31" s="737"/>
      <c r="BZ31" s="737"/>
      <c r="CA31" s="737"/>
      <c r="CB31" s="738"/>
      <c r="CD31" s="744"/>
      <c r="CE31" s="745"/>
      <c r="CF31" s="694" t="s">
        <v>314</v>
      </c>
      <c r="CG31" s="695"/>
      <c r="CH31" s="695"/>
      <c r="CI31" s="695"/>
      <c r="CJ31" s="695"/>
      <c r="CK31" s="695"/>
      <c r="CL31" s="695"/>
      <c r="CM31" s="695"/>
      <c r="CN31" s="695"/>
      <c r="CO31" s="695"/>
      <c r="CP31" s="695"/>
      <c r="CQ31" s="696"/>
      <c r="CR31" s="679">
        <v>17291</v>
      </c>
      <c r="CS31" s="715"/>
      <c r="CT31" s="715"/>
      <c r="CU31" s="715"/>
      <c r="CV31" s="715"/>
      <c r="CW31" s="715"/>
      <c r="CX31" s="715"/>
      <c r="CY31" s="716"/>
      <c r="CZ31" s="684">
        <v>0.4</v>
      </c>
      <c r="DA31" s="713"/>
      <c r="DB31" s="713"/>
      <c r="DC31" s="717"/>
      <c r="DD31" s="688">
        <v>17291</v>
      </c>
      <c r="DE31" s="715"/>
      <c r="DF31" s="715"/>
      <c r="DG31" s="715"/>
      <c r="DH31" s="715"/>
      <c r="DI31" s="715"/>
      <c r="DJ31" s="715"/>
      <c r="DK31" s="716"/>
      <c r="DL31" s="688">
        <v>17291</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2">
      <c r="B32" s="676" t="s">
        <v>315</v>
      </c>
      <c r="C32" s="677"/>
      <c r="D32" s="677"/>
      <c r="E32" s="677"/>
      <c r="F32" s="677"/>
      <c r="G32" s="677"/>
      <c r="H32" s="677"/>
      <c r="I32" s="677"/>
      <c r="J32" s="677"/>
      <c r="K32" s="677"/>
      <c r="L32" s="677"/>
      <c r="M32" s="677"/>
      <c r="N32" s="677"/>
      <c r="O32" s="677"/>
      <c r="P32" s="677"/>
      <c r="Q32" s="678"/>
      <c r="R32" s="679">
        <v>221554</v>
      </c>
      <c r="S32" s="680"/>
      <c r="T32" s="680"/>
      <c r="U32" s="680"/>
      <c r="V32" s="680"/>
      <c r="W32" s="680"/>
      <c r="X32" s="680"/>
      <c r="Y32" s="681"/>
      <c r="Z32" s="682">
        <v>5.0999999999999996</v>
      </c>
      <c r="AA32" s="682"/>
      <c r="AB32" s="682"/>
      <c r="AC32" s="682"/>
      <c r="AD32" s="683" t="s">
        <v>239</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94.9</v>
      </c>
      <c r="BH32" s="749"/>
      <c r="BI32" s="749"/>
      <c r="BJ32" s="749"/>
      <c r="BK32" s="749"/>
      <c r="BL32" s="749"/>
      <c r="BM32" s="750">
        <v>48.5</v>
      </c>
      <c r="BN32" s="749"/>
      <c r="BO32" s="749"/>
      <c r="BP32" s="749"/>
      <c r="BQ32" s="751"/>
      <c r="BR32" s="748">
        <v>90.2</v>
      </c>
      <c r="BS32" s="749"/>
      <c r="BT32" s="749"/>
      <c r="BU32" s="749"/>
      <c r="BV32" s="749"/>
      <c r="BW32" s="749"/>
      <c r="BX32" s="750">
        <v>51.5</v>
      </c>
      <c r="BY32" s="749"/>
      <c r="BZ32" s="749"/>
      <c r="CA32" s="749"/>
      <c r="CB32" s="751"/>
      <c r="CD32" s="746"/>
      <c r="CE32" s="747"/>
      <c r="CF32" s="694" t="s">
        <v>317</v>
      </c>
      <c r="CG32" s="695"/>
      <c r="CH32" s="695"/>
      <c r="CI32" s="695"/>
      <c r="CJ32" s="695"/>
      <c r="CK32" s="695"/>
      <c r="CL32" s="695"/>
      <c r="CM32" s="695"/>
      <c r="CN32" s="695"/>
      <c r="CO32" s="695"/>
      <c r="CP32" s="695"/>
      <c r="CQ32" s="696"/>
      <c r="CR32" s="679" t="s">
        <v>128</v>
      </c>
      <c r="CS32" s="680"/>
      <c r="CT32" s="680"/>
      <c r="CU32" s="680"/>
      <c r="CV32" s="680"/>
      <c r="CW32" s="680"/>
      <c r="CX32" s="680"/>
      <c r="CY32" s="681"/>
      <c r="CZ32" s="684" t="s">
        <v>128</v>
      </c>
      <c r="DA32" s="713"/>
      <c r="DB32" s="713"/>
      <c r="DC32" s="717"/>
      <c r="DD32" s="688" t="s">
        <v>239</v>
      </c>
      <c r="DE32" s="680"/>
      <c r="DF32" s="680"/>
      <c r="DG32" s="680"/>
      <c r="DH32" s="680"/>
      <c r="DI32" s="680"/>
      <c r="DJ32" s="680"/>
      <c r="DK32" s="681"/>
      <c r="DL32" s="688" t="s">
        <v>239</v>
      </c>
      <c r="DM32" s="680"/>
      <c r="DN32" s="680"/>
      <c r="DO32" s="680"/>
      <c r="DP32" s="680"/>
      <c r="DQ32" s="680"/>
      <c r="DR32" s="680"/>
      <c r="DS32" s="680"/>
      <c r="DT32" s="680"/>
      <c r="DU32" s="680"/>
      <c r="DV32" s="681"/>
      <c r="DW32" s="684" t="s">
        <v>128</v>
      </c>
      <c r="DX32" s="713"/>
      <c r="DY32" s="713"/>
      <c r="DZ32" s="713"/>
      <c r="EA32" s="713"/>
      <c r="EB32" s="713"/>
      <c r="EC32" s="714"/>
    </row>
    <row r="33" spans="2:133" ht="11.25" customHeight="1" x14ac:dyDescent="0.2">
      <c r="B33" s="676" t="s">
        <v>318</v>
      </c>
      <c r="C33" s="677"/>
      <c r="D33" s="677"/>
      <c r="E33" s="677"/>
      <c r="F33" s="677"/>
      <c r="G33" s="677"/>
      <c r="H33" s="677"/>
      <c r="I33" s="677"/>
      <c r="J33" s="677"/>
      <c r="K33" s="677"/>
      <c r="L33" s="677"/>
      <c r="M33" s="677"/>
      <c r="N33" s="677"/>
      <c r="O33" s="677"/>
      <c r="P33" s="677"/>
      <c r="Q33" s="678"/>
      <c r="R33" s="679">
        <v>137571</v>
      </c>
      <c r="S33" s="680"/>
      <c r="T33" s="680"/>
      <c r="U33" s="680"/>
      <c r="V33" s="680"/>
      <c r="W33" s="680"/>
      <c r="X33" s="680"/>
      <c r="Y33" s="681"/>
      <c r="Z33" s="682">
        <v>3.1</v>
      </c>
      <c r="AA33" s="682"/>
      <c r="AB33" s="682"/>
      <c r="AC33" s="682"/>
      <c r="AD33" s="683" t="s">
        <v>128</v>
      </c>
      <c r="AE33" s="683"/>
      <c r="AF33" s="683"/>
      <c r="AG33" s="683"/>
      <c r="AH33" s="683"/>
      <c r="AI33" s="683"/>
      <c r="AJ33" s="683"/>
      <c r="AK33" s="683"/>
      <c r="AL33" s="684" t="s">
        <v>239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1737092</v>
      </c>
      <c r="CS33" s="715"/>
      <c r="CT33" s="715"/>
      <c r="CU33" s="715"/>
      <c r="CV33" s="715"/>
      <c r="CW33" s="715"/>
      <c r="CX33" s="715"/>
      <c r="CY33" s="716"/>
      <c r="CZ33" s="684">
        <v>41.6</v>
      </c>
      <c r="DA33" s="713"/>
      <c r="DB33" s="713"/>
      <c r="DC33" s="717"/>
      <c r="DD33" s="688">
        <v>1480138</v>
      </c>
      <c r="DE33" s="715"/>
      <c r="DF33" s="715"/>
      <c r="DG33" s="715"/>
      <c r="DH33" s="715"/>
      <c r="DI33" s="715"/>
      <c r="DJ33" s="715"/>
      <c r="DK33" s="716"/>
      <c r="DL33" s="688">
        <v>1206794</v>
      </c>
      <c r="DM33" s="715"/>
      <c r="DN33" s="715"/>
      <c r="DO33" s="715"/>
      <c r="DP33" s="715"/>
      <c r="DQ33" s="715"/>
      <c r="DR33" s="715"/>
      <c r="DS33" s="715"/>
      <c r="DT33" s="715"/>
      <c r="DU33" s="715"/>
      <c r="DV33" s="716"/>
      <c r="DW33" s="684">
        <v>46.2</v>
      </c>
      <c r="DX33" s="713"/>
      <c r="DY33" s="713"/>
      <c r="DZ33" s="713"/>
      <c r="EA33" s="713"/>
      <c r="EB33" s="713"/>
      <c r="EC33" s="714"/>
    </row>
    <row r="34" spans="2:133" ht="11.25" customHeight="1" x14ac:dyDescent="0.2">
      <c r="B34" s="676" t="s">
        <v>320</v>
      </c>
      <c r="C34" s="677"/>
      <c r="D34" s="677"/>
      <c r="E34" s="677"/>
      <c r="F34" s="677"/>
      <c r="G34" s="677"/>
      <c r="H34" s="677"/>
      <c r="I34" s="677"/>
      <c r="J34" s="677"/>
      <c r="K34" s="677"/>
      <c r="L34" s="677"/>
      <c r="M34" s="677"/>
      <c r="N34" s="677"/>
      <c r="O34" s="677"/>
      <c r="P34" s="677"/>
      <c r="Q34" s="678"/>
      <c r="R34" s="679">
        <v>34960</v>
      </c>
      <c r="S34" s="680"/>
      <c r="T34" s="680"/>
      <c r="U34" s="680"/>
      <c r="V34" s="680"/>
      <c r="W34" s="680"/>
      <c r="X34" s="680"/>
      <c r="Y34" s="681"/>
      <c r="Z34" s="682">
        <v>0.8</v>
      </c>
      <c r="AA34" s="682"/>
      <c r="AB34" s="682"/>
      <c r="AC34" s="682"/>
      <c r="AD34" s="683">
        <v>5</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717064</v>
      </c>
      <c r="CS34" s="680"/>
      <c r="CT34" s="680"/>
      <c r="CU34" s="680"/>
      <c r="CV34" s="680"/>
      <c r="CW34" s="680"/>
      <c r="CX34" s="680"/>
      <c r="CY34" s="681"/>
      <c r="CZ34" s="684">
        <v>17.2</v>
      </c>
      <c r="DA34" s="713"/>
      <c r="DB34" s="713"/>
      <c r="DC34" s="717"/>
      <c r="DD34" s="688">
        <v>584724</v>
      </c>
      <c r="DE34" s="680"/>
      <c r="DF34" s="680"/>
      <c r="DG34" s="680"/>
      <c r="DH34" s="680"/>
      <c r="DI34" s="680"/>
      <c r="DJ34" s="680"/>
      <c r="DK34" s="681"/>
      <c r="DL34" s="688">
        <v>519683</v>
      </c>
      <c r="DM34" s="680"/>
      <c r="DN34" s="680"/>
      <c r="DO34" s="680"/>
      <c r="DP34" s="680"/>
      <c r="DQ34" s="680"/>
      <c r="DR34" s="680"/>
      <c r="DS34" s="680"/>
      <c r="DT34" s="680"/>
      <c r="DU34" s="680"/>
      <c r="DV34" s="681"/>
      <c r="DW34" s="684">
        <v>19.899999999999999</v>
      </c>
      <c r="DX34" s="713"/>
      <c r="DY34" s="713"/>
      <c r="DZ34" s="713"/>
      <c r="EA34" s="713"/>
      <c r="EB34" s="713"/>
      <c r="EC34" s="714"/>
    </row>
    <row r="35" spans="2:133" ht="11.25" customHeight="1" x14ac:dyDescent="0.2">
      <c r="B35" s="676" t="s">
        <v>324</v>
      </c>
      <c r="C35" s="677"/>
      <c r="D35" s="677"/>
      <c r="E35" s="677"/>
      <c r="F35" s="677"/>
      <c r="G35" s="677"/>
      <c r="H35" s="677"/>
      <c r="I35" s="677"/>
      <c r="J35" s="677"/>
      <c r="K35" s="677"/>
      <c r="L35" s="677"/>
      <c r="M35" s="677"/>
      <c r="N35" s="677"/>
      <c r="O35" s="677"/>
      <c r="P35" s="677"/>
      <c r="Q35" s="678"/>
      <c r="R35" s="679">
        <v>608200</v>
      </c>
      <c r="S35" s="680"/>
      <c r="T35" s="680"/>
      <c r="U35" s="680"/>
      <c r="V35" s="680"/>
      <c r="W35" s="680"/>
      <c r="X35" s="680"/>
      <c r="Y35" s="681"/>
      <c r="Z35" s="682">
        <v>13.9</v>
      </c>
      <c r="AA35" s="682"/>
      <c r="AB35" s="682"/>
      <c r="AC35" s="682"/>
      <c r="AD35" s="683" t="s">
        <v>273</v>
      </c>
      <c r="AE35" s="683"/>
      <c r="AF35" s="683"/>
      <c r="AG35" s="683"/>
      <c r="AH35" s="683"/>
      <c r="AI35" s="683"/>
      <c r="AJ35" s="683"/>
      <c r="AK35" s="683"/>
      <c r="AL35" s="684" t="s">
        <v>239</v>
      </c>
      <c r="AM35" s="685"/>
      <c r="AN35" s="685"/>
      <c r="AO35" s="686"/>
      <c r="AP35" s="234"/>
      <c r="AQ35" s="752" t="s">
        <v>325</v>
      </c>
      <c r="AR35" s="753"/>
      <c r="AS35" s="753"/>
      <c r="AT35" s="753"/>
      <c r="AU35" s="753"/>
      <c r="AV35" s="753"/>
      <c r="AW35" s="753"/>
      <c r="AX35" s="753"/>
      <c r="AY35" s="754"/>
      <c r="AZ35" s="668">
        <v>436012</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54038</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61209</v>
      </c>
      <c r="CS35" s="715"/>
      <c r="CT35" s="715"/>
      <c r="CU35" s="715"/>
      <c r="CV35" s="715"/>
      <c r="CW35" s="715"/>
      <c r="CX35" s="715"/>
      <c r="CY35" s="716"/>
      <c r="CZ35" s="684">
        <v>1.5</v>
      </c>
      <c r="DA35" s="713"/>
      <c r="DB35" s="713"/>
      <c r="DC35" s="717"/>
      <c r="DD35" s="688">
        <v>58287</v>
      </c>
      <c r="DE35" s="715"/>
      <c r="DF35" s="715"/>
      <c r="DG35" s="715"/>
      <c r="DH35" s="715"/>
      <c r="DI35" s="715"/>
      <c r="DJ35" s="715"/>
      <c r="DK35" s="716"/>
      <c r="DL35" s="688">
        <v>58287</v>
      </c>
      <c r="DM35" s="715"/>
      <c r="DN35" s="715"/>
      <c r="DO35" s="715"/>
      <c r="DP35" s="715"/>
      <c r="DQ35" s="715"/>
      <c r="DR35" s="715"/>
      <c r="DS35" s="715"/>
      <c r="DT35" s="715"/>
      <c r="DU35" s="715"/>
      <c r="DV35" s="716"/>
      <c r="DW35" s="684">
        <v>2.2000000000000002</v>
      </c>
      <c r="DX35" s="713"/>
      <c r="DY35" s="713"/>
      <c r="DZ35" s="713"/>
      <c r="EA35" s="713"/>
      <c r="EB35" s="713"/>
      <c r="EC35" s="714"/>
    </row>
    <row r="36" spans="2:133" ht="11.25" customHeight="1" x14ac:dyDescent="0.2">
      <c r="B36" s="676" t="s">
        <v>328</v>
      </c>
      <c r="C36" s="677"/>
      <c r="D36" s="677"/>
      <c r="E36" s="677"/>
      <c r="F36" s="677"/>
      <c r="G36" s="677"/>
      <c r="H36" s="677"/>
      <c r="I36" s="677"/>
      <c r="J36" s="677"/>
      <c r="K36" s="677"/>
      <c r="L36" s="677"/>
      <c r="M36" s="677"/>
      <c r="N36" s="677"/>
      <c r="O36" s="677"/>
      <c r="P36" s="677"/>
      <c r="Q36" s="678"/>
      <c r="R36" s="679" t="s">
        <v>239</v>
      </c>
      <c r="S36" s="680"/>
      <c r="T36" s="680"/>
      <c r="U36" s="680"/>
      <c r="V36" s="680"/>
      <c r="W36" s="680"/>
      <c r="X36" s="680"/>
      <c r="Y36" s="681"/>
      <c r="Z36" s="682" t="s">
        <v>273</v>
      </c>
      <c r="AA36" s="682"/>
      <c r="AB36" s="682"/>
      <c r="AC36" s="682"/>
      <c r="AD36" s="683" t="s">
        <v>239</v>
      </c>
      <c r="AE36" s="683"/>
      <c r="AF36" s="683"/>
      <c r="AG36" s="683"/>
      <c r="AH36" s="683"/>
      <c r="AI36" s="683"/>
      <c r="AJ36" s="683"/>
      <c r="AK36" s="683"/>
      <c r="AL36" s="684" t="s">
        <v>128</v>
      </c>
      <c r="AM36" s="685"/>
      <c r="AN36" s="685"/>
      <c r="AO36" s="686"/>
      <c r="AQ36" s="756" t="s">
        <v>329</v>
      </c>
      <c r="AR36" s="757"/>
      <c r="AS36" s="757"/>
      <c r="AT36" s="757"/>
      <c r="AU36" s="757"/>
      <c r="AV36" s="757"/>
      <c r="AW36" s="757"/>
      <c r="AX36" s="757"/>
      <c r="AY36" s="758"/>
      <c r="AZ36" s="679">
        <v>86741</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53238</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559268</v>
      </c>
      <c r="CS36" s="680"/>
      <c r="CT36" s="680"/>
      <c r="CU36" s="680"/>
      <c r="CV36" s="680"/>
      <c r="CW36" s="680"/>
      <c r="CX36" s="680"/>
      <c r="CY36" s="681"/>
      <c r="CZ36" s="684">
        <v>13.4</v>
      </c>
      <c r="DA36" s="713"/>
      <c r="DB36" s="713"/>
      <c r="DC36" s="717"/>
      <c r="DD36" s="688">
        <v>527632</v>
      </c>
      <c r="DE36" s="680"/>
      <c r="DF36" s="680"/>
      <c r="DG36" s="680"/>
      <c r="DH36" s="680"/>
      <c r="DI36" s="680"/>
      <c r="DJ36" s="680"/>
      <c r="DK36" s="681"/>
      <c r="DL36" s="688">
        <v>386937</v>
      </c>
      <c r="DM36" s="680"/>
      <c r="DN36" s="680"/>
      <c r="DO36" s="680"/>
      <c r="DP36" s="680"/>
      <c r="DQ36" s="680"/>
      <c r="DR36" s="680"/>
      <c r="DS36" s="680"/>
      <c r="DT36" s="680"/>
      <c r="DU36" s="680"/>
      <c r="DV36" s="681"/>
      <c r="DW36" s="684">
        <v>14.8</v>
      </c>
      <c r="DX36" s="713"/>
      <c r="DY36" s="713"/>
      <c r="DZ36" s="713"/>
      <c r="EA36" s="713"/>
      <c r="EB36" s="713"/>
      <c r="EC36" s="714"/>
    </row>
    <row r="37" spans="2:133" ht="11.25" customHeight="1" x14ac:dyDescent="0.2">
      <c r="B37" s="676" t="s">
        <v>332</v>
      </c>
      <c r="C37" s="677"/>
      <c r="D37" s="677"/>
      <c r="E37" s="677"/>
      <c r="F37" s="677"/>
      <c r="G37" s="677"/>
      <c r="H37" s="677"/>
      <c r="I37" s="677"/>
      <c r="J37" s="677"/>
      <c r="K37" s="677"/>
      <c r="L37" s="677"/>
      <c r="M37" s="677"/>
      <c r="N37" s="677"/>
      <c r="O37" s="677"/>
      <c r="P37" s="677"/>
      <c r="Q37" s="678"/>
      <c r="R37" s="679">
        <v>109400</v>
      </c>
      <c r="S37" s="680"/>
      <c r="T37" s="680"/>
      <c r="U37" s="680"/>
      <c r="V37" s="680"/>
      <c r="W37" s="680"/>
      <c r="X37" s="680"/>
      <c r="Y37" s="681"/>
      <c r="Z37" s="682">
        <v>2.5</v>
      </c>
      <c r="AA37" s="682"/>
      <c r="AB37" s="682"/>
      <c r="AC37" s="682"/>
      <c r="AD37" s="683" t="s">
        <v>128</v>
      </c>
      <c r="AE37" s="683"/>
      <c r="AF37" s="683"/>
      <c r="AG37" s="683"/>
      <c r="AH37" s="683"/>
      <c r="AI37" s="683"/>
      <c r="AJ37" s="683"/>
      <c r="AK37" s="683"/>
      <c r="AL37" s="684" t="s">
        <v>128</v>
      </c>
      <c r="AM37" s="685"/>
      <c r="AN37" s="685"/>
      <c r="AO37" s="686"/>
      <c r="AQ37" s="756" t="s">
        <v>333</v>
      </c>
      <c r="AR37" s="757"/>
      <c r="AS37" s="757"/>
      <c r="AT37" s="757"/>
      <c r="AU37" s="757"/>
      <c r="AV37" s="757"/>
      <c r="AW37" s="757"/>
      <c r="AX37" s="757"/>
      <c r="AY37" s="758"/>
      <c r="AZ37" s="679">
        <v>65688</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843</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257727</v>
      </c>
      <c r="CS37" s="715"/>
      <c r="CT37" s="715"/>
      <c r="CU37" s="715"/>
      <c r="CV37" s="715"/>
      <c r="CW37" s="715"/>
      <c r="CX37" s="715"/>
      <c r="CY37" s="716"/>
      <c r="CZ37" s="684">
        <v>6.2</v>
      </c>
      <c r="DA37" s="713"/>
      <c r="DB37" s="713"/>
      <c r="DC37" s="717"/>
      <c r="DD37" s="688">
        <v>257727</v>
      </c>
      <c r="DE37" s="715"/>
      <c r="DF37" s="715"/>
      <c r="DG37" s="715"/>
      <c r="DH37" s="715"/>
      <c r="DI37" s="715"/>
      <c r="DJ37" s="715"/>
      <c r="DK37" s="716"/>
      <c r="DL37" s="688">
        <v>231821</v>
      </c>
      <c r="DM37" s="715"/>
      <c r="DN37" s="715"/>
      <c r="DO37" s="715"/>
      <c r="DP37" s="715"/>
      <c r="DQ37" s="715"/>
      <c r="DR37" s="715"/>
      <c r="DS37" s="715"/>
      <c r="DT37" s="715"/>
      <c r="DU37" s="715"/>
      <c r="DV37" s="716"/>
      <c r="DW37" s="684">
        <v>8.9</v>
      </c>
      <c r="DX37" s="713"/>
      <c r="DY37" s="713"/>
      <c r="DZ37" s="713"/>
      <c r="EA37" s="713"/>
      <c r="EB37" s="713"/>
      <c r="EC37" s="714"/>
    </row>
    <row r="38" spans="2:133" ht="11.25" customHeight="1" x14ac:dyDescent="0.2">
      <c r="B38" s="724" t="s">
        <v>336</v>
      </c>
      <c r="C38" s="725"/>
      <c r="D38" s="725"/>
      <c r="E38" s="725"/>
      <c r="F38" s="725"/>
      <c r="G38" s="725"/>
      <c r="H38" s="725"/>
      <c r="I38" s="725"/>
      <c r="J38" s="725"/>
      <c r="K38" s="725"/>
      <c r="L38" s="725"/>
      <c r="M38" s="725"/>
      <c r="N38" s="725"/>
      <c r="O38" s="725"/>
      <c r="P38" s="725"/>
      <c r="Q38" s="726"/>
      <c r="R38" s="759">
        <v>4380269</v>
      </c>
      <c r="S38" s="760"/>
      <c r="T38" s="760"/>
      <c r="U38" s="760"/>
      <c r="V38" s="760"/>
      <c r="W38" s="760"/>
      <c r="X38" s="760"/>
      <c r="Y38" s="761"/>
      <c r="Z38" s="762">
        <v>100</v>
      </c>
      <c r="AA38" s="762"/>
      <c r="AB38" s="762"/>
      <c r="AC38" s="762"/>
      <c r="AD38" s="763">
        <v>2503656</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9238</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1695</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349271</v>
      </c>
      <c r="CS38" s="680"/>
      <c r="CT38" s="680"/>
      <c r="CU38" s="680"/>
      <c r="CV38" s="680"/>
      <c r="CW38" s="680"/>
      <c r="CX38" s="680"/>
      <c r="CY38" s="681"/>
      <c r="CZ38" s="684">
        <v>8.4</v>
      </c>
      <c r="DA38" s="713"/>
      <c r="DB38" s="713"/>
      <c r="DC38" s="717"/>
      <c r="DD38" s="688">
        <v>309495</v>
      </c>
      <c r="DE38" s="680"/>
      <c r="DF38" s="680"/>
      <c r="DG38" s="680"/>
      <c r="DH38" s="680"/>
      <c r="DI38" s="680"/>
      <c r="DJ38" s="680"/>
      <c r="DK38" s="681"/>
      <c r="DL38" s="688">
        <v>241887</v>
      </c>
      <c r="DM38" s="680"/>
      <c r="DN38" s="680"/>
      <c r="DO38" s="680"/>
      <c r="DP38" s="680"/>
      <c r="DQ38" s="680"/>
      <c r="DR38" s="680"/>
      <c r="DS38" s="680"/>
      <c r="DT38" s="680"/>
      <c r="DU38" s="680"/>
      <c r="DV38" s="681"/>
      <c r="DW38" s="684">
        <v>9.3000000000000007</v>
      </c>
      <c r="DX38" s="713"/>
      <c r="DY38" s="713"/>
      <c r="DZ38" s="713"/>
      <c r="EA38" s="713"/>
      <c r="EB38" s="713"/>
      <c r="EC38" s="714"/>
    </row>
    <row r="39" spans="2:133" ht="11.25" customHeight="1" x14ac:dyDescent="0.2">
      <c r="AQ39" s="756" t="s">
        <v>340</v>
      </c>
      <c r="AR39" s="757"/>
      <c r="AS39" s="757"/>
      <c r="AT39" s="757"/>
      <c r="AU39" s="757"/>
      <c r="AV39" s="757"/>
      <c r="AW39" s="757"/>
      <c r="AX39" s="757"/>
      <c r="AY39" s="758"/>
      <c r="AZ39" s="679" t="s">
        <v>239</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110</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50280</v>
      </c>
      <c r="CS39" s="715"/>
      <c r="CT39" s="715"/>
      <c r="CU39" s="715"/>
      <c r="CV39" s="715"/>
      <c r="CW39" s="715"/>
      <c r="CX39" s="715"/>
      <c r="CY39" s="716"/>
      <c r="CZ39" s="684">
        <v>1.2</v>
      </c>
      <c r="DA39" s="713"/>
      <c r="DB39" s="713"/>
      <c r="DC39" s="717"/>
      <c r="DD39" s="688" t="s">
        <v>239</v>
      </c>
      <c r="DE39" s="715"/>
      <c r="DF39" s="715"/>
      <c r="DG39" s="715"/>
      <c r="DH39" s="715"/>
      <c r="DI39" s="715"/>
      <c r="DJ39" s="715"/>
      <c r="DK39" s="716"/>
      <c r="DL39" s="688" t="s">
        <v>251</v>
      </c>
      <c r="DM39" s="715"/>
      <c r="DN39" s="715"/>
      <c r="DO39" s="715"/>
      <c r="DP39" s="715"/>
      <c r="DQ39" s="715"/>
      <c r="DR39" s="715"/>
      <c r="DS39" s="715"/>
      <c r="DT39" s="715"/>
      <c r="DU39" s="715"/>
      <c r="DV39" s="716"/>
      <c r="DW39" s="684" t="s">
        <v>128</v>
      </c>
      <c r="DX39" s="713"/>
      <c r="DY39" s="713"/>
      <c r="DZ39" s="713"/>
      <c r="EA39" s="713"/>
      <c r="EB39" s="713"/>
      <c r="EC39" s="714"/>
    </row>
    <row r="40" spans="2:133" ht="11.25" customHeight="1" x14ac:dyDescent="0.2">
      <c r="AQ40" s="756" t="s">
        <v>344</v>
      </c>
      <c r="AR40" s="757"/>
      <c r="AS40" s="757"/>
      <c r="AT40" s="757"/>
      <c r="AU40" s="757"/>
      <c r="AV40" s="757"/>
      <c r="AW40" s="757"/>
      <c r="AX40" s="757"/>
      <c r="AY40" s="758"/>
      <c r="AZ40" s="679">
        <v>72162</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239</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t="s">
        <v>128</v>
      </c>
      <c r="CS40" s="680"/>
      <c r="CT40" s="680"/>
      <c r="CU40" s="680"/>
      <c r="CV40" s="680"/>
      <c r="CW40" s="680"/>
      <c r="CX40" s="680"/>
      <c r="CY40" s="681"/>
      <c r="CZ40" s="684" t="s">
        <v>173</v>
      </c>
      <c r="DA40" s="713"/>
      <c r="DB40" s="713"/>
      <c r="DC40" s="717"/>
      <c r="DD40" s="688" t="s">
        <v>128</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2">
      <c r="AQ41" s="766" t="s">
        <v>347</v>
      </c>
      <c r="AR41" s="767"/>
      <c r="AS41" s="767"/>
      <c r="AT41" s="767"/>
      <c r="AU41" s="767"/>
      <c r="AV41" s="767"/>
      <c r="AW41" s="767"/>
      <c r="AX41" s="767"/>
      <c r="AY41" s="768"/>
      <c r="AZ41" s="759">
        <v>202183</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284</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239</v>
      </c>
      <c r="CS41" s="715"/>
      <c r="CT41" s="715"/>
      <c r="CU41" s="715"/>
      <c r="CV41" s="715"/>
      <c r="CW41" s="715"/>
      <c r="CX41" s="715"/>
      <c r="CY41" s="716"/>
      <c r="CZ41" s="684" t="s">
        <v>239</v>
      </c>
      <c r="DA41" s="713"/>
      <c r="DB41" s="713"/>
      <c r="DC41" s="717"/>
      <c r="DD41" s="688" t="s">
        <v>173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1290675</v>
      </c>
      <c r="CS42" s="680"/>
      <c r="CT42" s="680"/>
      <c r="CU42" s="680"/>
      <c r="CV42" s="680"/>
      <c r="CW42" s="680"/>
      <c r="CX42" s="680"/>
      <c r="CY42" s="681"/>
      <c r="CZ42" s="684">
        <v>30.9</v>
      </c>
      <c r="DA42" s="685"/>
      <c r="DB42" s="685"/>
      <c r="DC42" s="780"/>
      <c r="DD42" s="688">
        <v>306642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28997</v>
      </c>
      <c r="CS43" s="715"/>
      <c r="CT43" s="715"/>
      <c r="CU43" s="715"/>
      <c r="CV43" s="715"/>
      <c r="CW43" s="715"/>
      <c r="CX43" s="715"/>
      <c r="CY43" s="716"/>
      <c r="CZ43" s="684">
        <v>0.7</v>
      </c>
      <c r="DA43" s="713"/>
      <c r="DB43" s="713"/>
      <c r="DC43" s="717"/>
      <c r="DD43" s="688">
        <v>28997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354</v>
      </c>
      <c r="CD44" s="791" t="s">
        <v>305</v>
      </c>
      <c r="CE44" s="792"/>
      <c r="CF44" s="676" t="s">
        <v>355</v>
      </c>
      <c r="CG44" s="677"/>
      <c r="CH44" s="677"/>
      <c r="CI44" s="677"/>
      <c r="CJ44" s="677"/>
      <c r="CK44" s="677"/>
      <c r="CL44" s="677"/>
      <c r="CM44" s="677"/>
      <c r="CN44" s="677"/>
      <c r="CO44" s="677"/>
      <c r="CP44" s="677"/>
      <c r="CQ44" s="678"/>
      <c r="CR44" s="679">
        <v>1290675</v>
      </c>
      <c r="CS44" s="680"/>
      <c r="CT44" s="680"/>
      <c r="CU44" s="680"/>
      <c r="CV44" s="680"/>
      <c r="CW44" s="680"/>
      <c r="CX44" s="680"/>
      <c r="CY44" s="681"/>
      <c r="CZ44" s="684">
        <v>30.9</v>
      </c>
      <c r="DA44" s="685"/>
      <c r="DB44" s="685"/>
      <c r="DC44" s="780"/>
      <c r="DD44" s="688">
        <v>306642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356</v>
      </c>
      <c r="CG45" s="677"/>
      <c r="CH45" s="677"/>
      <c r="CI45" s="677"/>
      <c r="CJ45" s="677"/>
      <c r="CK45" s="677"/>
      <c r="CL45" s="677"/>
      <c r="CM45" s="677"/>
      <c r="CN45" s="677"/>
      <c r="CO45" s="677"/>
      <c r="CP45" s="677"/>
      <c r="CQ45" s="678"/>
      <c r="CR45" s="679">
        <v>1010072</v>
      </c>
      <c r="CS45" s="715"/>
      <c r="CT45" s="715"/>
      <c r="CU45" s="715"/>
      <c r="CV45" s="715"/>
      <c r="CW45" s="715"/>
      <c r="CX45" s="715"/>
      <c r="CY45" s="716"/>
      <c r="CZ45" s="684">
        <v>24.2</v>
      </c>
      <c r="DA45" s="713"/>
      <c r="DB45" s="713"/>
      <c r="DC45" s="717"/>
      <c r="DD45" s="688">
        <v>96209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357</v>
      </c>
      <c r="CG46" s="677"/>
      <c r="CH46" s="677"/>
      <c r="CI46" s="677"/>
      <c r="CJ46" s="677"/>
      <c r="CK46" s="677"/>
      <c r="CL46" s="677"/>
      <c r="CM46" s="677"/>
      <c r="CN46" s="677"/>
      <c r="CO46" s="677"/>
      <c r="CP46" s="677"/>
      <c r="CQ46" s="678"/>
      <c r="CR46" s="679">
        <v>275762</v>
      </c>
      <c r="CS46" s="680"/>
      <c r="CT46" s="680"/>
      <c r="CU46" s="680"/>
      <c r="CV46" s="680"/>
      <c r="CW46" s="680"/>
      <c r="CX46" s="680"/>
      <c r="CY46" s="681"/>
      <c r="CZ46" s="684">
        <v>6.6</v>
      </c>
      <c r="DA46" s="685"/>
      <c r="DB46" s="685"/>
      <c r="DC46" s="780"/>
      <c r="DD46" s="688">
        <v>205592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358</v>
      </c>
      <c r="CG47" s="677"/>
      <c r="CH47" s="677"/>
      <c r="CI47" s="677"/>
      <c r="CJ47" s="677"/>
      <c r="CK47" s="677"/>
      <c r="CL47" s="677"/>
      <c r="CM47" s="677"/>
      <c r="CN47" s="677"/>
      <c r="CO47" s="677"/>
      <c r="CP47" s="677"/>
      <c r="CQ47" s="678"/>
      <c r="CR47" s="679" t="s">
        <v>128</v>
      </c>
      <c r="CS47" s="715"/>
      <c r="CT47" s="715"/>
      <c r="CU47" s="715"/>
      <c r="CV47" s="715"/>
      <c r="CW47" s="715"/>
      <c r="CX47" s="715"/>
      <c r="CY47" s="716"/>
      <c r="CZ47" s="684" t="s">
        <v>239</v>
      </c>
      <c r="DA47" s="713"/>
      <c r="DB47" s="713"/>
      <c r="DC47" s="717"/>
      <c r="DD47" s="688" t="s">
        <v>273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359</v>
      </c>
      <c r="CG48" s="677"/>
      <c r="CH48" s="677"/>
      <c r="CI48" s="677"/>
      <c r="CJ48" s="677"/>
      <c r="CK48" s="677"/>
      <c r="CL48" s="677"/>
      <c r="CM48" s="677"/>
      <c r="CN48" s="677"/>
      <c r="CO48" s="677"/>
      <c r="CP48" s="677"/>
      <c r="CQ48" s="678"/>
      <c r="CR48" s="679" t="s">
        <v>239</v>
      </c>
      <c r="CS48" s="680"/>
      <c r="CT48" s="680"/>
      <c r="CU48" s="680"/>
      <c r="CV48" s="680"/>
      <c r="CW48" s="680"/>
      <c r="CX48" s="680"/>
      <c r="CY48" s="681"/>
      <c r="CZ48" s="684" t="s">
        <v>128</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360</v>
      </c>
      <c r="CE49" s="725"/>
      <c r="CF49" s="725"/>
      <c r="CG49" s="725"/>
      <c r="CH49" s="725"/>
      <c r="CI49" s="725"/>
      <c r="CJ49" s="725"/>
      <c r="CK49" s="725"/>
      <c r="CL49" s="725"/>
      <c r="CM49" s="725"/>
      <c r="CN49" s="725"/>
      <c r="CO49" s="725"/>
      <c r="CP49" s="725"/>
      <c r="CQ49" s="726"/>
      <c r="CR49" s="759">
        <v>4172267</v>
      </c>
      <c r="CS49" s="749"/>
      <c r="CT49" s="749"/>
      <c r="CU49" s="749"/>
      <c r="CV49" s="749"/>
      <c r="CW49" s="749"/>
      <c r="CX49" s="749"/>
      <c r="CY49" s="781"/>
      <c r="CZ49" s="764">
        <v>100</v>
      </c>
      <c r="DA49" s="782"/>
      <c r="DB49" s="782"/>
      <c r="DC49" s="783"/>
      <c r="DD49" s="784">
        <v>2789278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A5fy8uzOkCJHyGMbvWVpCKvW/2gUFpQInRhE5kZhixhZUpGBEQHnaeXEPsLnW0u0TrK/HcMaVJzztqbx96EGzQ==" saltValue="OP1BNuUjoCQaIkIcCQtos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383</v>
      </c>
      <c r="C7" s="812"/>
      <c r="D7" s="812"/>
      <c r="E7" s="812"/>
      <c r="F7" s="812"/>
      <c r="G7" s="812"/>
      <c r="H7" s="812"/>
      <c r="I7" s="812"/>
      <c r="J7" s="812"/>
      <c r="K7" s="812"/>
      <c r="L7" s="812"/>
      <c r="M7" s="812"/>
      <c r="N7" s="812"/>
      <c r="O7" s="812"/>
      <c r="P7" s="813"/>
      <c r="Q7" s="814">
        <v>4386</v>
      </c>
      <c r="R7" s="815"/>
      <c r="S7" s="815"/>
      <c r="T7" s="815"/>
      <c r="U7" s="815"/>
      <c r="V7" s="815">
        <v>4178</v>
      </c>
      <c r="W7" s="815"/>
      <c r="X7" s="815"/>
      <c r="Y7" s="815"/>
      <c r="Z7" s="815"/>
      <c r="AA7" s="815">
        <v>208</v>
      </c>
      <c r="AB7" s="815"/>
      <c r="AC7" s="815"/>
      <c r="AD7" s="815"/>
      <c r="AE7" s="816"/>
      <c r="AF7" s="817">
        <v>183</v>
      </c>
      <c r="AG7" s="818"/>
      <c r="AH7" s="818"/>
      <c r="AI7" s="818"/>
      <c r="AJ7" s="819"/>
      <c r="AK7" s="854">
        <v>0</v>
      </c>
      <c r="AL7" s="855"/>
      <c r="AM7" s="855"/>
      <c r="AN7" s="855"/>
      <c r="AO7" s="855"/>
      <c r="AP7" s="855">
        <v>5088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581</v>
      </c>
      <c r="BT7" s="859"/>
      <c r="BU7" s="859"/>
      <c r="BV7" s="859"/>
      <c r="BW7" s="859"/>
      <c r="BX7" s="859"/>
      <c r="BY7" s="859"/>
      <c r="BZ7" s="859"/>
      <c r="CA7" s="859"/>
      <c r="CB7" s="859"/>
      <c r="CC7" s="859"/>
      <c r="CD7" s="859"/>
      <c r="CE7" s="859"/>
      <c r="CF7" s="859"/>
      <c r="CG7" s="860"/>
      <c r="CH7" s="851" t="s">
        <v>587</v>
      </c>
      <c r="CI7" s="852"/>
      <c r="CJ7" s="852"/>
      <c r="CK7" s="852"/>
      <c r="CL7" s="853"/>
      <c r="CM7" s="851">
        <v>10</v>
      </c>
      <c r="CN7" s="852"/>
      <c r="CO7" s="852"/>
      <c r="CP7" s="852"/>
      <c r="CQ7" s="853"/>
      <c r="CR7" s="851">
        <v>10</v>
      </c>
      <c r="CS7" s="852"/>
      <c r="CT7" s="852"/>
      <c r="CU7" s="852"/>
      <c r="CV7" s="853"/>
      <c r="CW7" s="851" t="s">
        <v>587</v>
      </c>
      <c r="CX7" s="852"/>
      <c r="CY7" s="852"/>
      <c r="CZ7" s="852"/>
      <c r="DA7" s="853"/>
      <c r="DB7" s="851" t="s">
        <v>587</v>
      </c>
      <c r="DC7" s="852"/>
      <c r="DD7" s="852"/>
      <c r="DE7" s="852"/>
      <c r="DF7" s="853"/>
      <c r="DG7" s="851" t="s">
        <v>588</v>
      </c>
      <c r="DH7" s="852"/>
      <c r="DI7" s="852"/>
      <c r="DJ7" s="852"/>
      <c r="DK7" s="853"/>
      <c r="DL7" s="851" t="s">
        <v>587</v>
      </c>
      <c r="DM7" s="852"/>
      <c r="DN7" s="852"/>
      <c r="DO7" s="852"/>
      <c r="DP7" s="853"/>
      <c r="DQ7" s="851" t="s">
        <v>587</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385</v>
      </c>
      <c r="B23" s="870" t="s">
        <v>386</v>
      </c>
      <c r="C23" s="871"/>
      <c r="D23" s="871"/>
      <c r="E23" s="871"/>
      <c r="F23" s="871"/>
      <c r="G23" s="871"/>
      <c r="H23" s="871"/>
      <c r="I23" s="871"/>
      <c r="J23" s="871"/>
      <c r="K23" s="871"/>
      <c r="L23" s="871"/>
      <c r="M23" s="871"/>
      <c r="N23" s="871"/>
      <c r="O23" s="871"/>
      <c r="P23" s="872"/>
      <c r="Q23" s="873">
        <v>4380</v>
      </c>
      <c r="R23" s="874"/>
      <c r="S23" s="874"/>
      <c r="T23" s="874"/>
      <c r="U23" s="874"/>
      <c r="V23" s="874">
        <v>4172</v>
      </c>
      <c r="W23" s="874"/>
      <c r="X23" s="874"/>
      <c r="Y23" s="874"/>
      <c r="Z23" s="874"/>
      <c r="AA23" s="874">
        <v>208</v>
      </c>
      <c r="AB23" s="874"/>
      <c r="AC23" s="874"/>
      <c r="AD23" s="874"/>
      <c r="AE23" s="875"/>
      <c r="AF23" s="876">
        <v>183</v>
      </c>
      <c r="AG23" s="874"/>
      <c r="AH23" s="874"/>
      <c r="AI23" s="874"/>
      <c r="AJ23" s="877"/>
      <c r="AK23" s="878"/>
      <c r="AL23" s="879"/>
      <c r="AM23" s="879"/>
      <c r="AN23" s="879"/>
      <c r="AO23" s="879"/>
      <c r="AP23" s="874">
        <v>5088</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366</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397</v>
      </c>
      <c r="C28" s="812"/>
      <c r="D28" s="812"/>
      <c r="E28" s="812"/>
      <c r="F28" s="812"/>
      <c r="G28" s="812"/>
      <c r="H28" s="812"/>
      <c r="I28" s="812"/>
      <c r="J28" s="812"/>
      <c r="K28" s="812"/>
      <c r="L28" s="812"/>
      <c r="M28" s="812"/>
      <c r="N28" s="812"/>
      <c r="O28" s="812"/>
      <c r="P28" s="813"/>
      <c r="Q28" s="902">
        <v>764</v>
      </c>
      <c r="R28" s="903"/>
      <c r="S28" s="903"/>
      <c r="T28" s="903"/>
      <c r="U28" s="903"/>
      <c r="V28" s="903">
        <v>710</v>
      </c>
      <c r="W28" s="903"/>
      <c r="X28" s="903"/>
      <c r="Y28" s="903"/>
      <c r="Z28" s="903"/>
      <c r="AA28" s="903">
        <v>54</v>
      </c>
      <c r="AB28" s="903"/>
      <c r="AC28" s="903"/>
      <c r="AD28" s="903"/>
      <c r="AE28" s="904"/>
      <c r="AF28" s="905">
        <v>54</v>
      </c>
      <c r="AG28" s="903"/>
      <c r="AH28" s="903"/>
      <c r="AI28" s="903"/>
      <c r="AJ28" s="906"/>
      <c r="AK28" s="907">
        <v>50</v>
      </c>
      <c r="AL28" s="898"/>
      <c r="AM28" s="898"/>
      <c r="AN28" s="898"/>
      <c r="AO28" s="898"/>
      <c r="AP28" s="898" t="s">
        <v>584</v>
      </c>
      <c r="AQ28" s="898"/>
      <c r="AR28" s="898"/>
      <c r="AS28" s="898"/>
      <c r="AT28" s="898"/>
      <c r="AU28" s="898" t="s">
        <v>583</v>
      </c>
      <c r="AV28" s="898"/>
      <c r="AW28" s="898"/>
      <c r="AX28" s="898"/>
      <c r="AY28" s="898"/>
      <c r="AZ28" s="899" t="s">
        <v>571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398</v>
      </c>
      <c r="C29" s="836"/>
      <c r="D29" s="836"/>
      <c r="E29" s="836"/>
      <c r="F29" s="836"/>
      <c r="G29" s="836"/>
      <c r="H29" s="836"/>
      <c r="I29" s="836"/>
      <c r="J29" s="836"/>
      <c r="K29" s="836"/>
      <c r="L29" s="836"/>
      <c r="M29" s="836"/>
      <c r="N29" s="836"/>
      <c r="O29" s="836"/>
      <c r="P29" s="837"/>
      <c r="Q29" s="838">
        <v>566</v>
      </c>
      <c r="R29" s="839"/>
      <c r="S29" s="839"/>
      <c r="T29" s="839"/>
      <c r="U29" s="839"/>
      <c r="V29" s="839">
        <v>538</v>
      </c>
      <c r="W29" s="839"/>
      <c r="X29" s="839"/>
      <c r="Y29" s="839"/>
      <c r="Z29" s="839"/>
      <c r="AA29" s="839">
        <v>28</v>
      </c>
      <c r="AB29" s="839"/>
      <c r="AC29" s="839"/>
      <c r="AD29" s="839"/>
      <c r="AE29" s="840"/>
      <c r="AF29" s="841">
        <v>28</v>
      </c>
      <c r="AG29" s="842"/>
      <c r="AH29" s="842"/>
      <c r="AI29" s="842"/>
      <c r="AJ29" s="843"/>
      <c r="AK29" s="910">
        <v>77</v>
      </c>
      <c r="AL29" s="911"/>
      <c r="AM29" s="911"/>
      <c r="AN29" s="911"/>
      <c r="AO29" s="911"/>
      <c r="AP29" s="911" t="s">
        <v>505</v>
      </c>
      <c r="AQ29" s="911"/>
      <c r="AR29" s="911"/>
      <c r="AS29" s="911"/>
      <c r="AT29" s="911"/>
      <c r="AU29" s="911" t="s">
        <v>505</v>
      </c>
      <c r="AV29" s="911"/>
      <c r="AW29" s="911"/>
      <c r="AX29" s="911"/>
      <c r="AY29" s="911"/>
      <c r="AZ29" s="912" t="s">
        <v>571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399</v>
      </c>
      <c r="C30" s="836"/>
      <c r="D30" s="836"/>
      <c r="E30" s="836"/>
      <c r="F30" s="836"/>
      <c r="G30" s="836"/>
      <c r="H30" s="836"/>
      <c r="I30" s="836"/>
      <c r="J30" s="836"/>
      <c r="K30" s="836"/>
      <c r="L30" s="836"/>
      <c r="M30" s="836"/>
      <c r="N30" s="836"/>
      <c r="O30" s="836"/>
      <c r="P30" s="837"/>
      <c r="Q30" s="838">
        <v>63</v>
      </c>
      <c r="R30" s="839"/>
      <c r="S30" s="839"/>
      <c r="T30" s="839"/>
      <c r="U30" s="839"/>
      <c r="V30" s="839">
        <v>62</v>
      </c>
      <c r="W30" s="839"/>
      <c r="X30" s="839"/>
      <c r="Y30" s="839"/>
      <c r="Z30" s="839"/>
      <c r="AA30" s="839">
        <v>1</v>
      </c>
      <c r="AB30" s="839"/>
      <c r="AC30" s="839"/>
      <c r="AD30" s="839"/>
      <c r="AE30" s="840"/>
      <c r="AF30" s="841">
        <v>1</v>
      </c>
      <c r="AG30" s="842"/>
      <c r="AH30" s="842"/>
      <c r="AI30" s="842"/>
      <c r="AJ30" s="843"/>
      <c r="AK30" s="910">
        <v>23</v>
      </c>
      <c r="AL30" s="911"/>
      <c r="AM30" s="911"/>
      <c r="AN30" s="911"/>
      <c r="AO30" s="911"/>
      <c r="AP30" s="911" t="s">
        <v>505</v>
      </c>
      <c r="AQ30" s="911"/>
      <c r="AR30" s="911"/>
      <c r="AS30" s="911"/>
      <c r="AT30" s="911"/>
      <c r="AU30" s="911" t="s">
        <v>505</v>
      </c>
      <c r="AV30" s="911"/>
      <c r="AW30" s="911"/>
      <c r="AX30" s="911"/>
      <c r="AY30" s="911"/>
      <c r="AZ30" s="912" t="s">
        <v>572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400</v>
      </c>
      <c r="C31" s="836"/>
      <c r="D31" s="836"/>
      <c r="E31" s="836"/>
      <c r="F31" s="836"/>
      <c r="G31" s="836"/>
      <c r="H31" s="836"/>
      <c r="I31" s="836"/>
      <c r="J31" s="836"/>
      <c r="K31" s="836"/>
      <c r="L31" s="836"/>
      <c r="M31" s="836"/>
      <c r="N31" s="836"/>
      <c r="O31" s="836"/>
      <c r="P31" s="837"/>
      <c r="Q31" s="838">
        <v>265</v>
      </c>
      <c r="R31" s="839"/>
      <c r="S31" s="839"/>
      <c r="T31" s="839"/>
      <c r="U31" s="839"/>
      <c r="V31" s="839">
        <v>92</v>
      </c>
      <c r="W31" s="839"/>
      <c r="X31" s="839"/>
      <c r="Y31" s="839"/>
      <c r="Z31" s="839"/>
      <c r="AA31" s="839">
        <v>173</v>
      </c>
      <c r="AB31" s="839"/>
      <c r="AC31" s="839"/>
      <c r="AD31" s="839"/>
      <c r="AE31" s="840"/>
      <c r="AF31" s="841">
        <v>88</v>
      </c>
      <c r="AG31" s="842"/>
      <c r="AH31" s="842"/>
      <c r="AI31" s="842"/>
      <c r="AJ31" s="843"/>
      <c r="AK31" s="910">
        <v>87</v>
      </c>
      <c r="AL31" s="911"/>
      <c r="AM31" s="911"/>
      <c r="AN31" s="911"/>
      <c r="AO31" s="911"/>
      <c r="AP31" s="911" t="s">
        <v>582</v>
      </c>
      <c r="AQ31" s="911"/>
      <c r="AR31" s="911"/>
      <c r="AS31" s="911"/>
      <c r="AT31" s="911"/>
      <c r="AU31" s="911" t="s">
        <v>583</v>
      </c>
      <c r="AV31" s="911"/>
      <c r="AW31" s="911"/>
      <c r="AX31" s="911"/>
      <c r="AY31" s="911"/>
      <c r="AZ31" s="912" t="s">
        <v>571</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402</v>
      </c>
      <c r="C32" s="836"/>
      <c r="D32" s="836"/>
      <c r="E32" s="836"/>
      <c r="F32" s="836"/>
      <c r="G32" s="836"/>
      <c r="H32" s="836"/>
      <c r="I32" s="836"/>
      <c r="J32" s="836"/>
      <c r="K32" s="836"/>
      <c r="L32" s="836"/>
      <c r="M32" s="836"/>
      <c r="N32" s="836"/>
      <c r="O32" s="836"/>
      <c r="P32" s="837"/>
      <c r="Q32" s="838">
        <v>92</v>
      </c>
      <c r="R32" s="839"/>
      <c r="S32" s="839"/>
      <c r="T32" s="839"/>
      <c r="U32" s="839"/>
      <c r="V32" s="839">
        <v>87</v>
      </c>
      <c r="W32" s="839"/>
      <c r="X32" s="839"/>
      <c r="Y32" s="839"/>
      <c r="Z32" s="839"/>
      <c r="AA32" s="839">
        <v>5</v>
      </c>
      <c r="AB32" s="839"/>
      <c r="AC32" s="839"/>
      <c r="AD32" s="839"/>
      <c r="AE32" s="840"/>
      <c r="AF32" s="841">
        <v>5</v>
      </c>
      <c r="AG32" s="842"/>
      <c r="AH32" s="842"/>
      <c r="AI32" s="842"/>
      <c r="AJ32" s="843"/>
      <c r="AK32" s="910">
        <v>9</v>
      </c>
      <c r="AL32" s="911"/>
      <c r="AM32" s="911"/>
      <c r="AN32" s="911"/>
      <c r="AO32" s="911"/>
      <c r="AP32" s="911">
        <v>133</v>
      </c>
      <c r="AQ32" s="911"/>
      <c r="AR32" s="911"/>
      <c r="AS32" s="911"/>
      <c r="AT32" s="911"/>
      <c r="AU32" s="911">
        <v>70</v>
      </c>
      <c r="AV32" s="911"/>
      <c r="AW32" s="911"/>
      <c r="AX32" s="911"/>
      <c r="AY32" s="911"/>
      <c r="AZ32" s="912" t="s">
        <v>572</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404</v>
      </c>
      <c r="C33" s="836"/>
      <c r="D33" s="836"/>
      <c r="E33" s="836"/>
      <c r="F33" s="836"/>
      <c r="G33" s="836"/>
      <c r="H33" s="836"/>
      <c r="I33" s="836"/>
      <c r="J33" s="836"/>
      <c r="K33" s="836"/>
      <c r="L33" s="836"/>
      <c r="M33" s="836"/>
      <c r="N33" s="836"/>
      <c r="O33" s="836"/>
      <c r="P33" s="837"/>
      <c r="Q33" s="838">
        <v>94</v>
      </c>
      <c r="R33" s="839"/>
      <c r="S33" s="839"/>
      <c r="T33" s="839"/>
      <c r="U33" s="839"/>
      <c r="V33" s="839">
        <v>85</v>
      </c>
      <c r="W33" s="839"/>
      <c r="X33" s="839"/>
      <c r="Y33" s="839"/>
      <c r="Z33" s="839"/>
      <c r="AA33" s="839">
        <v>9</v>
      </c>
      <c r="AB33" s="839"/>
      <c r="AC33" s="839"/>
      <c r="AD33" s="839"/>
      <c r="AE33" s="840"/>
      <c r="AF33" s="841">
        <v>9</v>
      </c>
      <c r="AG33" s="842"/>
      <c r="AH33" s="842"/>
      <c r="AI33" s="842"/>
      <c r="AJ33" s="843"/>
      <c r="AK33" s="910">
        <v>66</v>
      </c>
      <c r="AL33" s="911"/>
      <c r="AM33" s="911"/>
      <c r="AN33" s="911"/>
      <c r="AO33" s="911"/>
      <c r="AP33" s="911">
        <v>313</v>
      </c>
      <c r="AQ33" s="911"/>
      <c r="AR33" s="911"/>
      <c r="AS33" s="911"/>
      <c r="AT33" s="911"/>
      <c r="AU33" s="911">
        <v>313</v>
      </c>
      <c r="AV33" s="911"/>
      <c r="AW33" s="911"/>
      <c r="AX33" s="911"/>
      <c r="AY33" s="911"/>
      <c r="AZ33" s="912" t="s">
        <v>572</v>
      </c>
      <c r="BA33" s="912"/>
      <c r="BB33" s="912"/>
      <c r="BC33" s="912"/>
      <c r="BD33" s="912"/>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385</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185</v>
      </c>
      <c r="AG63" s="922"/>
      <c r="AH63" s="922"/>
      <c r="AI63" s="922"/>
      <c r="AJ63" s="923"/>
      <c r="AK63" s="924"/>
      <c r="AL63" s="919"/>
      <c r="AM63" s="919"/>
      <c r="AN63" s="919"/>
      <c r="AO63" s="919"/>
      <c r="AP63" s="922">
        <v>446</v>
      </c>
      <c r="AQ63" s="922"/>
      <c r="AR63" s="922"/>
      <c r="AS63" s="922"/>
      <c r="AT63" s="922"/>
      <c r="AU63" s="922">
        <v>383</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408</v>
      </c>
      <c r="B66" s="821"/>
      <c r="C66" s="821"/>
      <c r="D66" s="821"/>
      <c r="E66" s="821"/>
      <c r="F66" s="821"/>
      <c r="G66" s="821"/>
      <c r="H66" s="821"/>
      <c r="I66" s="821"/>
      <c r="J66" s="821"/>
      <c r="K66" s="821"/>
      <c r="L66" s="821"/>
      <c r="M66" s="821"/>
      <c r="N66" s="821"/>
      <c r="O66" s="821"/>
      <c r="P66" s="822"/>
      <c r="Q66" s="797" t="s">
        <v>389</v>
      </c>
      <c r="R66" s="798"/>
      <c r="S66" s="798"/>
      <c r="T66" s="798"/>
      <c r="U66" s="799"/>
      <c r="V66" s="797" t="s">
        <v>409</v>
      </c>
      <c r="W66" s="798"/>
      <c r="X66" s="798"/>
      <c r="Y66" s="798"/>
      <c r="Z66" s="799"/>
      <c r="AA66" s="797" t="s">
        <v>391</v>
      </c>
      <c r="AB66" s="798"/>
      <c r="AC66" s="798"/>
      <c r="AD66" s="798"/>
      <c r="AE66" s="799"/>
      <c r="AF66" s="932" t="s">
        <v>392</v>
      </c>
      <c r="AG66" s="893"/>
      <c r="AH66" s="893"/>
      <c r="AI66" s="893"/>
      <c r="AJ66" s="933"/>
      <c r="AK66" s="797" t="s">
        <v>393</v>
      </c>
      <c r="AL66" s="821"/>
      <c r="AM66" s="821"/>
      <c r="AN66" s="821"/>
      <c r="AO66" s="822"/>
      <c r="AP66" s="797" t="s">
        <v>410</v>
      </c>
      <c r="AQ66" s="798"/>
      <c r="AR66" s="798"/>
      <c r="AS66" s="798"/>
      <c r="AT66" s="799"/>
      <c r="AU66" s="797" t="s">
        <v>411</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574</v>
      </c>
      <c r="C68" s="950"/>
      <c r="D68" s="950"/>
      <c r="E68" s="950"/>
      <c r="F68" s="950"/>
      <c r="G68" s="950"/>
      <c r="H68" s="950"/>
      <c r="I68" s="950"/>
      <c r="J68" s="950"/>
      <c r="K68" s="950"/>
      <c r="L68" s="950"/>
      <c r="M68" s="950"/>
      <c r="N68" s="950"/>
      <c r="O68" s="950"/>
      <c r="P68" s="951"/>
      <c r="Q68" s="952">
        <v>251</v>
      </c>
      <c r="R68" s="946"/>
      <c r="S68" s="946"/>
      <c r="T68" s="946"/>
      <c r="U68" s="946"/>
      <c r="V68" s="946">
        <v>239</v>
      </c>
      <c r="W68" s="946"/>
      <c r="X68" s="946"/>
      <c r="Y68" s="946"/>
      <c r="Z68" s="946"/>
      <c r="AA68" s="946">
        <v>12</v>
      </c>
      <c r="AB68" s="946"/>
      <c r="AC68" s="946"/>
      <c r="AD68" s="946"/>
      <c r="AE68" s="946"/>
      <c r="AF68" s="946">
        <v>12</v>
      </c>
      <c r="AG68" s="946"/>
      <c r="AH68" s="946"/>
      <c r="AI68" s="946"/>
      <c r="AJ68" s="946"/>
      <c r="AK68" s="946" t="s">
        <v>589</v>
      </c>
      <c r="AL68" s="946"/>
      <c r="AM68" s="946"/>
      <c r="AN68" s="946"/>
      <c r="AO68" s="946"/>
      <c r="AP68" s="946" t="s">
        <v>589</v>
      </c>
      <c r="AQ68" s="946"/>
      <c r="AR68" s="946"/>
      <c r="AS68" s="946"/>
      <c r="AT68" s="946"/>
      <c r="AU68" s="946" t="s">
        <v>589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575</v>
      </c>
      <c r="C69" s="954"/>
      <c r="D69" s="954"/>
      <c r="E69" s="954"/>
      <c r="F69" s="954"/>
      <c r="G69" s="954"/>
      <c r="H69" s="954"/>
      <c r="I69" s="954"/>
      <c r="J69" s="954"/>
      <c r="K69" s="954"/>
      <c r="L69" s="954"/>
      <c r="M69" s="954"/>
      <c r="N69" s="954"/>
      <c r="O69" s="954"/>
      <c r="P69" s="955"/>
      <c r="Q69" s="956">
        <v>1952</v>
      </c>
      <c r="R69" s="911"/>
      <c r="S69" s="911"/>
      <c r="T69" s="911"/>
      <c r="U69" s="911"/>
      <c r="V69" s="911">
        <v>1936</v>
      </c>
      <c r="W69" s="911"/>
      <c r="X69" s="911"/>
      <c r="Y69" s="911"/>
      <c r="Z69" s="911"/>
      <c r="AA69" s="911">
        <v>16</v>
      </c>
      <c r="AB69" s="911"/>
      <c r="AC69" s="911"/>
      <c r="AD69" s="911"/>
      <c r="AE69" s="911"/>
      <c r="AF69" s="911">
        <v>16</v>
      </c>
      <c r="AG69" s="911"/>
      <c r="AH69" s="911"/>
      <c r="AI69" s="911"/>
      <c r="AJ69" s="911"/>
      <c r="AK69" s="911">
        <v>49</v>
      </c>
      <c r="AL69" s="911"/>
      <c r="AM69" s="911"/>
      <c r="AN69" s="911"/>
      <c r="AO69" s="911"/>
      <c r="AP69" s="911">
        <v>1406</v>
      </c>
      <c r="AQ69" s="911"/>
      <c r="AR69" s="911"/>
      <c r="AS69" s="911"/>
      <c r="AT69" s="911"/>
      <c r="AU69" s="911">
        <v>95</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576</v>
      </c>
      <c r="C70" s="954"/>
      <c r="D70" s="954"/>
      <c r="E70" s="954"/>
      <c r="F70" s="954"/>
      <c r="G70" s="954"/>
      <c r="H70" s="954"/>
      <c r="I70" s="954"/>
      <c r="J70" s="954"/>
      <c r="K70" s="954"/>
      <c r="L70" s="954"/>
      <c r="M70" s="954"/>
      <c r="N70" s="954"/>
      <c r="O70" s="954"/>
      <c r="P70" s="955"/>
      <c r="Q70" s="956">
        <v>630</v>
      </c>
      <c r="R70" s="911"/>
      <c r="S70" s="911"/>
      <c r="T70" s="911"/>
      <c r="U70" s="911"/>
      <c r="V70" s="911">
        <v>604</v>
      </c>
      <c r="W70" s="911"/>
      <c r="X70" s="911"/>
      <c r="Y70" s="911"/>
      <c r="Z70" s="911"/>
      <c r="AA70" s="911">
        <v>26</v>
      </c>
      <c r="AB70" s="911"/>
      <c r="AC70" s="911"/>
      <c r="AD70" s="911"/>
      <c r="AE70" s="911"/>
      <c r="AF70" s="911">
        <v>26</v>
      </c>
      <c r="AG70" s="911"/>
      <c r="AH70" s="911"/>
      <c r="AI70" s="911"/>
      <c r="AJ70" s="911"/>
      <c r="AK70" s="911">
        <v>44</v>
      </c>
      <c r="AL70" s="911"/>
      <c r="AM70" s="911"/>
      <c r="AN70" s="911"/>
      <c r="AO70" s="911"/>
      <c r="AP70" s="911">
        <v>140</v>
      </c>
      <c r="AQ70" s="911"/>
      <c r="AR70" s="911"/>
      <c r="AS70" s="911"/>
      <c r="AT70" s="911"/>
      <c r="AU70" s="911" t="s">
        <v>589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577</v>
      </c>
      <c r="C71" s="954"/>
      <c r="D71" s="954"/>
      <c r="E71" s="954"/>
      <c r="F71" s="954"/>
      <c r="G71" s="954"/>
      <c r="H71" s="954"/>
      <c r="I71" s="954"/>
      <c r="J71" s="954"/>
      <c r="K71" s="954"/>
      <c r="L71" s="954"/>
      <c r="M71" s="954"/>
      <c r="N71" s="954"/>
      <c r="O71" s="954"/>
      <c r="P71" s="955"/>
      <c r="Q71" s="956">
        <v>167</v>
      </c>
      <c r="R71" s="911"/>
      <c r="S71" s="911"/>
      <c r="T71" s="911"/>
      <c r="U71" s="911"/>
      <c r="V71" s="911">
        <v>140</v>
      </c>
      <c r="W71" s="911"/>
      <c r="X71" s="911"/>
      <c r="Y71" s="911"/>
      <c r="Z71" s="911"/>
      <c r="AA71" s="911">
        <v>27</v>
      </c>
      <c r="AB71" s="911"/>
      <c r="AC71" s="911"/>
      <c r="AD71" s="911"/>
      <c r="AE71" s="911"/>
      <c r="AF71" s="911">
        <v>27</v>
      </c>
      <c r="AG71" s="911"/>
      <c r="AH71" s="911"/>
      <c r="AI71" s="911"/>
      <c r="AJ71" s="911"/>
      <c r="AK71" s="911">
        <v>23</v>
      </c>
      <c r="AL71" s="911"/>
      <c r="AM71" s="911"/>
      <c r="AN71" s="911"/>
      <c r="AO71" s="911"/>
      <c r="AP71" s="911" t="s">
        <v>589</v>
      </c>
      <c r="AQ71" s="911"/>
      <c r="AR71" s="911"/>
      <c r="AS71" s="911"/>
      <c r="AT71" s="911"/>
      <c r="AU71" s="911" t="s">
        <v>589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578</v>
      </c>
      <c r="C72" s="954"/>
      <c r="D72" s="954"/>
      <c r="E72" s="954"/>
      <c r="F72" s="954"/>
      <c r="G72" s="954"/>
      <c r="H72" s="954"/>
      <c r="I72" s="954"/>
      <c r="J72" s="954"/>
      <c r="K72" s="954"/>
      <c r="L72" s="954"/>
      <c r="M72" s="954"/>
      <c r="N72" s="954"/>
      <c r="O72" s="954"/>
      <c r="P72" s="955"/>
      <c r="Q72" s="956">
        <v>6833</v>
      </c>
      <c r="R72" s="911"/>
      <c r="S72" s="911"/>
      <c r="T72" s="911"/>
      <c r="U72" s="911"/>
      <c r="V72" s="911">
        <v>5904</v>
      </c>
      <c r="W72" s="911"/>
      <c r="X72" s="911"/>
      <c r="Y72" s="911"/>
      <c r="Z72" s="911"/>
      <c r="AA72" s="911">
        <v>929</v>
      </c>
      <c r="AB72" s="911"/>
      <c r="AC72" s="911"/>
      <c r="AD72" s="911"/>
      <c r="AE72" s="911"/>
      <c r="AF72" s="911">
        <v>929</v>
      </c>
      <c r="AG72" s="911"/>
      <c r="AH72" s="911"/>
      <c r="AI72" s="911"/>
      <c r="AJ72" s="911"/>
      <c r="AK72" s="911">
        <v>830</v>
      </c>
      <c r="AL72" s="911"/>
      <c r="AM72" s="911"/>
      <c r="AN72" s="911"/>
      <c r="AO72" s="911"/>
      <c r="AP72" s="911" t="s">
        <v>589</v>
      </c>
      <c r="AQ72" s="911"/>
      <c r="AR72" s="911"/>
      <c r="AS72" s="911"/>
      <c r="AT72" s="911"/>
      <c r="AU72" s="911" t="s">
        <v>589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579</v>
      </c>
      <c r="C73" s="954"/>
      <c r="D73" s="954"/>
      <c r="E73" s="954"/>
      <c r="F73" s="954"/>
      <c r="G73" s="954"/>
      <c r="H73" s="954"/>
      <c r="I73" s="954"/>
      <c r="J73" s="954"/>
      <c r="K73" s="954"/>
      <c r="L73" s="954"/>
      <c r="M73" s="954"/>
      <c r="N73" s="954"/>
      <c r="O73" s="954"/>
      <c r="P73" s="955"/>
      <c r="Q73" s="956">
        <v>94</v>
      </c>
      <c r="R73" s="911"/>
      <c r="S73" s="911"/>
      <c r="T73" s="911"/>
      <c r="U73" s="911"/>
      <c r="V73" s="911">
        <v>86</v>
      </c>
      <c r="W73" s="911"/>
      <c r="X73" s="911"/>
      <c r="Y73" s="911"/>
      <c r="Z73" s="911"/>
      <c r="AA73" s="911">
        <v>8</v>
      </c>
      <c r="AB73" s="911"/>
      <c r="AC73" s="911"/>
      <c r="AD73" s="911"/>
      <c r="AE73" s="911"/>
      <c r="AF73" s="911">
        <v>8</v>
      </c>
      <c r="AG73" s="911"/>
      <c r="AH73" s="911"/>
      <c r="AI73" s="911"/>
      <c r="AJ73" s="911"/>
      <c r="AK73" s="911">
        <v>9</v>
      </c>
      <c r="AL73" s="911"/>
      <c r="AM73" s="911"/>
      <c r="AN73" s="911"/>
      <c r="AO73" s="911"/>
      <c r="AP73" s="911" t="s">
        <v>589</v>
      </c>
      <c r="AQ73" s="911"/>
      <c r="AR73" s="911"/>
      <c r="AS73" s="911"/>
      <c r="AT73" s="911"/>
      <c r="AU73" s="911" t="s">
        <v>589</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580</v>
      </c>
      <c r="C74" s="954"/>
      <c r="D74" s="954"/>
      <c r="E74" s="954"/>
      <c r="F74" s="954"/>
      <c r="G74" s="954"/>
      <c r="H74" s="954"/>
      <c r="I74" s="954"/>
      <c r="J74" s="954"/>
      <c r="K74" s="954"/>
      <c r="L74" s="954"/>
      <c r="M74" s="954"/>
      <c r="N74" s="954"/>
      <c r="O74" s="954"/>
      <c r="P74" s="955"/>
      <c r="Q74" s="956">
        <v>237427</v>
      </c>
      <c r="R74" s="911"/>
      <c r="S74" s="911"/>
      <c r="T74" s="911"/>
      <c r="U74" s="911"/>
      <c r="V74" s="911">
        <v>231302</v>
      </c>
      <c r="W74" s="911"/>
      <c r="X74" s="911"/>
      <c r="Y74" s="911"/>
      <c r="Z74" s="911"/>
      <c r="AA74" s="911">
        <v>6125</v>
      </c>
      <c r="AB74" s="911"/>
      <c r="AC74" s="911"/>
      <c r="AD74" s="911"/>
      <c r="AE74" s="911"/>
      <c r="AF74" s="911">
        <v>6125</v>
      </c>
      <c r="AG74" s="911"/>
      <c r="AH74" s="911"/>
      <c r="AI74" s="911"/>
      <c r="AJ74" s="911"/>
      <c r="AK74" s="911">
        <v>1029</v>
      </c>
      <c r="AL74" s="911"/>
      <c r="AM74" s="911"/>
      <c r="AN74" s="911"/>
      <c r="AO74" s="911"/>
      <c r="AP74" s="911" t="s">
        <v>589</v>
      </c>
      <c r="AQ74" s="911"/>
      <c r="AR74" s="911"/>
      <c r="AS74" s="911"/>
      <c r="AT74" s="911"/>
      <c r="AU74" s="911" t="s">
        <v>589</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385</v>
      </c>
      <c r="B88" s="870" t="s">
        <v>412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7143</v>
      </c>
      <c r="AG88" s="922"/>
      <c r="AH88" s="922"/>
      <c r="AI88" s="922"/>
      <c r="AJ88" s="922"/>
      <c r="AK88" s="919"/>
      <c r="AL88" s="919"/>
      <c r="AM88" s="919"/>
      <c r="AN88" s="919"/>
      <c r="AO88" s="919"/>
      <c r="AP88" s="922">
        <v>1546</v>
      </c>
      <c r="AQ88" s="922"/>
      <c r="AR88" s="922"/>
      <c r="AS88" s="922"/>
      <c r="AT88" s="922"/>
      <c r="AU88" s="922">
        <v>95</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10</v>
      </c>
      <c r="CS102" s="930"/>
      <c r="CT102" s="930"/>
      <c r="CU102" s="930"/>
      <c r="CV102" s="973"/>
      <c r="CW102" s="972" t="s">
        <v>587</v>
      </c>
      <c r="CX102" s="930"/>
      <c r="CY102" s="930"/>
      <c r="CZ102" s="930"/>
      <c r="DA102" s="973"/>
      <c r="DB102" s="972" t="s">
        <v>590</v>
      </c>
      <c r="DC102" s="930"/>
      <c r="DD102" s="930"/>
      <c r="DE102" s="930"/>
      <c r="DF102" s="973"/>
      <c r="DG102" s="972" t="s">
        <v>587</v>
      </c>
      <c r="DH102" s="930"/>
      <c r="DI102" s="930"/>
      <c r="DJ102" s="930"/>
      <c r="DK102" s="973"/>
      <c r="DL102" s="972" t="s">
        <v>587</v>
      </c>
      <c r="DM102" s="930"/>
      <c r="DN102" s="930"/>
      <c r="DO102" s="930"/>
      <c r="DP102" s="973"/>
      <c r="DQ102" s="972" t="s">
        <v>587</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418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421</v>
      </c>
      <c r="AB109" s="975"/>
      <c r="AC109" s="975"/>
      <c r="AD109" s="975"/>
      <c r="AE109" s="976"/>
      <c r="AF109" s="974" t="s">
        <v>304</v>
      </c>
      <c r="AG109" s="975"/>
      <c r="AH109" s="975"/>
      <c r="AI109" s="975"/>
      <c r="AJ109" s="976"/>
      <c r="AK109" s="974" t="s">
        <v>303</v>
      </c>
      <c r="AL109" s="975"/>
      <c r="AM109" s="975"/>
      <c r="AN109" s="975"/>
      <c r="AO109" s="976"/>
      <c r="AP109" s="974" t="s">
        <v>422</v>
      </c>
      <c r="AQ109" s="975"/>
      <c r="AR109" s="975"/>
      <c r="AS109" s="975"/>
      <c r="AT109" s="977"/>
      <c r="AU109" s="994" t="s">
        <v>420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421</v>
      </c>
      <c r="BR109" s="975"/>
      <c r="BS109" s="975"/>
      <c r="BT109" s="975"/>
      <c r="BU109" s="976"/>
      <c r="BV109" s="974" t="s">
        <v>304</v>
      </c>
      <c r="BW109" s="975"/>
      <c r="BX109" s="975"/>
      <c r="BY109" s="975"/>
      <c r="BZ109" s="976"/>
      <c r="CA109" s="974" t="s">
        <v>303</v>
      </c>
      <c r="CB109" s="975"/>
      <c r="CC109" s="975"/>
      <c r="CD109" s="975"/>
      <c r="CE109" s="976"/>
      <c r="CF109" s="995" t="s">
        <v>422</v>
      </c>
      <c r="CG109" s="995"/>
      <c r="CH109" s="995"/>
      <c r="CI109" s="995"/>
      <c r="CJ109" s="995"/>
      <c r="CK109" s="974" t="s">
        <v>423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421</v>
      </c>
      <c r="DH109" s="975"/>
      <c r="DI109" s="975"/>
      <c r="DJ109" s="975"/>
      <c r="DK109" s="976"/>
      <c r="DL109" s="974" t="s">
        <v>304</v>
      </c>
      <c r="DM109" s="975"/>
      <c r="DN109" s="975"/>
      <c r="DO109" s="975"/>
      <c r="DP109" s="976"/>
      <c r="DQ109" s="974" t="s">
        <v>303</v>
      </c>
      <c r="DR109" s="975"/>
      <c r="DS109" s="975"/>
      <c r="DT109" s="975"/>
      <c r="DU109" s="976"/>
      <c r="DV109" s="974" t="s">
        <v>422</v>
      </c>
      <c r="DW109" s="975"/>
      <c r="DX109" s="975"/>
      <c r="DY109" s="975"/>
      <c r="DZ109" s="977"/>
    </row>
    <row r="110" spans="1:131" s="246" customFormat="1" ht="26.25" customHeight="1" x14ac:dyDescent="0.2">
      <c r="A110" s="978" t="s">
        <v>424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277444</v>
      </c>
      <c r="AB110" s="982"/>
      <c r="AC110" s="982"/>
      <c r="AD110" s="982"/>
      <c r="AE110" s="983"/>
      <c r="AF110" s="984">
        <v>284286</v>
      </c>
      <c r="AG110" s="982"/>
      <c r="AH110" s="982"/>
      <c r="AI110" s="982"/>
      <c r="AJ110" s="983"/>
      <c r="AK110" s="984">
        <v>307603</v>
      </c>
      <c r="AL110" s="982"/>
      <c r="AM110" s="982"/>
      <c r="AN110" s="982"/>
      <c r="AO110" s="983"/>
      <c r="AP110" s="985">
        <v>13.4</v>
      </c>
      <c r="AQ110" s="986"/>
      <c r="AR110" s="986"/>
      <c r="AS110" s="986"/>
      <c r="AT110" s="987"/>
      <c r="AU110" s="988" t="s">
        <v>73</v>
      </c>
      <c r="AV110" s="989"/>
      <c r="AW110" s="989"/>
      <c r="AX110" s="989"/>
      <c r="AY110" s="989"/>
      <c r="AZ110" s="1030" t="s">
        <v>425</v>
      </c>
      <c r="BA110" s="979"/>
      <c r="BB110" s="979"/>
      <c r="BC110" s="979"/>
      <c r="BD110" s="979"/>
      <c r="BE110" s="979"/>
      <c r="BF110" s="979"/>
      <c r="BG110" s="979"/>
      <c r="BH110" s="979"/>
      <c r="BI110" s="979"/>
      <c r="BJ110" s="979"/>
      <c r="BK110" s="979"/>
      <c r="BL110" s="979"/>
      <c r="BM110" s="979"/>
      <c r="BN110" s="979"/>
      <c r="BO110" s="979"/>
      <c r="BP110" s="980"/>
      <c r="BQ110" s="1016">
        <v>4252273</v>
      </c>
      <c r="BR110" s="1017"/>
      <c r="BS110" s="1017"/>
      <c r="BT110" s="1017"/>
      <c r="BU110" s="1017"/>
      <c r="BV110" s="1017">
        <v>4769859</v>
      </c>
      <c r="BW110" s="1017"/>
      <c r="BX110" s="1017"/>
      <c r="BY110" s="1017"/>
      <c r="BZ110" s="1017"/>
      <c r="CA110" s="1017">
        <v>5087747</v>
      </c>
      <c r="CB110" s="1017"/>
      <c r="CC110" s="1017"/>
      <c r="CD110" s="1017"/>
      <c r="CE110" s="1017"/>
      <c r="CF110" s="1031">
        <v>221.7</v>
      </c>
      <c r="CG110" s="1032"/>
      <c r="CH110" s="1032"/>
      <c r="CI110" s="1032"/>
      <c r="CJ110" s="1032"/>
      <c r="CK110" s="1033" t="s">
        <v>426</v>
      </c>
      <c r="CL110" s="1034"/>
      <c r="CM110" s="1013" t="s">
        <v>427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428</v>
      </c>
      <c r="DH110" s="1017"/>
      <c r="DI110" s="1017"/>
      <c r="DJ110" s="1017"/>
      <c r="DK110" s="1017"/>
      <c r="DL110" s="1017" t="s">
        <v>428</v>
      </c>
      <c r="DM110" s="1017"/>
      <c r="DN110" s="1017"/>
      <c r="DO110" s="1017"/>
      <c r="DP110" s="1017"/>
      <c r="DQ110" s="1017" t="s">
        <v>428</v>
      </c>
      <c r="DR110" s="1017"/>
      <c r="DS110" s="1017"/>
      <c r="DT110" s="1017"/>
      <c r="DU110" s="1017"/>
      <c r="DV110" s="1018" t="s">
        <v>128</v>
      </c>
      <c r="DW110" s="1018"/>
      <c r="DX110" s="1018"/>
      <c r="DY110" s="1018"/>
      <c r="DZ110" s="1019"/>
    </row>
    <row r="111" spans="1:131" s="246" customFormat="1" ht="26.25" customHeight="1" x14ac:dyDescent="0.2">
      <c r="A111" s="1020" t="s">
        <v>429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430</v>
      </c>
      <c r="AB111" s="1024"/>
      <c r="AC111" s="1024"/>
      <c r="AD111" s="1024"/>
      <c r="AE111" s="1025"/>
      <c r="AF111" s="1026" t="s">
        <v>428</v>
      </c>
      <c r="AG111" s="1024"/>
      <c r="AH111" s="1024"/>
      <c r="AI111" s="1024"/>
      <c r="AJ111" s="1025"/>
      <c r="AK111" s="1026" t="s">
        <v>428</v>
      </c>
      <c r="AL111" s="1024"/>
      <c r="AM111" s="1024"/>
      <c r="AN111" s="1024"/>
      <c r="AO111" s="1025"/>
      <c r="AP111" s="1027" t="s">
        <v>128</v>
      </c>
      <c r="AQ111" s="1028"/>
      <c r="AR111" s="1028"/>
      <c r="AS111" s="1028"/>
      <c r="AT111" s="1029"/>
      <c r="AU111" s="990"/>
      <c r="AV111" s="991"/>
      <c r="AW111" s="991"/>
      <c r="AX111" s="991"/>
      <c r="AY111" s="991"/>
      <c r="AZ111" s="1039" t="s">
        <v>431</v>
      </c>
      <c r="BA111" s="1040"/>
      <c r="BB111" s="1040"/>
      <c r="BC111" s="1040"/>
      <c r="BD111" s="1040"/>
      <c r="BE111" s="1040"/>
      <c r="BF111" s="1040"/>
      <c r="BG111" s="1040"/>
      <c r="BH111" s="1040"/>
      <c r="BI111" s="1040"/>
      <c r="BJ111" s="1040"/>
      <c r="BK111" s="1040"/>
      <c r="BL111" s="1040"/>
      <c r="BM111" s="1040"/>
      <c r="BN111" s="1040"/>
      <c r="BO111" s="1040"/>
      <c r="BP111" s="1041"/>
      <c r="BQ111" s="1009">
        <v>14052</v>
      </c>
      <c r="BR111" s="1010"/>
      <c r="BS111" s="1010"/>
      <c r="BT111" s="1010"/>
      <c r="BU111" s="1010"/>
      <c r="BV111" s="1010">
        <v>11378</v>
      </c>
      <c r="BW111" s="1010"/>
      <c r="BX111" s="1010"/>
      <c r="BY111" s="1010"/>
      <c r="BZ111" s="1010"/>
      <c r="CA111" s="1010">
        <v>9321</v>
      </c>
      <c r="CB111" s="1010"/>
      <c r="CC111" s="1010"/>
      <c r="CD111" s="1010"/>
      <c r="CE111" s="1010"/>
      <c r="CF111" s="1004">
        <v>0.4</v>
      </c>
      <c r="CG111" s="1005"/>
      <c r="CH111" s="1005"/>
      <c r="CI111" s="1005"/>
      <c r="CJ111" s="1005"/>
      <c r="CK111" s="1035"/>
      <c r="CL111" s="1036"/>
      <c r="CM111" s="1006" t="s">
        <v>432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428</v>
      </c>
      <c r="DH111" s="1010"/>
      <c r="DI111" s="1010"/>
      <c r="DJ111" s="1010"/>
      <c r="DK111" s="1010"/>
      <c r="DL111" s="1010" t="s">
        <v>428</v>
      </c>
      <c r="DM111" s="1010"/>
      <c r="DN111" s="1010"/>
      <c r="DO111" s="1010"/>
      <c r="DP111" s="1010"/>
      <c r="DQ111" s="1010" t="s">
        <v>428</v>
      </c>
      <c r="DR111" s="1010"/>
      <c r="DS111" s="1010"/>
      <c r="DT111" s="1010"/>
      <c r="DU111" s="1010"/>
      <c r="DV111" s="1011" t="s">
        <v>433</v>
      </c>
      <c r="DW111" s="1011"/>
      <c r="DX111" s="1011"/>
      <c r="DY111" s="1011"/>
      <c r="DZ111" s="1012"/>
    </row>
    <row r="112" spans="1:131" s="246" customFormat="1" ht="26.25" customHeight="1" x14ac:dyDescent="0.2">
      <c r="A112" s="1042" t="s">
        <v>434</v>
      </c>
      <c r="B112" s="1043"/>
      <c r="C112" s="1040" t="s">
        <v>435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428</v>
      </c>
      <c r="AB112" s="1049"/>
      <c r="AC112" s="1049"/>
      <c r="AD112" s="1049"/>
      <c r="AE112" s="1050"/>
      <c r="AF112" s="1051" t="s">
        <v>128</v>
      </c>
      <c r="AG112" s="1049"/>
      <c r="AH112" s="1049"/>
      <c r="AI112" s="1049"/>
      <c r="AJ112" s="1050"/>
      <c r="AK112" s="1051" t="s">
        <v>128</v>
      </c>
      <c r="AL112" s="1049"/>
      <c r="AM112" s="1049"/>
      <c r="AN112" s="1049"/>
      <c r="AO112" s="1050"/>
      <c r="AP112" s="1052" t="s">
        <v>128</v>
      </c>
      <c r="AQ112" s="1053"/>
      <c r="AR112" s="1053"/>
      <c r="AS112" s="1053"/>
      <c r="AT112" s="1054"/>
      <c r="AU112" s="990"/>
      <c r="AV112" s="991"/>
      <c r="AW112" s="991"/>
      <c r="AX112" s="991"/>
      <c r="AY112" s="991"/>
      <c r="AZ112" s="1039" t="s">
        <v>436</v>
      </c>
      <c r="BA112" s="1040"/>
      <c r="BB112" s="1040"/>
      <c r="BC112" s="1040"/>
      <c r="BD112" s="1040"/>
      <c r="BE112" s="1040"/>
      <c r="BF112" s="1040"/>
      <c r="BG112" s="1040"/>
      <c r="BH112" s="1040"/>
      <c r="BI112" s="1040"/>
      <c r="BJ112" s="1040"/>
      <c r="BK112" s="1040"/>
      <c r="BL112" s="1040"/>
      <c r="BM112" s="1040"/>
      <c r="BN112" s="1040"/>
      <c r="BO112" s="1040"/>
      <c r="BP112" s="1041"/>
      <c r="BQ112" s="1009">
        <v>615229</v>
      </c>
      <c r="BR112" s="1010"/>
      <c r="BS112" s="1010"/>
      <c r="BT112" s="1010"/>
      <c r="BU112" s="1010"/>
      <c r="BV112" s="1010">
        <v>555441</v>
      </c>
      <c r="BW112" s="1010"/>
      <c r="BX112" s="1010"/>
      <c r="BY112" s="1010"/>
      <c r="BZ112" s="1010"/>
      <c r="CA112" s="1010">
        <v>383179</v>
      </c>
      <c r="CB112" s="1010"/>
      <c r="CC112" s="1010"/>
      <c r="CD112" s="1010"/>
      <c r="CE112" s="1010"/>
      <c r="CF112" s="1004">
        <v>16.7</v>
      </c>
      <c r="CG112" s="1005"/>
      <c r="CH112" s="1005"/>
      <c r="CI112" s="1005"/>
      <c r="CJ112" s="1005"/>
      <c r="CK112" s="1035"/>
      <c r="CL112" s="1036"/>
      <c r="CM112" s="1006" t="s">
        <v>437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430</v>
      </c>
      <c r="DH112" s="1010"/>
      <c r="DI112" s="1010"/>
      <c r="DJ112" s="1010"/>
      <c r="DK112" s="1010"/>
      <c r="DL112" s="1010" t="s">
        <v>428</v>
      </c>
      <c r="DM112" s="1010"/>
      <c r="DN112" s="1010"/>
      <c r="DO112" s="1010"/>
      <c r="DP112" s="1010"/>
      <c r="DQ112" s="1010" t="s">
        <v>430</v>
      </c>
      <c r="DR112" s="1010"/>
      <c r="DS112" s="1010"/>
      <c r="DT112" s="1010"/>
      <c r="DU112" s="1010"/>
      <c r="DV112" s="1011" t="s">
        <v>128</v>
      </c>
      <c r="DW112" s="1011"/>
      <c r="DX112" s="1011"/>
      <c r="DY112" s="1011"/>
      <c r="DZ112" s="1012"/>
    </row>
    <row r="113" spans="1:130" s="246" customFormat="1" ht="26.25" customHeight="1" x14ac:dyDescent="0.2">
      <c r="A113" s="1044"/>
      <c r="B113" s="1045"/>
      <c r="C113" s="1040" t="s">
        <v>438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50968</v>
      </c>
      <c r="AB113" s="1024"/>
      <c r="AC113" s="1024"/>
      <c r="AD113" s="1024"/>
      <c r="AE113" s="1025"/>
      <c r="AF113" s="1026">
        <v>61547</v>
      </c>
      <c r="AG113" s="1024"/>
      <c r="AH113" s="1024"/>
      <c r="AI113" s="1024"/>
      <c r="AJ113" s="1025"/>
      <c r="AK113" s="1026">
        <v>104348</v>
      </c>
      <c r="AL113" s="1024"/>
      <c r="AM113" s="1024"/>
      <c r="AN113" s="1024"/>
      <c r="AO113" s="1025"/>
      <c r="AP113" s="1027">
        <v>4.5</v>
      </c>
      <c r="AQ113" s="1028"/>
      <c r="AR113" s="1028"/>
      <c r="AS113" s="1028"/>
      <c r="AT113" s="1029"/>
      <c r="AU113" s="990"/>
      <c r="AV113" s="991"/>
      <c r="AW113" s="991"/>
      <c r="AX113" s="991"/>
      <c r="AY113" s="991"/>
      <c r="AZ113" s="1039" t="s">
        <v>439</v>
      </c>
      <c r="BA113" s="1040"/>
      <c r="BB113" s="1040"/>
      <c r="BC113" s="1040"/>
      <c r="BD113" s="1040"/>
      <c r="BE113" s="1040"/>
      <c r="BF113" s="1040"/>
      <c r="BG113" s="1040"/>
      <c r="BH113" s="1040"/>
      <c r="BI113" s="1040"/>
      <c r="BJ113" s="1040"/>
      <c r="BK113" s="1040"/>
      <c r="BL113" s="1040"/>
      <c r="BM113" s="1040"/>
      <c r="BN113" s="1040"/>
      <c r="BO113" s="1040"/>
      <c r="BP113" s="1041"/>
      <c r="BQ113" s="1009">
        <v>37680</v>
      </c>
      <c r="BR113" s="1010"/>
      <c r="BS113" s="1010"/>
      <c r="BT113" s="1010"/>
      <c r="BU113" s="1010"/>
      <c r="BV113" s="1010">
        <v>98539</v>
      </c>
      <c r="BW113" s="1010"/>
      <c r="BX113" s="1010"/>
      <c r="BY113" s="1010"/>
      <c r="BZ113" s="1010"/>
      <c r="CA113" s="1010">
        <v>95331</v>
      </c>
      <c r="CB113" s="1010"/>
      <c r="CC113" s="1010"/>
      <c r="CD113" s="1010"/>
      <c r="CE113" s="1010"/>
      <c r="CF113" s="1004">
        <v>4.2</v>
      </c>
      <c r="CG113" s="1005"/>
      <c r="CH113" s="1005"/>
      <c r="CI113" s="1005"/>
      <c r="CJ113" s="1005"/>
      <c r="CK113" s="1035"/>
      <c r="CL113" s="1036"/>
      <c r="CM113" s="1006" t="s">
        <v>440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128</v>
      </c>
      <c r="DH113" s="1049"/>
      <c r="DI113" s="1049"/>
      <c r="DJ113" s="1049"/>
      <c r="DK113" s="1050"/>
      <c r="DL113" s="1051" t="s">
        <v>430</v>
      </c>
      <c r="DM113" s="1049"/>
      <c r="DN113" s="1049"/>
      <c r="DO113" s="1049"/>
      <c r="DP113" s="1050"/>
      <c r="DQ113" s="1051" t="s">
        <v>433</v>
      </c>
      <c r="DR113" s="1049"/>
      <c r="DS113" s="1049"/>
      <c r="DT113" s="1049"/>
      <c r="DU113" s="1050"/>
      <c r="DV113" s="1052" t="s">
        <v>128</v>
      </c>
      <c r="DW113" s="1053"/>
      <c r="DX113" s="1053"/>
      <c r="DY113" s="1053"/>
      <c r="DZ113" s="1054"/>
    </row>
    <row r="114" spans="1:130" s="246" customFormat="1" ht="26.25" customHeight="1" x14ac:dyDescent="0.2">
      <c r="A114" s="1044"/>
      <c r="B114" s="1045"/>
      <c r="C114" s="1040" t="s">
        <v>441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6171</v>
      </c>
      <c r="AB114" s="1049"/>
      <c r="AC114" s="1049"/>
      <c r="AD114" s="1049"/>
      <c r="AE114" s="1050"/>
      <c r="AF114" s="1051">
        <v>5984</v>
      </c>
      <c r="AG114" s="1049"/>
      <c r="AH114" s="1049"/>
      <c r="AI114" s="1049"/>
      <c r="AJ114" s="1050"/>
      <c r="AK114" s="1051">
        <v>9003</v>
      </c>
      <c r="AL114" s="1049"/>
      <c r="AM114" s="1049"/>
      <c r="AN114" s="1049"/>
      <c r="AO114" s="1050"/>
      <c r="AP114" s="1052">
        <v>0.4</v>
      </c>
      <c r="AQ114" s="1053"/>
      <c r="AR114" s="1053"/>
      <c r="AS114" s="1053"/>
      <c r="AT114" s="1054"/>
      <c r="AU114" s="990"/>
      <c r="AV114" s="991"/>
      <c r="AW114" s="991"/>
      <c r="AX114" s="991"/>
      <c r="AY114" s="991"/>
      <c r="AZ114" s="1039" t="s">
        <v>442</v>
      </c>
      <c r="BA114" s="1040"/>
      <c r="BB114" s="1040"/>
      <c r="BC114" s="1040"/>
      <c r="BD114" s="1040"/>
      <c r="BE114" s="1040"/>
      <c r="BF114" s="1040"/>
      <c r="BG114" s="1040"/>
      <c r="BH114" s="1040"/>
      <c r="BI114" s="1040"/>
      <c r="BJ114" s="1040"/>
      <c r="BK114" s="1040"/>
      <c r="BL114" s="1040"/>
      <c r="BM114" s="1040"/>
      <c r="BN114" s="1040"/>
      <c r="BO114" s="1040"/>
      <c r="BP114" s="1041"/>
      <c r="BQ114" s="1009">
        <v>355180</v>
      </c>
      <c r="BR114" s="1010"/>
      <c r="BS114" s="1010"/>
      <c r="BT114" s="1010"/>
      <c r="BU114" s="1010"/>
      <c r="BV114" s="1010">
        <v>422961</v>
      </c>
      <c r="BW114" s="1010"/>
      <c r="BX114" s="1010"/>
      <c r="BY114" s="1010"/>
      <c r="BZ114" s="1010"/>
      <c r="CA114" s="1010">
        <v>298914</v>
      </c>
      <c r="CB114" s="1010"/>
      <c r="CC114" s="1010"/>
      <c r="CD114" s="1010"/>
      <c r="CE114" s="1010"/>
      <c r="CF114" s="1004">
        <v>13</v>
      </c>
      <c r="CG114" s="1005"/>
      <c r="CH114" s="1005"/>
      <c r="CI114" s="1005"/>
      <c r="CJ114" s="1005"/>
      <c r="CK114" s="1035"/>
      <c r="CL114" s="1036"/>
      <c r="CM114" s="1006" t="s">
        <v>443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430</v>
      </c>
      <c r="DH114" s="1049"/>
      <c r="DI114" s="1049"/>
      <c r="DJ114" s="1049"/>
      <c r="DK114" s="1050"/>
      <c r="DL114" s="1051" t="s">
        <v>433</v>
      </c>
      <c r="DM114" s="1049"/>
      <c r="DN114" s="1049"/>
      <c r="DO114" s="1049"/>
      <c r="DP114" s="1050"/>
      <c r="DQ114" s="1051" t="s">
        <v>128</v>
      </c>
      <c r="DR114" s="1049"/>
      <c r="DS114" s="1049"/>
      <c r="DT114" s="1049"/>
      <c r="DU114" s="1050"/>
      <c r="DV114" s="1052" t="s">
        <v>428</v>
      </c>
      <c r="DW114" s="1053"/>
      <c r="DX114" s="1053"/>
      <c r="DY114" s="1053"/>
      <c r="DZ114" s="1054"/>
    </row>
    <row r="115" spans="1:130" s="246" customFormat="1" ht="26.25" customHeight="1" x14ac:dyDescent="0.2">
      <c r="A115" s="1044"/>
      <c r="B115" s="1045"/>
      <c r="C115" s="1040" t="s">
        <v>444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1637</v>
      </c>
      <c r="AB115" s="1024"/>
      <c r="AC115" s="1024"/>
      <c r="AD115" s="1024"/>
      <c r="AE115" s="1025"/>
      <c r="AF115" s="1026">
        <v>723</v>
      </c>
      <c r="AG115" s="1024"/>
      <c r="AH115" s="1024"/>
      <c r="AI115" s="1024"/>
      <c r="AJ115" s="1025"/>
      <c r="AK115" s="1026">
        <v>494</v>
      </c>
      <c r="AL115" s="1024"/>
      <c r="AM115" s="1024"/>
      <c r="AN115" s="1024"/>
      <c r="AO115" s="1025"/>
      <c r="AP115" s="1027">
        <v>0</v>
      </c>
      <c r="AQ115" s="1028"/>
      <c r="AR115" s="1028"/>
      <c r="AS115" s="1028"/>
      <c r="AT115" s="1029"/>
      <c r="AU115" s="990"/>
      <c r="AV115" s="991"/>
      <c r="AW115" s="991"/>
      <c r="AX115" s="991"/>
      <c r="AY115" s="991"/>
      <c r="AZ115" s="1039" t="s">
        <v>445</v>
      </c>
      <c r="BA115" s="1040"/>
      <c r="BB115" s="1040"/>
      <c r="BC115" s="1040"/>
      <c r="BD115" s="1040"/>
      <c r="BE115" s="1040"/>
      <c r="BF115" s="1040"/>
      <c r="BG115" s="1040"/>
      <c r="BH115" s="1040"/>
      <c r="BI115" s="1040"/>
      <c r="BJ115" s="1040"/>
      <c r="BK115" s="1040"/>
      <c r="BL115" s="1040"/>
      <c r="BM115" s="1040"/>
      <c r="BN115" s="1040"/>
      <c r="BO115" s="1040"/>
      <c r="BP115" s="1041"/>
      <c r="BQ115" s="1009" t="s">
        <v>433</v>
      </c>
      <c r="BR115" s="1010"/>
      <c r="BS115" s="1010"/>
      <c r="BT115" s="1010"/>
      <c r="BU115" s="1010"/>
      <c r="BV115" s="1010" t="s">
        <v>128</v>
      </c>
      <c r="BW115" s="1010"/>
      <c r="BX115" s="1010"/>
      <c r="BY115" s="1010"/>
      <c r="BZ115" s="1010"/>
      <c r="CA115" s="1010">
        <v>4843</v>
      </c>
      <c r="CB115" s="1010"/>
      <c r="CC115" s="1010"/>
      <c r="CD115" s="1010"/>
      <c r="CE115" s="1010"/>
      <c r="CF115" s="1004">
        <v>0.2</v>
      </c>
      <c r="CG115" s="1005"/>
      <c r="CH115" s="1005"/>
      <c r="CI115" s="1005"/>
      <c r="CJ115" s="1005"/>
      <c r="CK115" s="1035"/>
      <c r="CL115" s="1036"/>
      <c r="CM115" s="1039" t="s">
        <v>446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128</v>
      </c>
      <c r="DH115" s="1049"/>
      <c r="DI115" s="1049"/>
      <c r="DJ115" s="1049"/>
      <c r="DK115" s="1050"/>
      <c r="DL115" s="1051" t="s">
        <v>128</v>
      </c>
      <c r="DM115" s="1049"/>
      <c r="DN115" s="1049"/>
      <c r="DO115" s="1049"/>
      <c r="DP115" s="1050"/>
      <c r="DQ115" s="1051" t="s">
        <v>430</v>
      </c>
      <c r="DR115" s="1049"/>
      <c r="DS115" s="1049"/>
      <c r="DT115" s="1049"/>
      <c r="DU115" s="1050"/>
      <c r="DV115" s="1052" t="s">
        <v>433</v>
      </c>
      <c r="DW115" s="1053"/>
      <c r="DX115" s="1053"/>
      <c r="DY115" s="1053"/>
      <c r="DZ115" s="1054"/>
    </row>
    <row r="116" spans="1:130" s="246" customFormat="1" ht="26.25" customHeight="1" x14ac:dyDescent="0.2">
      <c r="A116" s="1046"/>
      <c r="B116" s="1047"/>
      <c r="C116" s="1055" t="s">
        <v>447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428</v>
      </c>
      <c r="AB116" s="1049"/>
      <c r="AC116" s="1049"/>
      <c r="AD116" s="1049"/>
      <c r="AE116" s="1050"/>
      <c r="AF116" s="1051" t="s">
        <v>128</v>
      </c>
      <c r="AG116" s="1049"/>
      <c r="AH116" s="1049"/>
      <c r="AI116" s="1049"/>
      <c r="AJ116" s="1050"/>
      <c r="AK116" s="1051" t="s">
        <v>428</v>
      </c>
      <c r="AL116" s="1049"/>
      <c r="AM116" s="1049"/>
      <c r="AN116" s="1049"/>
      <c r="AO116" s="1050"/>
      <c r="AP116" s="1052" t="s">
        <v>433</v>
      </c>
      <c r="AQ116" s="1053"/>
      <c r="AR116" s="1053"/>
      <c r="AS116" s="1053"/>
      <c r="AT116" s="1054"/>
      <c r="AU116" s="990"/>
      <c r="AV116" s="991"/>
      <c r="AW116" s="991"/>
      <c r="AX116" s="991"/>
      <c r="AY116" s="991"/>
      <c r="AZ116" s="1057" t="s">
        <v>448</v>
      </c>
      <c r="BA116" s="1058"/>
      <c r="BB116" s="1058"/>
      <c r="BC116" s="1058"/>
      <c r="BD116" s="1058"/>
      <c r="BE116" s="1058"/>
      <c r="BF116" s="1058"/>
      <c r="BG116" s="1058"/>
      <c r="BH116" s="1058"/>
      <c r="BI116" s="1058"/>
      <c r="BJ116" s="1058"/>
      <c r="BK116" s="1058"/>
      <c r="BL116" s="1058"/>
      <c r="BM116" s="1058"/>
      <c r="BN116" s="1058"/>
      <c r="BO116" s="1058"/>
      <c r="BP116" s="1059"/>
      <c r="BQ116" s="1009" t="s">
        <v>449</v>
      </c>
      <c r="BR116" s="1010"/>
      <c r="BS116" s="1010"/>
      <c r="BT116" s="1010"/>
      <c r="BU116" s="1010"/>
      <c r="BV116" s="1010" t="s">
        <v>430</v>
      </c>
      <c r="BW116" s="1010"/>
      <c r="BX116" s="1010"/>
      <c r="BY116" s="1010"/>
      <c r="BZ116" s="1010"/>
      <c r="CA116" s="1010" t="s">
        <v>428</v>
      </c>
      <c r="CB116" s="1010"/>
      <c r="CC116" s="1010"/>
      <c r="CD116" s="1010"/>
      <c r="CE116" s="1010"/>
      <c r="CF116" s="1004" t="s">
        <v>428</v>
      </c>
      <c r="CG116" s="1005"/>
      <c r="CH116" s="1005"/>
      <c r="CI116" s="1005"/>
      <c r="CJ116" s="1005"/>
      <c r="CK116" s="1035"/>
      <c r="CL116" s="1036"/>
      <c r="CM116" s="1006" t="s">
        <v>450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428</v>
      </c>
      <c r="DH116" s="1049"/>
      <c r="DI116" s="1049"/>
      <c r="DJ116" s="1049"/>
      <c r="DK116" s="1050"/>
      <c r="DL116" s="1051" t="s">
        <v>430</v>
      </c>
      <c r="DM116" s="1049"/>
      <c r="DN116" s="1049"/>
      <c r="DO116" s="1049"/>
      <c r="DP116" s="1050"/>
      <c r="DQ116" s="1051" t="s">
        <v>128</v>
      </c>
      <c r="DR116" s="1049"/>
      <c r="DS116" s="1049"/>
      <c r="DT116" s="1049"/>
      <c r="DU116" s="1050"/>
      <c r="DV116" s="1052" t="s">
        <v>128</v>
      </c>
      <c r="DW116" s="1053"/>
      <c r="DX116" s="1053"/>
      <c r="DY116" s="1053"/>
      <c r="DZ116" s="1054"/>
    </row>
    <row r="117" spans="1:130" s="246" customFormat="1" ht="26.25" customHeight="1" x14ac:dyDescent="0.2">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451</v>
      </c>
      <c r="Z117" s="976"/>
      <c r="AA117" s="1066">
        <v>336220</v>
      </c>
      <c r="AB117" s="1067"/>
      <c r="AC117" s="1067"/>
      <c r="AD117" s="1067"/>
      <c r="AE117" s="1068"/>
      <c r="AF117" s="1069">
        <v>352540</v>
      </c>
      <c r="AG117" s="1067"/>
      <c r="AH117" s="1067"/>
      <c r="AI117" s="1067"/>
      <c r="AJ117" s="1068"/>
      <c r="AK117" s="1069">
        <v>421448</v>
      </c>
      <c r="AL117" s="1067"/>
      <c r="AM117" s="1067"/>
      <c r="AN117" s="1067"/>
      <c r="AO117" s="1068"/>
      <c r="AP117" s="1070"/>
      <c r="AQ117" s="1071"/>
      <c r="AR117" s="1071"/>
      <c r="AS117" s="1071"/>
      <c r="AT117" s="1072"/>
      <c r="AU117" s="990"/>
      <c r="AV117" s="991"/>
      <c r="AW117" s="991"/>
      <c r="AX117" s="991"/>
      <c r="AY117" s="991"/>
      <c r="AZ117" s="1057" t="s">
        <v>452</v>
      </c>
      <c r="BA117" s="1058"/>
      <c r="BB117" s="1058"/>
      <c r="BC117" s="1058"/>
      <c r="BD117" s="1058"/>
      <c r="BE117" s="1058"/>
      <c r="BF117" s="1058"/>
      <c r="BG117" s="1058"/>
      <c r="BH117" s="1058"/>
      <c r="BI117" s="1058"/>
      <c r="BJ117" s="1058"/>
      <c r="BK117" s="1058"/>
      <c r="BL117" s="1058"/>
      <c r="BM117" s="1058"/>
      <c r="BN117" s="1058"/>
      <c r="BO117" s="1058"/>
      <c r="BP117" s="1059"/>
      <c r="BQ117" s="1009" t="s">
        <v>428</v>
      </c>
      <c r="BR117" s="1010"/>
      <c r="BS117" s="1010"/>
      <c r="BT117" s="1010"/>
      <c r="BU117" s="1010"/>
      <c r="BV117" s="1010" t="s">
        <v>428</v>
      </c>
      <c r="BW117" s="1010"/>
      <c r="BX117" s="1010"/>
      <c r="BY117" s="1010"/>
      <c r="BZ117" s="1010"/>
      <c r="CA117" s="1010" t="s">
        <v>428</v>
      </c>
      <c r="CB117" s="1010"/>
      <c r="CC117" s="1010"/>
      <c r="CD117" s="1010"/>
      <c r="CE117" s="1010"/>
      <c r="CF117" s="1004" t="s">
        <v>128</v>
      </c>
      <c r="CG117" s="1005"/>
      <c r="CH117" s="1005"/>
      <c r="CI117" s="1005"/>
      <c r="CJ117" s="1005"/>
      <c r="CK117" s="1035"/>
      <c r="CL117" s="1036"/>
      <c r="CM117" s="1006" t="s">
        <v>453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128</v>
      </c>
      <c r="DH117" s="1049"/>
      <c r="DI117" s="1049"/>
      <c r="DJ117" s="1049"/>
      <c r="DK117" s="1050"/>
      <c r="DL117" s="1051" t="s">
        <v>428</v>
      </c>
      <c r="DM117" s="1049"/>
      <c r="DN117" s="1049"/>
      <c r="DO117" s="1049"/>
      <c r="DP117" s="1050"/>
      <c r="DQ117" s="1051" t="s">
        <v>428</v>
      </c>
      <c r="DR117" s="1049"/>
      <c r="DS117" s="1049"/>
      <c r="DT117" s="1049"/>
      <c r="DU117" s="1050"/>
      <c r="DV117" s="1052" t="s">
        <v>128</v>
      </c>
      <c r="DW117" s="1053"/>
      <c r="DX117" s="1053"/>
      <c r="DY117" s="1053"/>
      <c r="DZ117" s="1054"/>
    </row>
    <row r="118" spans="1:130" s="246" customFormat="1" ht="26.25" customHeight="1" x14ac:dyDescent="0.2">
      <c r="A118" s="994" t="s">
        <v>423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421</v>
      </c>
      <c r="AB118" s="975"/>
      <c r="AC118" s="975"/>
      <c r="AD118" s="975"/>
      <c r="AE118" s="976"/>
      <c r="AF118" s="974" t="s">
        <v>304</v>
      </c>
      <c r="AG118" s="975"/>
      <c r="AH118" s="975"/>
      <c r="AI118" s="975"/>
      <c r="AJ118" s="976"/>
      <c r="AK118" s="974" t="s">
        <v>303</v>
      </c>
      <c r="AL118" s="975"/>
      <c r="AM118" s="975"/>
      <c r="AN118" s="975"/>
      <c r="AO118" s="976"/>
      <c r="AP118" s="1061" t="s">
        <v>422</v>
      </c>
      <c r="AQ118" s="1062"/>
      <c r="AR118" s="1062"/>
      <c r="AS118" s="1062"/>
      <c r="AT118" s="1063"/>
      <c r="AU118" s="990"/>
      <c r="AV118" s="991"/>
      <c r="AW118" s="991"/>
      <c r="AX118" s="991"/>
      <c r="AY118" s="991"/>
      <c r="AZ118" s="1064" t="s">
        <v>454</v>
      </c>
      <c r="BA118" s="1055"/>
      <c r="BB118" s="1055"/>
      <c r="BC118" s="1055"/>
      <c r="BD118" s="1055"/>
      <c r="BE118" s="1055"/>
      <c r="BF118" s="1055"/>
      <c r="BG118" s="1055"/>
      <c r="BH118" s="1055"/>
      <c r="BI118" s="1055"/>
      <c r="BJ118" s="1055"/>
      <c r="BK118" s="1055"/>
      <c r="BL118" s="1055"/>
      <c r="BM118" s="1055"/>
      <c r="BN118" s="1055"/>
      <c r="BO118" s="1055"/>
      <c r="BP118" s="1056"/>
      <c r="BQ118" s="1087" t="s">
        <v>428</v>
      </c>
      <c r="BR118" s="1088"/>
      <c r="BS118" s="1088"/>
      <c r="BT118" s="1088"/>
      <c r="BU118" s="1088"/>
      <c r="BV118" s="1088" t="s">
        <v>428</v>
      </c>
      <c r="BW118" s="1088"/>
      <c r="BX118" s="1088"/>
      <c r="BY118" s="1088"/>
      <c r="BZ118" s="1088"/>
      <c r="CA118" s="1088" t="s">
        <v>128</v>
      </c>
      <c r="CB118" s="1088"/>
      <c r="CC118" s="1088"/>
      <c r="CD118" s="1088"/>
      <c r="CE118" s="1088"/>
      <c r="CF118" s="1004" t="s">
        <v>449</v>
      </c>
      <c r="CG118" s="1005"/>
      <c r="CH118" s="1005"/>
      <c r="CI118" s="1005"/>
      <c r="CJ118" s="1005"/>
      <c r="CK118" s="1035"/>
      <c r="CL118" s="1036"/>
      <c r="CM118" s="1006" t="s">
        <v>455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428</v>
      </c>
      <c r="DM118" s="1049"/>
      <c r="DN118" s="1049"/>
      <c r="DO118" s="1049"/>
      <c r="DP118" s="1050"/>
      <c r="DQ118" s="1051" t="s">
        <v>430</v>
      </c>
      <c r="DR118" s="1049"/>
      <c r="DS118" s="1049"/>
      <c r="DT118" s="1049"/>
      <c r="DU118" s="1050"/>
      <c r="DV118" s="1052" t="s">
        <v>428</v>
      </c>
      <c r="DW118" s="1053"/>
      <c r="DX118" s="1053"/>
      <c r="DY118" s="1053"/>
      <c r="DZ118" s="1054"/>
    </row>
    <row r="119" spans="1:130" s="246" customFormat="1" ht="26.25" customHeight="1" x14ac:dyDescent="0.2">
      <c r="A119" s="1148" t="s">
        <v>426</v>
      </c>
      <c r="B119" s="1034"/>
      <c r="C119" s="1013" t="s">
        <v>427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428</v>
      </c>
      <c r="AB119" s="982"/>
      <c r="AC119" s="982"/>
      <c r="AD119" s="982"/>
      <c r="AE119" s="983"/>
      <c r="AF119" s="984" t="s">
        <v>128</v>
      </c>
      <c r="AG119" s="982"/>
      <c r="AH119" s="982"/>
      <c r="AI119" s="982"/>
      <c r="AJ119" s="983"/>
      <c r="AK119" s="984" t="s">
        <v>128</v>
      </c>
      <c r="AL119" s="982"/>
      <c r="AM119" s="982"/>
      <c r="AN119" s="982"/>
      <c r="AO119" s="983"/>
      <c r="AP119" s="985" t="s">
        <v>128</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456</v>
      </c>
      <c r="BP119" s="1096"/>
      <c r="BQ119" s="1087">
        <v>5274414</v>
      </c>
      <c r="BR119" s="1088"/>
      <c r="BS119" s="1088"/>
      <c r="BT119" s="1088"/>
      <c r="BU119" s="1088"/>
      <c r="BV119" s="1088">
        <v>5858178</v>
      </c>
      <c r="BW119" s="1088"/>
      <c r="BX119" s="1088"/>
      <c r="BY119" s="1088"/>
      <c r="BZ119" s="1088"/>
      <c r="CA119" s="1088">
        <v>5879335</v>
      </c>
      <c r="CB119" s="1088"/>
      <c r="CC119" s="1088"/>
      <c r="CD119" s="1088"/>
      <c r="CE119" s="1088"/>
      <c r="CF119" s="1089"/>
      <c r="CG119" s="1090"/>
      <c r="CH119" s="1090"/>
      <c r="CI119" s="1090"/>
      <c r="CJ119" s="1091"/>
      <c r="CK119" s="1037"/>
      <c r="CL119" s="1038"/>
      <c r="CM119" s="1092" t="s">
        <v>457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14052</v>
      </c>
      <c r="DH119" s="1074"/>
      <c r="DI119" s="1074"/>
      <c r="DJ119" s="1074"/>
      <c r="DK119" s="1075"/>
      <c r="DL119" s="1073">
        <v>11378</v>
      </c>
      <c r="DM119" s="1074"/>
      <c r="DN119" s="1074"/>
      <c r="DO119" s="1074"/>
      <c r="DP119" s="1075"/>
      <c r="DQ119" s="1073">
        <v>9321</v>
      </c>
      <c r="DR119" s="1074"/>
      <c r="DS119" s="1074"/>
      <c r="DT119" s="1074"/>
      <c r="DU119" s="1075"/>
      <c r="DV119" s="1076">
        <v>0.4</v>
      </c>
      <c r="DW119" s="1077"/>
      <c r="DX119" s="1077"/>
      <c r="DY119" s="1077"/>
      <c r="DZ119" s="1078"/>
    </row>
    <row r="120" spans="1:130" s="246" customFormat="1" ht="26.25" customHeight="1" x14ac:dyDescent="0.2">
      <c r="A120" s="1149"/>
      <c r="B120" s="1036"/>
      <c r="C120" s="1006" t="s">
        <v>432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430</v>
      </c>
      <c r="AB120" s="1049"/>
      <c r="AC120" s="1049"/>
      <c r="AD120" s="1049"/>
      <c r="AE120" s="1050"/>
      <c r="AF120" s="1051" t="s">
        <v>428</v>
      </c>
      <c r="AG120" s="1049"/>
      <c r="AH120" s="1049"/>
      <c r="AI120" s="1049"/>
      <c r="AJ120" s="1050"/>
      <c r="AK120" s="1051" t="s">
        <v>428</v>
      </c>
      <c r="AL120" s="1049"/>
      <c r="AM120" s="1049"/>
      <c r="AN120" s="1049"/>
      <c r="AO120" s="1050"/>
      <c r="AP120" s="1052" t="s">
        <v>428</v>
      </c>
      <c r="AQ120" s="1053"/>
      <c r="AR120" s="1053"/>
      <c r="AS120" s="1053"/>
      <c r="AT120" s="1054"/>
      <c r="AU120" s="1079" t="s">
        <v>458</v>
      </c>
      <c r="AV120" s="1080"/>
      <c r="AW120" s="1080"/>
      <c r="AX120" s="1080"/>
      <c r="AY120" s="1081"/>
      <c r="AZ120" s="1030" t="s">
        <v>459</v>
      </c>
      <c r="BA120" s="979"/>
      <c r="BB120" s="979"/>
      <c r="BC120" s="979"/>
      <c r="BD120" s="979"/>
      <c r="BE120" s="979"/>
      <c r="BF120" s="979"/>
      <c r="BG120" s="979"/>
      <c r="BH120" s="979"/>
      <c r="BI120" s="979"/>
      <c r="BJ120" s="979"/>
      <c r="BK120" s="979"/>
      <c r="BL120" s="979"/>
      <c r="BM120" s="979"/>
      <c r="BN120" s="979"/>
      <c r="BO120" s="979"/>
      <c r="BP120" s="980"/>
      <c r="BQ120" s="1016">
        <v>1497144</v>
      </c>
      <c r="BR120" s="1017"/>
      <c r="BS120" s="1017"/>
      <c r="BT120" s="1017"/>
      <c r="BU120" s="1017"/>
      <c r="BV120" s="1017">
        <v>1503918</v>
      </c>
      <c r="BW120" s="1017"/>
      <c r="BX120" s="1017"/>
      <c r="BY120" s="1017"/>
      <c r="BZ120" s="1017"/>
      <c r="CA120" s="1017">
        <v>1498812</v>
      </c>
      <c r="CB120" s="1017"/>
      <c r="CC120" s="1017"/>
      <c r="CD120" s="1017"/>
      <c r="CE120" s="1017"/>
      <c r="CF120" s="1031">
        <v>65.3</v>
      </c>
      <c r="CG120" s="1032"/>
      <c r="CH120" s="1032"/>
      <c r="CI120" s="1032"/>
      <c r="CJ120" s="1032"/>
      <c r="CK120" s="1097" t="s">
        <v>460</v>
      </c>
      <c r="CL120" s="1098"/>
      <c r="CM120" s="1098"/>
      <c r="CN120" s="1098"/>
      <c r="CO120" s="1099"/>
      <c r="CP120" s="1105" t="s">
        <v>461</v>
      </c>
      <c r="CQ120" s="1106"/>
      <c r="CR120" s="1106"/>
      <c r="CS120" s="1106"/>
      <c r="CT120" s="1106"/>
      <c r="CU120" s="1106"/>
      <c r="CV120" s="1106"/>
      <c r="CW120" s="1106"/>
      <c r="CX120" s="1106"/>
      <c r="CY120" s="1106"/>
      <c r="CZ120" s="1106"/>
      <c r="DA120" s="1106"/>
      <c r="DB120" s="1106"/>
      <c r="DC120" s="1106"/>
      <c r="DD120" s="1106"/>
      <c r="DE120" s="1106"/>
      <c r="DF120" s="1107"/>
      <c r="DG120" s="1016">
        <v>358866</v>
      </c>
      <c r="DH120" s="1017"/>
      <c r="DI120" s="1017"/>
      <c r="DJ120" s="1017"/>
      <c r="DK120" s="1017"/>
      <c r="DL120" s="1017">
        <v>336211</v>
      </c>
      <c r="DM120" s="1017"/>
      <c r="DN120" s="1017"/>
      <c r="DO120" s="1017"/>
      <c r="DP120" s="1017"/>
      <c r="DQ120" s="1017">
        <v>313140</v>
      </c>
      <c r="DR120" s="1017"/>
      <c r="DS120" s="1017"/>
      <c r="DT120" s="1017"/>
      <c r="DU120" s="1017"/>
      <c r="DV120" s="1018">
        <v>13.6</v>
      </c>
      <c r="DW120" s="1018"/>
      <c r="DX120" s="1018"/>
      <c r="DY120" s="1018"/>
      <c r="DZ120" s="1019"/>
    </row>
    <row r="121" spans="1:130" s="246" customFormat="1" ht="26.25" customHeight="1" x14ac:dyDescent="0.2">
      <c r="A121" s="1149"/>
      <c r="B121" s="1036"/>
      <c r="C121" s="1057" t="s">
        <v>462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428</v>
      </c>
      <c r="AB121" s="1049"/>
      <c r="AC121" s="1049"/>
      <c r="AD121" s="1049"/>
      <c r="AE121" s="1050"/>
      <c r="AF121" s="1051" t="s">
        <v>430</v>
      </c>
      <c r="AG121" s="1049"/>
      <c r="AH121" s="1049"/>
      <c r="AI121" s="1049"/>
      <c r="AJ121" s="1050"/>
      <c r="AK121" s="1051" t="s">
        <v>428</v>
      </c>
      <c r="AL121" s="1049"/>
      <c r="AM121" s="1049"/>
      <c r="AN121" s="1049"/>
      <c r="AO121" s="1050"/>
      <c r="AP121" s="1052" t="s">
        <v>449</v>
      </c>
      <c r="AQ121" s="1053"/>
      <c r="AR121" s="1053"/>
      <c r="AS121" s="1053"/>
      <c r="AT121" s="1054"/>
      <c r="AU121" s="1082"/>
      <c r="AV121" s="1083"/>
      <c r="AW121" s="1083"/>
      <c r="AX121" s="1083"/>
      <c r="AY121" s="1084"/>
      <c r="AZ121" s="1039" t="s">
        <v>463</v>
      </c>
      <c r="BA121" s="1040"/>
      <c r="BB121" s="1040"/>
      <c r="BC121" s="1040"/>
      <c r="BD121" s="1040"/>
      <c r="BE121" s="1040"/>
      <c r="BF121" s="1040"/>
      <c r="BG121" s="1040"/>
      <c r="BH121" s="1040"/>
      <c r="BI121" s="1040"/>
      <c r="BJ121" s="1040"/>
      <c r="BK121" s="1040"/>
      <c r="BL121" s="1040"/>
      <c r="BM121" s="1040"/>
      <c r="BN121" s="1040"/>
      <c r="BO121" s="1040"/>
      <c r="BP121" s="1041"/>
      <c r="BQ121" s="1009" t="s">
        <v>430</v>
      </c>
      <c r="BR121" s="1010"/>
      <c r="BS121" s="1010"/>
      <c r="BT121" s="1010"/>
      <c r="BU121" s="1010"/>
      <c r="BV121" s="1010" t="s">
        <v>428</v>
      </c>
      <c r="BW121" s="1010"/>
      <c r="BX121" s="1010"/>
      <c r="BY121" s="1010"/>
      <c r="BZ121" s="1010"/>
      <c r="CA121" s="1010" t="s">
        <v>430</v>
      </c>
      <c r="CB121" s="1010"/>
      <c r="CC121" s="1010"/>
      <c r="CD121" s="1010"/>
      <c r="CE121" s="1010"/>
      <c r="CF121" s="1004" t="s">
        <v>430</v>
      </c>
      <c r="CG121" s="1005"/>
      <c r="CH121" s="1005"/>
      <c r="CI121" s="1005"/>
      <c r="CJ121" s="1005"/>
      <c r="CK121" s="1100"/>
      <c r="CL121" s="1101"/>
      <c r="CM121" s="1101"/>
      <c r="CN121" s="1101"/>
      <c r="CO121" s="1102"/>
      <c r="CP121" s="1110" t="s">
        <v>464</v>
      </c>
      <c r="CQ121" s="1111"/>
      <c r="CR121" s="1111"/>
      <c r="CS121" s="1111"/>
      <c r="CT121" s="1111"/>
      <c r="CU121" s="1111"/>
      <c r="CV121" s="1111"/>
      <c r="CW121" s="1111"/>
      <c r="CX121" s="1111"/>
      <c r="CY121" s="1111"/>
      <c r="CZ121" s="1111"/>
      <c r="DA121" s="1111"/>
      <c r="DB121" s="1111"/>
      <c r="DC121" s="1111"/>
      <c r="DD121" s="1111"/>
      <c r="DE121" s="1111"/>
      <c r="DF121" s="1112"/>
      <c r="DG121" s="1009">
        <v>93168</v>
      </c>
      <c r="DH121" s="1010"/>
      <c r="DI121" s="1010"/>
      <c r="DJ121" s="1010"/>
      <c r="DK121" s="1010"/>
      <c r="DL121" s="1010">
        <v>77743</v>
      </c>
      <c r="DM121" s="1010"/>
      <c r="DN121" s="1010"/>
      <c r="DO121" s="1010"/>
      <c r="DP121" s="1010"/>
      <c r="DQ121" s="1010">
        <v>70039</v>
      </c>
      <c r="DR121" s="1010"/>
      <c r="DS121" s="1010"/>
      <c r="DT121" s="1010"/>
      <c r="DU121" s="1010"/>
      <c r="DV121" s="1011">
        <v>3.1</v>
      </c>
      <c r="DW121" s="1011"/>
      <c r="DX121" s="1011"/>
      <c r="DY121" s="1011"/>
      <c r="DZ121" s="1012"/>
    </row>
    <row r="122" spans="1:130" s="246" customFormat="1" ht="26.25" customHeight="1" x14ac:dyDescent="0.2">
      <c r="A122" s="1149"/>
      <c r="B122" s="1036"/>
      <c r="C122" s="1006" t="s">
        <v>443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428</v>
      </c>
      <c r="AB122" s="1049"/>
      <c r="AC122" s="1049"/>
      <c r="AD122" s="1049"/>
      <c r="AE122" s="1050"/>
      <c r="AF122" s="1051" t="s">
        <v>428</v>
      </c>
      <c r="AG122" s="1049"/>
      <c r="AH122" s="1049"/>
      <c r="AI122" s="1049"/>
      <c r="AJ122" s="1050"/>
      <c r="AK122" s="1051" t="s">
        <v>428</v>
      </c>
      <c r="AL122" s="1049"/>
      <c r="AM122" s="1049"/>
      <c r="AN122" s="1049"/>
      <c r="AO122" s="1050"/>
      <c r="AP122" s="1052" t="s">
        <v>428</v>
      </c>
      <c r="AQ122" s="1053"/>
      <c r="AR122" s="1053"/>
      <c r="AS122" s="1053"/>
      <c r="AT122" s="1054"/>
      <c r="AU122" s="1082"/>
      <c r="AV122" s="1083"/>
      <c r="AW122" s="1083"/>
      <c r="AX122" s="1083"/>
      <c r="AY122" s="1084"/>
      <c r="AZ122" s="1064" t="s">
        <v>465</v>
      </c>
      <c r="BA122" s="1055"/>
      <c r="BB122" s="1055"/>
      <c r="BC122" s="1055"/>
      <c r="BD122" s="1055"/>
      <c r="BE122" s="1055"/>
      <c r="BF122" s="1055"/>
      <c r="BG122" s="1055"/>
      <c r="BH122" s="1055"/>
      <c r="BI122" s="1055"/>
      <c r="BJ122" s="1055"/>
      <c r="BK122" s="1055"/>
      <c r="BL122" s="1055"/>
      <c r="BM122" s="1055"/>
      <c r="BN122" s="1055"/>
      <c r="BO122" s="1055"/>
      <c r="BP122" s="1056"/>
      <c r="BQ122" s="1087">
        <v>3944345</v>
      </c>
      <c r="BR122" s="1088"/>
      <c r="BS122" s="1088"/>
      <c r="BT122" s="1088"/>
      <c r="BU122" s="1088"/>
      <c r="BV122" s="1088">
        <v>4286857</v>
      </c>
      <c r="BW122" s="1088"/>
      <c r="BX122" s="1088"/>
      <c r="BY122" s="1088"/>
      <c r="BZ122" s="1088"/>
      <c r="CA122" s="1088">
        <v>4339153</v>
      </c>
      <c r="CB122" s="1088"/>
      <c r="CC122" s="1088"/>
      <c r="CD122" s="1088"/>
      <c r="CE122" s="1088"/>
      <c r="CF122" s="1108">
        <v>189.1</v>
      </c>
      <c r="CG122" s="1109"/>
      <c r="CH122" s="1109"/>
      <c r="CI122" s="1109"/>
      <c r="CJ122" s="1109"/>
      <c r="CK122" s="1100"/>
      <c r="CL122" s="1101"/>
      <c r="CM122" s="1101"/>
      <c r="CN122" s="1101"/>
      <c r="CO122" s="1102"/>
      <c r="CP122" s="1110" t="s">
        <v>466</v>
      </c>
      <c r="CQ122" s="1111"/>
      <c r="CR122" s="1111"/>
      <c r="CS122" s="1111"/>
      <c r="CT122" s="1111"/>
      <c r="CU122" s="1111"/>
      <c r="CV122" s="1111"/>
      <c r="CW122" s="1111"/>
      <c r="CX122" s="1111"/>
      <c r="CY122" s="1111"/>
      <c r="CZ122" s="1111"/>
      <c r="DA122" s="1111"/>
      <c r="DB122" s="1111"/>
      <c r="DC122" s="1111"/>
      <c r="DD122" s="1111"/>
      <c r="DE122" s="1111"/>
      <c r="DF122" s="1112"/>
      <c r="DG122" s="1009" t="s">
        <v>428</v>
      </c>
      <c r="DH122" s="1010"/>
      <c r="DI122" s="1010"/>
      <c r="DJ122" s="1010"/>
      <c r="DK122" s="1010"/>
      <c r="DL122" s="1010" t="s">
        <v>128</v>
      </c>
      <c r="DM122" s="1010"/>
      <c r="DN122" s="1010"/>
      <c r="DO122" s="1010"/>
      <c r="DP122" s="1010"/>
      <c r="DQ122" s="1010" t="s">
        <v>428</v>
      </c>
      <c r="DR122" s="1010"/>
      <c r="DS122" s="1010"/>
      <c r="DT122" s="1010"/>
      <c r="DU122" s="1010"/>
      <c r="DV122" s="1011" t="s">
        <v>128</v>
      </c>
      <c r="DW122" s="1011"/>
      <c r="DX122" s="1011"/>
      <c r="DY122" s="1011"/>
      <c r="DZ122" s="1012"/>
    </row>
    <row r="123" spans="1:130" s="246" customFormat="1" ht="26.25" customHeight="1" x14ac:dyDescent="0.2">
      <c r="A123" s="1149"/>
      <c r="B123" s="1036"/>
      <c r="C123" s="1006" t="s">
        <v>450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128</v>
      </c>
      <c r="AB123" s="1049"/>
      <c r="AC123" s="1049"/>
      <c r="AD123" s="1049"/>
      <c r="AE123" s="1050"/>
      <c r="AF123" s="1051" t="s">
        <v>128</v>
      </c>
      <c r="AG123" s="1049"/>
      <c r="AH123" s="1049"/>
      <c r="AI123" s="1049"/>
      <c r="AJ123" s="1050"/>
      <c r="AK123" s="1051" t="s">
        <v>428</v>
      </c>
      <c r="AL123" s="1049"/>
      <c r="AM123" s="1049"/>
      <c r="AN123" s="1049"/>
      <c r="AO123" s="1050"/>
      <c r="AP123" s="1052" t="s">
        <v>428</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467</v>
      </c>
      <c r="BP123" s="1096"/>
      <c r="BQ123" s="1155">
        <v>5441489</v>
      </c>
      <c r="BR123" s="1156"/>
      <c r="BS123" s="1156"/>
      <c r="BT123" s="1156"/>
      <c r="BU123" s="1156"/>
      <c r="BV123" s="1156">
        <v>5790775</v>
      </c>
      <c r="BW123" s="1156"/>
      <c r="BX123" s="1156"/>
      <c r="BY123" s="1156"/>
      <c r="BZ123" s="1156"/>
      <c r="CA123" s="1156">
        <v>5837965</v>
      </c>
      <c r="CB123" s="1156"/>
      <c r="CC123" s="1156"/>
      <c r="CD123" s="1156"/>
      <c r="CE123" s="1156"/>
      <c r="CF123" s="1089"/>
      <c r="CG123" s="1090"/>
      <c r="CH123" s="1090"/>
      <c r="CI123" s="1090"/>
      <c r="CJ123" s="1091"/>
      <c r="CK123" s="1100"/>
      <c r="CL123" s="1101"/>
      <c r="CM123" s="1101"/>
      <c r="CN123" s="1101"/>
      <c r="CO123" s="1102"/>
      <c r="CP123" s="1110" t="s">
        <v>400</v>
      </c>
      <c r="CQ123" s="1111"/>
      <c r="CR123" s="1111"/>
      <c r="CS123" s="1111"/>
      <c r="CT123" s="1111"/>
      <c r="CU123" s="1111"/>
      <c r="CV123" s="1111"/>
      <c r="CW123" s="1111"/>
      <c r="CX123" s="1111"/>
      <c r="CY123" s="1111"/>
      <c r="CZ123" s="1111"/>
      <c r="DA123" s="1111"/>
      <c r="DB123" s="1111"/>
      <c r="DC123" s="1111"/>
      <c r="DD123" s="1111"/>
      <c r="DE123" s="1111"/>
      <c r="DF123" s="1112"/>
      <c r="DG123" s="1048">
        <v>163195</v>
      </c>
      <c r="DH123" s="1049"/>
      <c r="DI123" s="1049"/>
      <c r="DJ123" s="1049"/>
      <c r="DK123" s="1050"/>
      <c r="DL123" s="1051">
        <v>141487</v>
      </c>
      <c r="DM123" s="1049"/>
      <c r="DN123" s="1049"/>
      <c r="DO123" s="1049"/>
      <c r="DP123" s="1050"/>
      <c r="DQ123" s="1051" t="s">
        <v>430</v>
      </c>
      <c r="DR123" s="1049"/>
      <c r="DS123" s="1049"/>
      <c r="DT123" s="1049"/>
      <c r="DU123" s="1050"/>
      <c r="DV123" s="1052" t="s">
        <v>128</v>
      </c>
      <c r="DW123" s="1053"/>
      <c r="DX123" s="1053"/>
      <c r="DY123" s="1053"/>
      <c r="DZ123" s="1054"/>
    </row>
    <row r="124" spans="1:130" s="246" customFormat="1" ht="26.25" customHeight="1" thickBot="1" x14ac:dyDescent="0.25">
      <c r="A124" s="1149"/>
      <c r="B124" s="1036"/>
      <c r="C124" s="1006" t="s">
        <v>453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430</v>
      </c>
      <c r="AB124" s="1049"/>
      <c r="AC124" s="1049"/>
      <c r="AD124" s="1049"/>
      <c r="AE124" s="1050"/>
      <c r="AF124" s="1051" t="s">
        <v>128</v>
      </c>
      <c r="AG124" s="1049"/>
      <c r="AH124" s="1049"/>
      <c r="AI124" s="1049"/>
      <c r="AJ124" s="1050"/>
      <c r="AK124" s="1051" t="s">
        <v>128</v>
      </c>
      <c r="AL124" s="1049"/>
      <c r="AM124" s="1049"/>
      <c r="AN124" s="1049"/>
      <c r="AO124" s="1050"/>
      <c r="AP124" s="1052" t="s">
        <v>449</v>
      </c>
      <c r="AQ124" s="1053"/>
      <c r="AR124" s="1053"/>
      <c r="AS124" s="1053"/>
      <c r="AT124" s="1054"/>
      <c r="AU124" s="1151" t="s">
        <v>468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449</v>
      </c>
      <c r="BR124" s="1118"/>
      <c r="BS124" s="1118"/>
      <c r="BT124" s="1118"/>
      <c r="BU124" s="1118"/>
      <c r="BV124" s="1118">
        <v>2.8</v>
      </c>
      <c r="BW124" s="1118"/>
      <c r="BX124" s="1118"/>
      <c r="BY124" s="1118"/>
      <c r="BZ124" s="1118"/>
      <c r="CA124" s="1118">
        <v>1.8</v>
      </c>
      <c r="CB124" s="1118"/>
      <c r="CC124" s="1118"/>
      <c r="CD124" s="1118"/>
      <c r="CE124" s="1118"/>
      <c r="CF124" s="1119"/>
      <c r="CG124" s="1120"/>
      <c r="CH124" s="1120"/>
      <c r="CI124" s="1120"/>
      <c r="CJ124" s="1121"/>
      <c r="CK124" s="1103"/>
      <c r="CL124" s="1103"/>
      <c r="CM124" s="1103"/>
      <c r="CN124" s="1103"/>
      <c r="CO124" s="1104"/>
      <c r="CP124" s="1110" t="s">
        <v>469</v>
      </c>
      <c r="CQ124" s="1111"/>
      <c r="CR124" s="1111"/>
      <c r="CS124" s="1111"/>
      <c r="CT124" s="1111"/>
      <c r="CU124" s="1111"/>
      <c r="CV124" s="1111"/>
      <c r="CW124" s="1111"/>
      <c r="CX124" s="1111"/>
      <c r="CY124" s="1111"/>
      <c r="CZ124" s="1111"/>
      <c r="DA124" s="1111"/>
      <c r="DB124" s="1111"/>
      <c r="DC124" s="1111"/>
      <c r="DD124" s="1111"/>
      <c r="DE124" s="1111"/>
      <c r="DF124" s="1112"/>
      <c r="DG124" s="1095" t="s">
        <v>128</v>
      </c>
      <c r="DH124" s="1074"/>
      <c r="DI124" s="1074"/>
      <c r="DJ124" s="1074"/>
      <c r="DK124" s="1075"/>
      <c r="DL124" s="1073" t="s">
        <v>428</v>
      </c>
      <c r="DM124" s="1074"/>
      <c r="DN124" s="1074"/>
      <c r="DO124" s="1074"/>
      <c r="DP124" s="1075"/>
      <c r="DQ124" s="1073" t="s">
        <v>128</v>
      </c>
      <c r="DR124" s="1074"/>
      <c r="DS124" s="1074"/>
      <c r="DT124" s="1074"/>
      <c r="DU124" s="1075"/>
      <c r="DV124" s="1076" t="s">
        <v>128</v>
      </c>
      <c r="DW124" s="1077"/>
      <c r="DX124" s="1077"/>
      <c r="DY124" s="1077"/>
      <c r="DZ124" s="1078"/>
    </row>
    <row r="125" spans="1:130" s="246" customFormat="1" ht="26.25" customHeight="1" x14ac:dyDescent="0.2">
      <c r="A125" s="1149"/>
      <c r="B125" s="1036"/>
      <c r="C125" s="1006" t="s">
        <v>455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428</v>
      </c>
      <c r="AB125" s="1049"/>
      <c r="AC125" s="1049"/>
      <c r="AD125" s="1049"/>
      <c r="AE125" s="1050"/>
      <c r="AF125" s="1051" t="s">
        <v>430</v>
      </c>
      <c r="AG125" s="1049"/>
      <c r="AH125" s="1049"/>
      <c r="AI125" s="1049"/>
      <c r="AJ125" s="1050"/>
      <c r="AK125" s="1051" t="s">
        <v>430</v>
      </c>
      <c r="AL125" s="1049"/>
      <c r="AM125" s="1049"/>
      <c r="AN125" s="1049"/>
      <c r="AO125" s="1050"/>
      <c r="AP125" s="1052" t="s">
        <v>430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470</v>
      </c>
      <c r="CL125" s="1098"/>
      <c r="CM125" s="1098"/>
      <c r="CN125" s="1098"/>
      <c r="CO125" s="1099"/>
      <c r="CP125" s="1030" t="s">
        <v>471</v>
      </c>
      <c r="CQ125" s="979"/>
      <c r="CR125" s="979"/>
      <c r="CS125" s="979"/>
      <c r="CT125" s="979"/>
      <c r="CU125" s="979"/>
      <c r="CV125" s="979"/>
      <c r="CW125" s="979"/>
      <c r="CX125" s="979"/>
      <c r="CY125" s="979"/>
      <c r="CZ125" s="979"/>
      <c r="DA125" s="979"/>
      <c r="DB125" s="979"/>
      <c r="DC125" s="979"/>
      <c r="DD125" s="979"/>
      <c r="DE125" s="979"/>
      <c r="DF125" s="980"/>
      <c r="DG125" s="1016" t="s">
        <v>430</v>
      </c>
      <c r="DH125" s="1017"/>
      <c r="DI125" s="1017"/>
      <c r="DJ125" s="1017"/>
      <c r="DK125" s="1017"/>
      <c r="DL125" s="1017" t="s">
        <v>428</v>
      </c>
      <c r="DM125" s="1017"/>
      <c r="DN125" s="1017"/>
      <c r="DO125" s="1017"/>
      <c r="DP125" s="1017"/>
      <c r="DQ125" s="1017" t="s">
        <v>430</v>
      </c>
      <c r="DR125" s="1017"/>
      <c r="DS125" s="1017"/>
      <c r="DT125" s="1017"/>
      <c r="DU125" s="1017"/>
      <c r="DV125" s="1018" t="s">
        <v>128</v>
      </c>
      <c r="DW125" s="1018"/>
      <c r="DX125" s="1018"/>
      <c r="DY125" s="1018"/>
      <c r="DZ125" s="1019"/>
    </row>
    <row r="126" spans="1:130" s="246" customFormat="1" ht="26.25" customHeight="1" thickBot="1" x14ac:dyDescent="0.25">
      <c r="A126" s="1149"/>
      <c r="B126" s="1036"/>
      <c r="C126" s="1006" t="s">
        <v>457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128</v>
      </c>
      <c r="AB126" s="1049"/>
      <c r="AC126" s="1049"/>
      <c r="AD126" s="1049"/>
      <c r="AE126" s="1050"/>
      <c r="AF126" s="1051" t="s">
        <v>128</v>
      </c>
      <c r="AG126" s="1049"/>
      <c r="AH126" s="1049"/>
      <c r="AI126" s="1049"/>
      <c r="AJ126" s="1050"/>
      <c r="AK126" s="1051" t="s">
        <v>128</v>
      </c>
      <c r="AL126" s="1049"/>
      <c r="AM126" s="1049"/>
      <c r="AN126" s="1049"/>
      <c r="AO126" s="1050"/>
      <c r="AP126" s="1052" t="s">
        <v>128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472</v>
      </c>
      <c r="CQ126" s="1040"/>
      <c r="CR126" s="1040"/>
      <c r="CS126" s="1040"/>
      <c r="CT126" s="1040"/>
      <c r="CU126" s="1040"/>
      <c r="CV126" s="1040"/>
      <c r="CW126" s="1040"/>
      <c r="CX126" s="1040"/>
      <c r="CY126" s="1040"/>
      <c r="CZ126" s="1040"/>
      <c r="DA126" s="1040"/>
      <c r="DB126" s="1040"/>
      <c r="DC126" s="1040"/>
      <c r="DD126" s="1040"/>
      <c r="DE126" s="1040"/>
      <c r="DF126" s="1041"/>
      <c r="DG126" s="1009" t="s">
        <v>128</v>
      </c>
      <c r="DH126" s="1010"/>
      <c r="DI126" s="1010"/>
      <c r="DJ126" s="1010"/>
      <c r="DK126" s="1010"/>
      <c r="DL126" s="1010" t="s">
        <v>128</v>
      </c>
      <c r="DM126" s="1010"/>
      <c r="DN126" s="1010"/>
      <c r="DO126" s="1010"/>
      <c r="DP126" s="1010"/>
      <c r="DQ126" s="1010" t="s">
        <v>430</v>
      </c>
      <c r="DR126" s="1010"/>
      <c r="DS126" s="1010"/>
      <c r="DT126" s="1010"/>
      <c r="DU126" s="1010"/>
      <c r="DV126" s="1011" t="s">
        <v>128</v>
      </c>
      <c r="DW126" s="1011"/>
      <c r="DX126" s="1011"/>
      <c r="DY126" s="1011"/>
      <c r="DZ126" s="1012"/>
    </row>
    <row r="127" spans="1:130" s="246" customFormat="1" ht="26.25" customHeight="1" x14ac:dyDescent="0.2">
      <c r="A127" s="1150"/>
      <c r="B127" s="1038"/>
      <c r="C127" s="1092" t="s">
        <v>473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1637</v>
      </c>
      <c r="AB127" s="1049"/>
      <c r="AC127" s="1049"/>
      <c r="AD127" s="1049"/>
      <c r="AE127" s="1050"/>
      <c r="AF127" s="1051">
        <v>723</v>
      </c>
      <c r="AG127" s="1049"/>
      <c r="AH127" s="1049"/>
      <c r="AI127" s="1049"/>
      <c r="AJ127" s="1050"/>
      <c r="AK127" s="1051">
        <v>494</v>
      </c>
      <c r="AL127" s="1049"/>
      <c r="AM127" s="1049"/>
      <c r="AN127" s="1049"/>
      <c r="AO127" s="1050"/>
      <c r="AP127" s="1052">
        <v>0</v>
      </c>
      <c r="AQ127" s="1053"/>
      <c r="AR127" s="1053"/>
      <c r="AS127" s="1053"/>
      <c r="AT127" s="1054"/>
      <c r="AU127" s="282"/>
      <c r="AV127" s="282"/>
      <c r="AW127" s="282"/>
      <c r="AX127" s="1122" t="s">
        <v>474</v>
      </c>
      <c r="AY127" s="1123"/>
      <c r="AZ127" s="1123"/>
      <c r="BA127" s="1123"/>
      <c r="BB127" s="1123"/>
      <c r="BC127" s="1123"/>
      <c r="BD127" s="1123"/>
      <c r="BE127" s="1124"/>
      <c r="BF127" s="1125" t="s">
        <v>475</v>
      </c>
      <c r="BG127" s="1123"/>
      <c r="BH127" s="1123"/>
      <c r="BI127" s="1123"/>
      <c r="BJ127" s="1123"/>
      <c r="BK127" s="1123"/>
      <c r="BL127" s="1124"/>
      <c r="BM127" s="1125" t="s">
        <v>476</v>
      </c>
      <c r="BN127" s="1123"/>
      <c r="BO127" s="1123"/>
      <c r="BP127" s="1123"/>
      <c r="BQ127" s="1123"/>
      <c r="BR127" s="1123"/>
      <c r="BS127" s="1124"/>
      <c r="BT127" s="1125" t="s">
        <v>477</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478</v>
      </c>
      <c r="CQ127" s="1040"/>
      <c r="CR127" s="1040"/>
      <c r="CS127" s="1040"/>
      <c r="CT127" s="1040"/>
      <c r="CU127" s="1040"/>
      <c r="CV127" s="1040"/>
      <c r="CW127" s="1040"/>
      <c r="CX127" s="1040"/>
      <c r="CY127" s="1040"/>
      <c r="CZ127" s="1040"/>
      <c r="DA127" s="1040"/>
      <c r="DB127" s="1040"/>
      <c r="DC127" s="1040"/>
      <c r="DD127" s="1040"/>
      <c r="DE127" s="1040"/>
      <c r="DF127" s="1041"/>
      <c r="DG127" s="1009" t="s">
        <v>430</v>
      </c>
      <c r="DH127" s="1010"/>
      <c r="DI127" s="1010"/>
      <c r="DJ127" s="1010"/>
      <c r="DK127" s="1010"/>
      <c r="DL127" s="1010" t="s">
        <v>128</v>
      </c>
      <c r="DM127" s="1010"/>
      <c r="DN127" s="1010"/>
      <c r="DO127" s="1010"/>
      <c r="DP127" s="1010"/>
      <c r="DQ127" s="1010" t="s">
        <v>128</v>
      </c>
      <c r="DR127" s="1010"/>
      <c r="DS127" s="1010"/>
      <c r="DT127" s="1010"/>
      <c r="DU127" s="1010"/>
      <c r="DV127" s="1011" t="s">
        <v>128</v>
      </c>
      <c r="DW127" s="1011"/>
      <c r="DX127" s="1011"/>
      <c r="DY127" s="1011"/>
      <c r="DZ127" s="1012"/>
    </row>
    <row r="128" spans="1:130" s="246" customFormat="1" ht="26.25" customHeight="1" thickBot="1" x14ac:dyDescent="0.25">
      <c r="A128" s="1133" t="s">
        <v>479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480</v>
      </c>
      <c r="X128" s="1135"/>
      <c r="Y128" s="1135"/>
      <c r="Z128" s="1136"/>
      <c r="AA128" s="1137" t="s">
        <v>128</v>
      </c>
      <c r="AB128" s="1138"/>
      <c r="AC128" s="1138"/>
      <c r="AD128" s="1138"/>
      <c r="AE128" s="1139"/>
      <c r="AF128" s="1140" t="s">
        <v>128</v>
      </c>
      <c r="AG128" s="1138"/>
      <c r="AH128" s="1138"/>
      <c r="AI128" s="1138"/>
      <c r="AJ128" s="1139"/>
      <c r="AK128" s="1140" t="s">
        <v>128</v>
      </c>
      <c r="AL128" s="1138"/>
      <c r="AM128" s="1138"/>
      <c r="AN128" s="1138"/>
      <c r="AO128" s="1139"/>
      <c r="AP128" s="1141"/>
      <c r="AQ128" s="1142"/>
      <c r="AR128" s="1142"/>
      <c r="AS128" s="1142"/>
      <c r="AT128" s="1143"/>
      <c r="AU128" s="282"/>
      <c r="AV128" s="282"/>
      <c r="AW128" s="282"/>
      <c r="AX128" s="978" t="s">
        <v>481</v>
      </c>
      <c r="AY128" s="979"/>
      <c r="AZ128" s="979"/>
      <c r="BA128" s="979"/>
      <c r="BB128" s="979"/>
      <c r="BC128" s="979"/>
      <c r="BD128" s="979"/>
      <c r="BE128" s="980"/>
      <c r="BF128" s="1144" t="s">
        <v>128</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482</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128</v>
      </c>
      <c r="DM128" s="1130"/>
      <c r="DN128" s="1130"/>
      <c r="DO128" s="1130"/>
      <c r="DP128" s="1130"/>
      <c r="DQ128" s="1130">
        <v>4843</v>
      </c>
      <c r="DR128" s="1130"/>
      <c r="DS128" s="1130"/>
      <c r="DT128" s="1130"/>
      <c r="DU128" s="1130"/>
      <c r="DV128" s="1131">
        <v>0.2</v>
      </c>
      <c r="DW128" s="1131"/>
      <c r="DX128" s="1131"/>
      <c r="DY128" s="1131"/>
      <c r="DZ128" s="1132"/>
    </row>
    <row r="129" spans="1:131" s="246" customFormat="1" ht="26.25" customHeight="1" x14ac:dyDescent="0.2">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483</v>
      </c>
      <c r="X129" s="1164"/>
      <c r="Y129" s="1164"/>
      <c r="Z129" s="1165"/>
      <c r="AA129" s="1048">
        <v>2710293</v>
      </c>
      <c r="AB129" s="1049"/>
      <c r="AC129" s="1049"/>
      <c r="AD129" s="1049"/>
      <c r="AE129" s="1050"/>
      <c r="AF129" s="1051">
        <v>2660119</v>
      </c>
      <c r="AG129" s="1049"/>
      <c r="AH129" s="1049"/>
      <c r="AI129" s="1049"/>
      <c r="AJ129" s="1050"/>
      <c r="AK129" s="1051">
        <v>2615925</v>
      </c>
      <c r="AL129" s="1049"/>
      <c r="AM129" s="1049"/>
      <c r="AN129" s="1049"/>
      <c r="AO129" s="1050"/>
      <c r="AP129" s="1166"/>
      <c r="AQ129" s="1167"/>
      <c r="AR129" s="1167"/>
      <c r="AS129" s="1167"/>
      <c r="AT129" s="1168"/>
      <c r="AU129" s="284"/>
      <c r="AV129" s="284"/>
      <c r="AW129" s="284"/>
      <c r="AX129" s="1157" t="s">
        <v>484</v>
      </c>
      <c r="AY129" s="1040"/>
      <c r="AZ129" s="1040"/>
      <c r="BA129" s="1040"/>
      <c r="BB129" s="1040"/>
      <c r="BC129" s="1040"/>
      <c r="BD129" s="1040"/>
      <c r="BE129" s="1041"/>
      <c r="BF129" s="1158" t="s">
        <v>433</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485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486</v>
      </c>
      <c r="X130" s="1164"/>
      <c r="Y130" s="1164"/>
      <c r="Z130" s="1165"/>
      <c r="AA130" s="1048">
        <v>297954</v>
      </c>
      <c r="AB130" s="1049"/>
      <c r="AC130" s="1049"/>
      <c r="AD130" s="1049"/>
      <c r="AE130" s="1050"/>
      <c r="AF130" s="1051">
        <v>303697</v>
      </c>
      <c r="AG130" s="1049"/>
      <c r="AH130" s="1049"/>
      <c r="AI130" s="1049"/>
      <c r="AJ130" s="1050"/>
      <c r="AK130" s="1051">
        <v>321366</v>
      </c>
      <c r="AL130" s="1049"/>
      <c r="AM130" s="1049"/>
      <c r="AN130" s="1049"/>
      <c r="AO130" s="1050"/>
      <c r="AP130" s="1166"/>
      <c r="AQ130" s="1167"/>
      <c r="AR130" s="1167"/>
      <c r="AS130" s="1167"/>
      <c r="AT130" s="1168"/>
      <c r="AU130" s="284"/>
      <c r="AV130" s="284"/>
      <c r="AW130" s="284"/>
      <c r="AX130" s="1157" t="s">
        <v>487</v>
      </c>
      <c r="AY130" s="1040"/>
      <c r="AZ130" s="1040"/>
      <c r="BA130" s="1040"/>
      <c r="BB130" s="1040"/>
      <c r="BC130" s="1040"/>
      <c r="BD130" s="1040"/>
      <c r="BE130" s="1041"/>
      <c r="BF130" s="1194">
        <v>2.6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488</v>
      </c>
      <c r="X131" s="1202"/>
      <c r="Y131" s="1202"/>
      <c r="Z131" s="1203"/>
      <c r="AA131" s="1095">
        <v>2412339</v>
      </c>
      <c r="AB131" s="1074"/>
      <c r="AC131" s="1074"/>
      <c r="AD131" s="1074"/>
      <c r="AE131" s="1075"/>
      <c r="AF131" s="1073">
        <v>2356422</v>
      </c>
      <c r="AG131" s="1074"/>
      <c r="AH131" s="1074"/>
      <c r="AI131" s="1074"/>
      <c r="AJ131" s="1075"/>
      <c r="AK131" s="1073">
        <v>2294559</v>
      </c>
      <c r="AL131" s="1074"/>
      <c r="AM131" s="1074"/>
      <c r="AN131" s="1074"/>
      <c r="AO131" s="1075"/>
      <c r="AP131" s="1204"/>
      <c r="AQ131" s="1205"/>
      <c r="AR131" s="1205"/>
      <c r="AS131" s="1205"/>
      <c r="AT131" s="1206"/>
      <c r="AU131" s="284"/>
      <c r="AV131" s="284"/>
      <c r="AW131" s="284"/>
      <c r="AX131" s="1176" t="s">
        <v>489</v>
      </c>
      <c r="AY131" s="1127"/>
      <c r="AZ131" s="1127"/>
      <c r="BA131" s="1127"/>
      <c r="BB131" s="1127"/>
      <c r="BC131" s="1127"/>
      <c r="BD131" s="1127"/>
      <c r="BE131" s="1128"/>
      <c r="BF131" s="1177">
        <v>1.8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490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491</v>
      </c>
      <c r="W132" s="1187"/>
      <c r="X132" s="1187"/>
      <c r="Y132" s="1187"/>
      <c r="Z132" s="1188"/>
      <c r="AA132" s="1189">
        <v>1.586261301</v>
      </c>
      <c r="AB132" s="1190"/>
      <c r="AC132" s="1190"/>
      <c r="AD132" s="1190"/>
      <c r="AE132" s="1191"/>
      <c r="AF132" s="1192">
        <v>2.0727611609999999</v>
      </c>
      <c r="AG132" s="1190"/>
      <c r="AH132" s="1190"/>
      <c r="AI132" s="1190"/>
      <c r="AJ132" s="1191"/>
      <c r="AK132" s="1192">
        <v>4.3617192259999999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492</v>
      </c>
      <c r="W133" s="1170"/>
      <c r="X133" s="1170"/>
      <c r="Y133" s="1170"/>
      <c r="Z133" s="1171"/>
      <c r="AA133" s="1172">
        <v>1.5</v>
      </c>
      <c r="AB133" s="1173"/>
      <c r="AC133" s="1173"/>
      <c r="AD133" s="1173"/>
      <c r="AE133" s="1174"/>
      <c r="AF133" s="1172">
        <v>1.5</v>
      </c>
      <c r="AG133" s="1173"/>
      <c r="AH133" s="1173"/>
      <c r="AI133" s="1173"/>
      <c r="AJ133" s="1174"/>
      <c r="AK133" s="1172">
        <v>2.6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KvfbiE5ZRjkrpWuXLlsXMKhlluPjvM9oo6vUnlvVOO0qma9Spa/SDCreNJ8A5XVsRCvgthS09oCg9EWrfWJ8/Q==" saltValue="6OLa96E8jF6vzWrKbx45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493</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RX+U4uXnJEYrfl7dtyqOh3NKTE9HkRDMldkLhgN/qImutzlKDXxxk6GjP8yNeznT+4nuyljfp9UywQgZjmQcow==" saltValue="cgoz9OGaQregKQvRXxfx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UYCIxOsO1OXSH8qo8zE4sNWKdnzhBsYdyCF0S0J4jZT4K9KofkqxdhQMDYi8S9oX5qcem0gdwF2+8y/AYB6Rhw==" saltValue="4DumzmihwpDiFTHhUX7++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496</v>
      </c>
      <c r="AP7" s="303"/>
      <c r="AQ7" s="304" t="s">
        <v>497</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498</v>
      </c>
      <c r="AQ8" s="310" t="s">
        <v>499</v>
      </c>
      <c r="AR8" s="311" t="s">
        <v>500</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501</v>
      </c>
      <c r="AL9" s="1213"/>
      <c r="AM9" s="1213"/>
      <c r="AN9" s="1214"/>
      <c r="AO9" s="312">
        <v>657404</v>
      </c>
      <c r="AP9" s="312">
        <v>147997</v>
      </c>
      <c r="AQ9" s="313">
        <v>190701</v>
      </c>
      <c r="AR9" s="314">
        <v>-22.4</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502</v>
      </c>
      <c r="AL10" s="1213"/>
      <c r="AM10" s="1213"/>
      <c r="AN10" s="1214"/>
      <c r="AO10" s="315">
        <v>86906</v>
      </c>
      <c r="AP10" s="315">
        <v>19565</v>
      </c>
      <c r="AQ10" s="316">
        <v>22807</v>
      </c>
      <c r="AR10" s="317">
        <v>-14.2</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503</v>
      </c>
      <c r="AL11" s="1213"/>
      <c r="AM11" s="1213"/>
      <c r="AN11" s="1214"/>
      <c r="AO11" s="315">
        <v>149083</v>
      </c>
      <c r="AP11" s="315">
        <v>33562</v>
      </c>
      <c r="AQ11" s="316">
        <v>29822</v>
      </c>
      <c r="AR11" s="317">
        <v>12.5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504</v>
      </c>
      <c r="AL12" s="1213"/>
      <c r="AM12" s="1213"/>
      <c r="AN12" s="1214"/>
      <c r="AO12" s="315" t="s">
        <v>505</v>
      </c>
      <c r="AP12" s="315" t="s">
        <v>505</v>
      </c>
      <c r="AQ12" s="316">
        <v>3258</v>
      </c>
      <c r="AR12" s="317" t="s">
        <v>505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506</v>
      </c>
      <c r="AL13" s="1213"/>
      <c r="AM13" s="1213"/>
      <c r="AN13" s="1214"/>
      <c r="AO13" s="315" t="s">
        <v>505</v>
      </c>
      <c r="AP13" s="315" t="s">
        <v>505</v>
      </c>
      <c r="AQ13" s="316">
        <v>24</v>
      </c>
      <c r="AR13" s="317" t="s">
        <v>505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507</v>
      </c>
      <c r="AL14" s="1213"/>
      <c r="AM14" s="1213"/>
      <c r="AN14" s="1214"/>
      <c r="AO14" s="315">
        <v>59113</v>
      </c>
      <c r="AP14" s="315">
        <v>13308</v>
      </c>
      <c r="AQ14" s="316">
        <v>10094</v>
      </c>
      <c r="AR14" s="317">
        <v>31.8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508</v>
      </c>
      <c r="AL15" s="1213"/>
      <c r="AM15" s="1213"/>
      <c r="AN15" s="1214"/>
      <c r="AO15" s="315">
        <v>28997</v>
      </c>
      <c r="AP15" s="315">
        <v>6528</v>
      </c>
      <c r="AQ15" s="316">
        <v>4017</v>
      </c>
      <c r="AR15" s="317">
        <v>62.5</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509</v>
      </c>
      <c r="AL16" s="1216"/>
      <c r="AM16" s="1216"/>
      <c r="AN16" s="1217"/>
      <c r="AO16" s="315">
        <v>-61079</v>
      </c>
      <c r="AP16" s="315">
        <v>-13750</v>
      </c>
      <c r="AQ16" s="316">
        <v>-17771</v>
      </c>
      <c r="AR16" s="317">
        <v>-22.6</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920424</v>
      </c>
      <c r="AP17" s="315">
        <v>207209</v>
      </c>
      <c r="AQ17" s="316">
        <v>242952</v>
      </c>
      <c r="AR17" s="317">
        <v>-14.7</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514</v>
      </c>
      <c r="AL21" s="1208"/>
      <c r="AM21" s="1208"/>
      <c r="AN21" s="1209"/>
      <c r="AO21" s="327">
        <v>18.46</v>
      </c>
      <c r="AP21" s="328">
        <v>21.84</v>
      </c>
      <c r="AQ21" s="329">
        <v>-3.38</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515</v>
      </c>
      <c r="AL22" s="1208"/>
      <c r="AM22" s="1208"/>
      <c r="AN22" s="1209"/>
      <c r="AO22" s="332">
        <v>95.6</v>
      </c>
      <c r="AP22" s="333">
        <v>95.6</v>
      </c>
      <c r="AQ22" s="334">
        <v>0</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496</v>
      </c>
      <c r="AP30" s="303"/>
      <c r="AQ30" s="304" t="s">
        <v>497</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498</v>
      </c>
      <c r="AQ31" s="310" t="s">
        <v>499</v>
      </c>
      <c r="AR31" s="311" t="s">
        <v>500</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519</v>
      </c>
      <c r="AL32" s="1224"/>
      <c r="AM32" s="1224"/>
      <c r="AN32" s="1225"/>
      <c r="AO32" s="342">
        <v>307603</v>
      </c>
      <c r="AP32" s="342">
        <v>69249</v>
      </c>
      <c r="AQ32" s="343">
        <v>136235</v>
      </c>
      <c r="AR32" s="344">
        <v>-49.2</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520</v>
      </c>
      <c r="AL33" s="1224"/>
      <c r="AM33" s="1224"/>
      <c r="AN33" s="1225"/>
      <c r="AO33" s="342" t="s">
        <v>505</v>
      </c>
      <c r="AP33" s="342" t="s">
        <v>505</v>
      </c>
      <c r="AQ33" s="343" t="s">
        <v>505</v>
      </c>
      <c r="AR33" s="344" t="s">
        <v>505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521</v>
      </c>
      <c r="AL34" s="1224"/>
      <c r="AM34" s="1224"/>
      <c r="AN34" s="1225"/>
      <c r="AO34" s="342" t="s">
        <v>505</v>
      </c>
      <c r="AP34" s="342" t="s">
        <v>505</v>
      </c>
      <c r="AQ34" s="343">
        <v>5</v>
      </c>
      <c r="AR34" s="344" t="s">
        <v>505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522</v>
      </c>
      <c r="AL35" s="1224"/>
      <c r="AM35" s="1224"/>
      <c r="AN35" s="1225"/>
      <c r="AO35" s="342">
        <v>104348</v>
      </c>
      <c r="AP35" s="342">
        <v>23491</v>
      </c>
      <c r="AQ35" s="343">
        <v>32688</v>
      </c>
      <c r="AR35" s="344">
        <v>-28.1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523</v>
      </c>
      <c r="AL36" s="1224"/>
      <c r="AM36" s="1224"/>
      <c r="AN36" s="1225"/>
      <c r="AO36" s="342">
        <v>9003</v>
      </c>
      <c r="AP36" s="342">
        <v>2027</v>
      </c>
      <c r="AQ36" s="343">
        <v>4188</v>
      </c>
      <c r="AR36" s="344">
        <v>-51.6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524</v>
      </c>
      <c r="AL37" s="1224"/>
      <c r="AM37" s="1224"/>
      <c r="AN37" s="1225"/>
      <c r="AO37" s="342">
        <v>494</v>
      </c>
      <c r="AP37" s="342">
        <v>111</v>
      </c>
      <c r="AQ37" s="343">
        <v>1212</v>
      </c>
      <c r="AR37" s="344">
        <v>-90.8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525</v>
      </c>
      <c r="AL38" s="1227"/>
      <c r="AM38" s="1227"/>
      <c r="AN38" s="1228"/>
      <c r="AO38" s="345" t="s">
        <v>505</v>
      </c>
      <c r="AP38" s="345" t="s">
        <v>505</v>
      </c>
      <c r="AQ38" s="346">
        <v>25</v>
      </c>
      <c r="AR38" s="334" t="s">
        <v>505</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526</v>
      </c>
      <c r="AL39" s="1227"/>
      <c r="AM39" s="1227"/>
      <c r="AN39" s="1228"/>
      <c r="AO39" s="342" t="s">
        <v>505</v>
      </c>
      <c r="AP39" s="342" t="s">
        <v>505</v>
      </c>
      <c r="AQ39" s="343">
        <v>-7598</v>
      </c>
      <c r="AR39" s="344" t="s">
        <v>505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527</v>
      </c>
      <c r="AL40" s="1224"/>
      <c r="AM40" s="1224"/>
      <c r="AN40" s="1225"/>
      <c r="AO40" s="342">
        <v>-321366</v>
      </c>
      <c r="AP40" s="342">
        <v>-72347</v>
      </c>
      <c r="AQ40" s="343">
        <v>-123844</v>
      </c>
      <c r="AR40" s="344">
        <v>-41.6</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100082</v>
      </c>
      <c r="AP41" s="342">
        <v>22531</v>
      </c>
      <c r="AQ41" s="343">
        <v>42911</v>
      </c>
      <c r="AR41" s="344">
        <v>-47.5</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496</v>
      </c>
      <c r="AN49" s="1220" t="s">
        <v>531</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532</v>
      </c>
      <c r="AO50" s="359" t="s">
        <v>533</v>
      </c>
      <c r="AP50" s="360" t="s">
        <v>534</v>
      </c>
      <c r="AQ50" s="361" t="s">
        <v>535</v>
      </c>
      <c r="AR50" s="362" t="s">
        <v>536</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970957</v>
      </c>
      <c r="AN51" s="364">
        <v>200363</v>
      </c>
      <c r="AO51" s="365">
        <v>-7</v>
      </c>
      <c r="AP51" s="366">
        <v>333013</v>
      </c>
      <c r="AQ51" s="367">
        <v>5.3</v>
      </c>
      <c r="AR51" s="368">
        <v>-12.3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647821</v>
      </c>
      <c r="AN52" s="372">
        <v>133682</v>
      </c>
      <c r="AO52" s="373">
        <v>-35.6</v>
      </c>
      <c r="AP52" s="374">
        <v>126732</v>
      </c>
      <c r="AQ52" s="375">
        <v>19.100000000000001</v>
      </c>
      <c r="AR52" s="376">
        <v>-54.7</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1574989</v>
      </c>
      <c r="AN53" s="364">
        <v>332838</v>
      </c>
      <c r="AO53" s="365">
        <v>66.099999999999994</v>
      </c>
      <c r="AP53" s="366">
        <v>280458</v>
      </c>
      <c r="AQ53" s="367">
        <v>-15.8</v>
      </c>
      <c r="AR53" s="368">
        <v>81.900000000000006</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425247</v>
      </c>
      <c r="AN54" s="372">
        <v>89866</v>
      </c>
      <c r="AO54" s="373">
        <v>-32.799999999999997</v>
      </c>
      <c r="AP54" s="374">
        <v>127286</v>
      </c>
      <c r="AQ54" s="375">
        <v>0.4</v>
      </c>
      <c r="AR54" s="376">
        <v>-33.200000000000003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1428341</v>
      </c>
      <c r="AN55" s="364">
        <v>308564</v>
      </c>
      <c r="AO55" s="365">
        <v>-7.3</v>
      </c>
      <c r="AP55" s="366">
        <v>291945</v>
      </c>
      <c r="AQ55" s="367">
        <v>4.0999999999999996</v>
      </c>
      <c r="AR55" s="368">
        <v>-11.4</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317057</v>
      </c>
      <c r="AN56" s="372">
        <v>68494</v>
      </c>
      <c r="AO56" s="373">
        <v>-23.8</v>
      </c>
      <c r="AP56" s="374">
        <v>127651</v>
      </c>
      <c r="AQ56" s="375">
        <v>0.3</v>
      </c>
      <c r="AR56" s="376">
        <v>-24.1</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1409025</v>
      </c>
      <c r="AN57" s="364">
        <v>309404</v>
      </c>
      <c r="AO57" s="365">
        <v>0.3</v>
      </c>
      <c r="AP57" s="366">
        <v>291173</v>
      </c>
      <c r="AQ57" s="367">
        <v>-0.3</v>
      </c>
      <c r="AR57" s="368">
        <v>0.6</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352277</v>
      </c>
      <c r="AN58" s="372">
        <v>77356</v>
      </c>
      <c r="AO58" s="373">
        <v>12.9</v>
      </c>
      <c r="AP58" s="374">
        <v>119071</v>
      </c>
      <c r="AQ58" s="375">
        <v>-6.7</v>
      </c>
      <c r="AR58" s="376">
        <v>19.600000000000001</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1290675</v>
      </c>
      <c r="AN59" s="364">
        <v>290562</v>
      </c>
      <c r="AO59" s="365">
        <v>-6.1</v>
      </c>
      <c r="AP59" s="366">
        <v>271581</v>
      </c>
      <c r="AQ59" s="367">
        <v>-6.7</v>
      </c>
      <c r="AR59" s="368">
        <v>0.6</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275762</v>
      </c>
      <c r="AN60" s="372">
        <v>62081</v>
      </c>
      <c r="AO60" s="373">
        <v>-19.7</v>
      </c>
      <c r="AP60" s="374">
        <v>117844</v>
      </c>
      <c r="AQ60" s="375">
        <v>-1</v>
      </c>
      <c r="AR60" s="376">
        <v>-18.7</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1334797</v>
      </c>
      <c r="AN61" s="379">
        <v>288346</v>
      </c>
      <c r="AO61" s="380">
        <v>9.1999999999999993</v>
      </c>
      <c r="AP61" s="381">
        <v>293634</v>
      </c>
      <c r="AQ61" s="382">
        <v>-2.7</v>
      </c>
      <c r="AR61" s="368">
        <v>11.9</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403633</v>
      </c>
      <c r="AN62" s="372">
        <v>86296</v>
      </c>
      <c r="AO62" s="373">
        <v>-19.8</v>
      </c>
      <c r="AP62" s="374">
        <v>123717</v>
      </c>
      <c r="AQ62" s="375">
        <v>2.4</v>
      </c>
      <c r="AR62" s="376">
        <v>-22.2</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U3I5HzjKtJ33plxAwrz/3AuE8HxsztkI6RzrpBOWWUFrTwv3fSPxqH7IRXa9lCjeJ8dZuLqh/8z4StGF1JbehA==" saltValue="nQfoOBmcM33kHHXEyOMK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zDm1ZcrOagsDci49qZrAIc23Hev4yhXvg2I0FOApjaP/M/MDiF4+c5EKECis1PZ7juD216QNScl67IG2ID3jQ==" saltValue="+hVU6htN3oGrVem5YAo13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IJyeqHLhWy8uT9DHr+ScTFCoClyaXSJQ4Lmf7vtUw+d76mbGDlNQshk+fTNQGkwju/KsifAkNoGaDABt3gv7dg==" saltValue="r3KxT+3qfczUJG/1k3PIO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2">
      <c r="B47" s="10"/>
      <c r="C47" s="1232" t="s">
        <v>3</v>
      </c>
      <c r="D47" s="1232"/>
      <c r="E47" s="1233"/>
      <c r="F47" s="11">
        <v>44.5</v>
      </c>
      <c r="G47" s="12">
        <v>36.46</v>
      </c>
      <c r="H47" s="12">
        <v>32.229999999999997</v>
      </c>
      <c r="I47" s="12">
        <v>39.72</v>
      </c>
      <c r="J47" s="13">
        <v>42.21</v>
      </c>
    </row>
    <row r="48" spans="2:10" ht="57.75" customHeight="1" x14ac:dyDescent="0.2">
      <c r="B48" s="14"/>
      <c r="C48" s="1234" t="s">
        <v>4</v>
      </c>
      <c r="D48" s="1234"/>
      <c r="E48" s="1235"/>
      <c r="F48" s="15">
        <v>8.8800000000000008</v>
      </c>
      <c r="G48" s="16">
        <v>10.9</v>
      </c>
      <c r="H48" s="16">
        <v>7.73</v>
      </c>
      <c r="I48" s="16">
        <v>8.65</v>
      </c>
      <c r="J48" s="17">
        <v>7</v>
      </c>
    </row>
    <row r="49" spans="2:10" ht="57.75" customHeight="1" thickBot="1" x14ac:dyDescent="0.25">
      <c r="B49" s="18"/>
      <c r="C49" s="1236" t="s">
        <v>5</v>
      </c>
      <c r="D49" s="1236"/>
      <c r="E49" s="1237"/>
      <c r="F49" s="19" t="s">
        <v>552</v>
      </c>
      <c r="G49" s="20" t="s">
        <v>553</v>
      </c>
      <c r="H49" s="20" t="s">
        <v>554</v>
      </c>
      <c r="I49" s="20">
        <v>3.52</v>
      </c>
      <c r="J49" s="21" t="s">
        <v>555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wRQCQusLSzKVPrr/LNgBJXbuP2DrPJmr3DpdHtDAxN9kjWNIVO1EcpxWJaBL6sOCaMBvD9MsNyqbt/gY+EZFDg==" saltValue="edhzS2Fev5pvl4xfwKCW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2020-10-05T10:33:40Z</cp:lastPrinted>
  <dcterms:created xsi:type="dcterms:W3CDTF">2020-02-10T02:59:00Z</dcterms:created>
  <dcterms:modified xsi:type="dcterms:W3CDTF">2020-10-09T07:02:29Z</dcterms:modified>
  <cp:category/>
</cp:coreProperties>
</file>