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05693\Desktop\"/>
    </mc:Choice>
  </mc:AlternateContent>
  <xr:revisionPtr revIDLastSave="0" documentId="13_ncr:1_{7675984C-C69F-4014-833C-602AFA72C123}" xr6:coauthVersionLast="44" xr6:coauthVersionMax="44" xr10:uidLastSave="{00000000-0000-0000-0000-000000000000}"/>
  <bookViews>
    <workbookView xWindow="-120" yWindow="-120" windowWidth="29040" windowHeight="15840" tabRatio="94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63" i="12" l="1"/>
  <c r="AP63"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AM35" i="10" l="1"/>
  <c r="BE34" i="10"/>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<sst xmlns="http://schemas.openxmlformats.org/spreadsheetml/2006/main" count="1164" uniqueCount="610">
  <si>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</si>
  <si>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</si>
  <si>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</si>
  <si>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</si>
  <si>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</si>
  <si>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</si>
  <si>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</si>
  <si>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</si>
  <si>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</si>
  <si>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</si>
  <si>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</si>
  <si>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</si>
  <si>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</si>
  <si>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</si>
  <si>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</si>
  <si>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</si>
  <si>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</si>
  <si>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</si>
  <si>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</si>
  <si>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</si>
  <si>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</si>
  <si>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</si>
  <si>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</si>
  <si>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</si>
  <si>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</si>
  <si>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</si>
  <si>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</si>
  <si>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</si>
  <si>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</si>
  <si>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</si>
  <si>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</si>
  <si>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</si>
  <si>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</si>
  <si>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</si>
  <si>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</si>
  <si>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</si>
  <si>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</si>
  <si>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</si>
  <si>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</si>
  <si>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</si>
  <si>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</si>
  <si>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</si>
  <si>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</si>
  <si>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</si>
  <si>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</si>
  <si>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</si>
  <si>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</si>
  <si>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</si>
  <si>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</si>
  <si>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</si>
  <si>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</si>
  <si>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</si>
  <si>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</si>
  <si>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</si>
  <si>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</si>
  <si>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</si>
  <si>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</si>
  <si>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</si>
  <si>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</si>
  <si>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</si>
  <si>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</si>
  <si>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</si>
  <si>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</si>
  <si>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</si>
  <si>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</si>
  <si>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</si>
  <si>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</si>
  <si>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</si>
  <si>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</si>
  <si>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</si>
  <si>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</si>
  <si>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</si>
  <si>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</si>
  <si>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</si>
  <si>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</si>
  <si>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</si>
  <si>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</si>
  <si>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</si>
  <si>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</si>
  <si>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</si>
  <si>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</si>
  <si>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</si>
  <si>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</si>
  <si>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</si>
  <si>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</si>
  <si>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</si>
  <si>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</si>
  <si>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</si>
  <si>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</si>
  <si>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</si>
  <si>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</si>
  <si>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</si>
  <si>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</si>
  <si>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</si>
  <si>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</si>
  <si>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</si>
  <si>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</si>
  <si>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</si>
  <si>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下仁田町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</si>
  <si>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</si>
  <si>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</si>
  <si>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</si>
  <si>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</si>
  <si>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</si>
  <si>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</si>
  <si>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</si>
  <si>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</si>
  <si>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</si>
  <si>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</si>
  <si>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</si>
  <si>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</si>
  <si>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</si>
  <si>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</si>
  <si>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</si>
  <si>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</si>
  <si>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</si>
  <si>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</si>
  <si>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</si>
  <si>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</si>
  <si>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</si>
  <si>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</si>
  <si>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</si>
  <si>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</si>
  <si>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</si>
  <si>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</si>
  <si>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</si>
  <si>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</si>
  <si>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</si>
  <si>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</si>
  <si>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</si>
  <si>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</si>
  <si>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</si>
  <si>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</si>
  <si>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</si>
  <si>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</si>
  <si>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</si>
  <si>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</si>
  <si>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</si>
  <si>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</si>
  <si>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</si>
  <si>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</si>
  <si>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</si>
  <si>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</si>
  <si>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</si>
  <si>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</si>
  <si>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</si>
  <si>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</si>
  <si>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</si>
  <si>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</si>
  <si>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</si>
  <si>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</si>
  <si>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</si>
  <si>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</si>
  <si>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</si>
  <si>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4"/>
  </si>
  <si>
    <t>うち日本人(％)</t>
    <phoneticPr fontId="5"/>
  </si>
  <si>
    <t>-2.8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</si>
  <si>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</si>
  <si>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</si>
  <si>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</si>
  <si>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</si>
  <si>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</si>
  <si>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</si>
  <si>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</si>
  <si>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</si>
  <si>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</si>
  <si>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</si>
  <si>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</si>
  <si>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</si>
  <si>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</si>
  <si>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</si>
  <si>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</si>
  <si>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</si>
  <si>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</si>
  <si>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</si>
  <si>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</si>
  <si>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</si>
  <si>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</si>
  <si>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</si>
  <si>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</si>
  <si>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</si>
  <si>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</si>
  <si>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</si>
  <si>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</si>
  <si>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</si>
  <si>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</si>
  <si>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</si>
  <si>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</si>
  <si>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</si>
  <si>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</si>
  <si>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</si>
  <si>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</si>
  <si>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</si>
  <si>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</si>
  <si>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</si>
  <si>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</si>
  <si>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</si>
  <si>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</si>
  <si>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</si>
  <si>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</si>
  <si>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</si>
  <si>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</si>
  <si>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</si>
  <si>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</si>
  <si>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</si>
  <si>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</si>
  <si>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</si>
  <si>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</si>
  <si>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</si>
  <si>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</si>
  <si>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</si>
  <si>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</si>
  <si>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</si>
  <si>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</si>
  <si>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</si>
  <si>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</si>
  <si>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</si>
  <si>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</si>
  <si>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群馬県下仁田町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</si>
  <si>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</si>
  <si>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</si>
  <si>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</si>
  <si>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</si>
  <si>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</si>
  <si>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</si>
  <si>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</si>
  <si>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</si>
  <si>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</si>
  <si>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</si>
  <si>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</si>
  <si>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</si>
  <si>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</si>
  <si>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</si>
  <si>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</si>
  <si>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</si>
  <si>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</si>
  <si>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</si>
  <si>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</si>
  <si>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</si>
  <si>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</si>
  <si>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</si>
  <si>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</si>
  <si>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</si>
  <si>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</si>
  <si>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</si>
  <si>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</si>
  <si>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</si>
  <si>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</si>
  <si>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</si>
  <si>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</si>
  <si>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</si>
  <si>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</si>
  <si>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</si>
  <si>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</si>
  <si>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</si>
  <si>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</si>
  <si>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</si>
  <si>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</si>
  <si>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</si>
  <si>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</si>
  <si>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</si>
  <si>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</si>
  <si>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</si>
  <si>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</si>
  <si>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</si>
  <si>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</si>
  <si>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</si>
  <si>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</si>
  <si>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</si>
  <si>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</si>
  <si>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</si>
  <si>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</si>
  <si>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</si>
  <si>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</si>
  <si>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</si>
  <si>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</si>
  <si>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</si>
  <si>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</si>
  <si>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</si>
  <si>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</si>
  <si>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</si>
  <si>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</si>
  <si>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</si>
  <si>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</si>
  <si>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</si>
  <si>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</si>
  <si>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</si>
  <si>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</si>
  <si>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</si>
  <si>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</si>
  <si>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</si>
  <si>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</si>
  <si>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</si>
  <si>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</si>
  <si>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</si>
  <si>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</si>
  <si>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</si>
  <si>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</si>
  <si>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</si>
  <si>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</si>
  <si>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</si>
  <si>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</si>
  <si>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</si>
  <si>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</si>
  <si>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</si>
  <si>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</si>
  <si>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</si>
  <si>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</si>
  <si>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</si>
  <si>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</si>
  <si>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</si>
  <si>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</si>
  <si>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</si>
  <si>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</si>
  <si>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</si>
  <si>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</si>
  <si>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</si>
  <si>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</si>
  <si>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</si>
  <si>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</si>
  <si>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</si>
  <si>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</si>
  <si>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</si>
  <si>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</si>
  <si>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</si>
  <si>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</si>
  <si>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</si>
  <si>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</si>
  <si>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</si>
  <si>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</si>
  <si>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</si>
  <si>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</si>
  <si>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</si>
  <si>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</si>
  <si>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</si>
  <si>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</si>
  <si>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</si>
  <si>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</si>
  <si>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</si>
  <si>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</si>
  <si>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</si>
  <si>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</si>
  <si>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</si>
  <si>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</si>
  <si>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</si>
  <si>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</si>
  <si>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</si>
  <si>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</si>
  <si>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</si>
  <si>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</si>
  <si>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</si>
  <si>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</si>
  <si>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</si>
  <si>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</si>
  <si>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</si>
  <si>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</si>
  <si>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</si>
  <si>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</si>
  <si>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</si>
  <si>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</si>
  <si>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</si>
  <si>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</si>
  <si>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</si>
  <si>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</si>
  <si>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</si>
  <si>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</si>
  <si>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</si>
  <si>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群馬県下仁田町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</si>
  <si>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</si>
  <si>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</si>
  <si>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</si>
  <si>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</si>
  <si>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</si>
  <si>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</si>
  <si>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</si>
  <si>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</si>
  <si>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</si>
  <si>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</si>
  <si>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</si>
  <si>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</si>
  <si>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</si>
  <si>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</si>
  <si>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</si>
  <si>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</si>
  <si>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</si>
  <si>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</si>
  <si>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</si>
  <si>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</si>
  <si>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</si>
  <si>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</si>
  <si>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</si>
  <si>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</si>
  <si>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</si>
  <si>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</si>
  <si>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</si>
  <si>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</si>
  <si>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</si>
  <si>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</si>
  <si>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</si>
  <si>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</si>
  <si>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</si>
  <si>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</si>
  <si>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</si>
  <si>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</si>
  <si>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</si>
  <si>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</si>
  <si>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</si>
  <si>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ガス事業会計</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</si>
  <si>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</si>
  <si>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</si>
  <si>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</si>
  <si>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</si>
  <si>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</si>
  <si>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</si>
  <si>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</si>
  <si>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</si>
  <si>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</si>
  <si>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</si>
  <si>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</si>
  <si>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</si>
  <si>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</si>
  <si>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</si>
  <si>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</si>
  <si>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</si>
  <si>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</si>
  <si>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</si>
  <si>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</si>
  <si>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</si>
  <si>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</si>
  <si>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</si>
  <si>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</si>
  <si>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</si>
  <si>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</si>
  <si>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</si>
  <si>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</si>
  <si>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</si>
  <si>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</si>
  <si>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</si>
  <si>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</si>
  <si>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</si>
  <si>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</si>
  <si>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</si>
  <si>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</si>
  <si>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</si>
  <si>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</si>
  <si>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</si>
  <si>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</si>
  <si>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</si>
  <si>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</si>
  <si>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</si>
  <si>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</si>
  <si>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</si>
  <si>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</si>
  <si>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</si>
  <si>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</si>
  <si>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</si>
  <si>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</si>
  <si>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</si>
  <si>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</si>
  <si>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</si>
  <si>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</si>
  <si>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</si>
  <si>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</si>
  <si>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</si>
  <si>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</si>
  <si>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</si>
  <si>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</si>
  <si>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</si>
  <si>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</si>
  <si>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</si>
  <si>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</si>
  <si>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</si>
  <si>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</si>
  <si>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</si>
  <si>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浄化槽整備事業特別会計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</si>
  <si>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</si>
  <si>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ガス事業会計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</si>
  <si>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</si>
  <si>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</si>
  <si>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</si>
  <si>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</si>
  <si>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</si>
  <si>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</si>
  <si>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</si>
  <si>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</si>
  <si>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</si>
  <si>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</si>
  <si>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</si>
  <si>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</si>
  <si>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</si>
  <si>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</si>
  <si>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</si>
  <si>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</si>
  <si>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</si>
  <si>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</si>
  <si>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</si>
  <si>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</si>
  <si>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</si>
  <si>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</si>
  <si>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</si>
  <si>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</si>
  <si>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</si>
  <si>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</si>
  <si>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</si>
  <si>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</si>
  <si>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</si>
  <si>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</si>
  <si>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</si>
  <si>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</si>
  <si>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</si>
  <si>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</si>
  <si>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</si>
  <si>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</si>
  <si>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</si>
  <si>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</si>
  <si>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</si>
  <si>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</si>
  <si>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</si>
  <si>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</si>
  <si>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</si>
  <si>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</si>
  <si>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</si>
  <si>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</si>
  <si>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</si>
  <si>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</si>
  <si>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</si>
  <si>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</si>
  <si>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</si>
  <si>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</si>
  <si>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</si>
  <si>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</si>
  <si>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</si>
  <si>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</si>
  <si>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</si>
  <si>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</si>
  <si>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</si>
  <si>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</si>
  <si>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</si>
  <si>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</si>
  <si>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</si>
  <si>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</si>
  <si>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</si>
  <si>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</si>
  <si>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</si>
  <si>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</si>
  <si>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</si>
  <si>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</si>
  <si>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</si>
  <si>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</si>
  <si>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</si>
  <si>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</si>
  <si>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</si>
  <si>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</si>
  <si>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</si>
  <si>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</si>
  <si>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</si>
  <si>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</si>
  <si>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</si>
  <si>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</si>
  <si>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</si>
  <si>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</si>
  <si>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</si>
  <si>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</si>
  <si>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5.24</t>
  </si>
  <si>
    <t>▲ 1.92</t>
  </si>
  <si>
    <t>▲ 5.72</t>
  </si>
  <si>
    <t>水道事業会計</t>
  </si>
  <si>
    <t>ガス事業会計</t>
  </si>
  <si>
    <t>一般会計</t>
  </si>
  <si>
    <t>介護保険特別会計</t>
  </si>
  <si>
    <t>後期高齢者医療特別会計</t>
  </si>
  <si>
    <t>国民健康保険特別会計</t>
  </si>
  <si>
    <t>浄化槽整備事業特別会計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</si>
  <si>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</si>
  <si>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</si>
  <si>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</si>
  <si>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</si>
  <si>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</si>
  <si>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</si>
  <si>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</si>
  <si>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</si>
  <si>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産業開発しもにた</t>
    <rPh sb="0" eb="2">
      <t>サンギョウ</t>
    </rPh>
    <rPh sb="2" eb="4">
      <t>カイハツ</t>
    </rPh>
    <phoneticPr fontId="18"/>
  </si>
  <si>
    <t>○</t>
  </si>
  <si>
    <t>甘楽郡土地開発公社</t>
    <rPh sb="0" eb="2">
      <t>カンラ</t>
    </rPh>
    <rPh sb="2" eb="3">
      <t>グン</t>
    </rPh>
    <rPh sb="3" eb="5">
      <t>トチ</t>
    </rPh>
    <rPh sb="5" eb="7">
      <t>カイハツ</t>
    </rPh>
    <rPh sb="7" eb="9">
      <t>コウシャ</t>
    </rPh>
    <phoneticPr fontId="18"/>
  </si>
  <si>
    <t>社会福祉法人しもにた会</t>
    <rPh sb="0" eb="2">
      <t>シャカイ</t>
    </rPh>
    <rPh sb="2" eb="4">
      <t>フクシ</t>
    </rPh>
    <rPh sb="4" eb="6">
      <t>ホウジン</t>
    </rPh>
    <rPh sb="10" eb="11">
      <t>カイ</t>
    </rPh>
    <phoneticPr fontId="18"/>
  </si>
  <si>
    <t>ふるさと下仁田応援基金</t>
    <rPh sb="4" eb="7">
      <t>シモニタ</t>
    </rPh>
    <rPh sb="7" eb="9">
      <t>オウエン</t>
    </rPh>
    <phoneticPr fontId="11"/>
  </si>
  <si>
    <t>都市計画事業基金</t>
    <rPh sb="0" eb="2">
      <t>トシ</t>
    </rPh>
    <rPh sb="2" eb="4">
      <t>ケイカク</t>
    </rPh>
    <rPh sb="4" eb="6">
      <t>ジギョウ</t>
    </rPh>
    <phoneticPr fontId="18"/>
  </si>
  <si>
    <t>子育て応援基金</t>
    <rPh sb="0" eb="2">
      <t>コソダ</t>
    </rPh>
    <rPh sb="3" eb="5">
      <t>オウエン</t>
    </rPh>
    <phoneticPr fontId="18"/>
  </si>
  <si>
    <t>ねぎとこんにゃく下仁田奨学金事業基金</t>
    <rPh sb="8" eb="11">
      <t>シモニタ</t>
    </rPh>
    <rPh sb="11" eb="14">
      <t>ショウガクキン</t>
    </rPh>
    <rPh sb="15" eb="17">
      <t>キキン</t>
    </rPh>
    <phoneticPr fontId="18"/>
  </si>
  <si>
    <t>荒船風穴基金</t>
    <rPh sb="0" eb="2">
      <t>アラフネ</t>
    </rPh>
    <rPh sb="2" eb="4">
      <t>カザアナ</t>
    </rPh>
    <phoneticPr fontId="18"/>
  </si>
  <si>
    <t>　　　　－</t>
  </si>
  <si>
    <t>甘楽西部環境衛生施設組合</t>
  </si>
  <si>
    <t>下仁田南牧医療事務組合</t>
  </si>
  <si>
    <t>富岡甘楽広域市町村圏振興整備組合</t>
  </si>
  <si>
    <t>群馬県後期高齢者医療広域連合（一般会計）</t>
  </si>
  <si>
    <t>群馬県後期高齢者医療広域連合（事業会計）</t>
  </si>
  <si>
    <t>群馬県市町村総合事務組合</t>
  </si>
  <si>
    <t>群馬県市町村会館管理組合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</si>
  <si>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</si>
  <si>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</si>
  <si>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</si>
  <si>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</si>
  <si>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</si>
  <si>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</si>
  <si>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</si>
  <si>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</si>
  <si>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</si>
  <si>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</si>
  <si>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とほぼ同じ水準で推移しているが、平成28年度実施の学校給食共同調理場建設や「道の駅しもにた」再整備工事に伴う起債により一般会計に係る起債の元利償還金の増加が見込まれることなどから、上昇していくことが考えられる。将来負担比率については類似団体と比べて高い水準にあるが、平成29年度から30年度にかけては公営企業（上水道事業、ガス事業）の企業債現在高が対前年度比で181,940千円（上水道：106,362千円、ガス：75,578千円）減少したことなどにより数値が改善した。ただ、今後は一般会計に係る起債現在高の増加が見込まれることなどから上昇すると考えられる。このため、これまで以上に公債費の適正化に取り組むとともに、財政調整基金やふるさと下仁田応援基金等を中心に更なる基金の積立を行っていく必要がある。</t>
    <rPh sb="346" eb="348">
      <t>キキン</t>
    </rPh>
    <phoneticPr fontId="5"/>
  </si>
  <si>
    <t>将来負担比率については、対前年度比で13.8減となったものの、類似団体と比べて依然高い水準にある。ただ、大規模事業が終了した事などにより、今後はさらに減少傾向になると思われる。有形固定資産の減価償却率も、類似団体と比べて高い水準にあるが、各施設ごとに適正な管理計画を立てていく方針である。</t>
    <rPh sb="12" eb="13">
      <t>タイ</t>
    </rPh>
    <rPh sb="13" eb="17">
      <t>ゼンネンドヒ</t>
    </rPh>
    <rPh sb="22" eb="23">
      <t>ゲン</t>
    </rPh>
    <rPh sb="39" eb="41">
      <t>イゼン</t>
    </rPh>
    <rPh sb="69" eb="71">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</si>
</sst>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Border="1" applyAlignment="1" applyProtection="1">
      <alignment horizontal="right" vertical="center" shrinkToFit="1"/>
      <protection locked="0"/>
    </xf>
    <xf numFmtId="177" fontId="12" fillId="0" borderId="35"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quotePrefix="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quotePrefix="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88F6394-65B3-4D70-9490-2D71F420FDE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c:ext xmlns:c16="http://schemas.microsoft.com/office/drawing/2014/chart" uri="{C3380CC4-5D6E-409C-BE32-E72D297353CC}">
              <c16:uniqueId val="{00000000-E598-4A18-BFB0-319F95422E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98242</c:v>
                </c:pt>
                <c:pt idx="1">
                  <c:v>102895</c:v>
                </c:pt>
                <c:pt idx="2">
                  <c:v>121933</c:v>
                </c:pt>
                <c:pt idx="3">
                  <c:v>139502</c:v>
                </c:pt>
                <c:pt idx="4">
                  <c:v>101216</c:v>
                </c:pt>
              </c:numCache>
            </c:numRef>
          </c:val>
          <c:smooth val="0"/>
          <c:extLst>
            <c:ext xmlns:c16="http://schemas.microsoft.com/office/drawing/2014/chart" uri="{C3380CC4-5D6E-409C-BE32-E72D297353CC}">
              <c16:uniqueId val="{00000001-E598-4A18-BFB0-319F95422E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2.23</c:v>
                </c:pt>
                <c:pt idx="1">
                  <c:v>2.2799999999999998</c:v>
                </c:pt>
                <c:pt idx="2">
                  <c:v>1.77</c:v>
                </c:pt>
                <c:pt idx="3">
                  <c:v>0.5</c:v>
                </c:pt>
                <c:pt idx="4">
                  <c:v>2.2999999999999998</c:v>
                </c:pt>
              </c:numCache>
            </c:numRef>
          </c:val>
          <c:extLst>
            <c:ext xmlns:c16="http://schemas.microsoft.com/office/drawing/2014/chart" uri="{C3380CC4-5D6E-409C-BE32-E72D297353CC}">
              <c16:uniqueId val="{00000000-F856-44DC-A7FB-69D365B583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31.41</c:v>
                </c:pt>
                <c:pt idx="1">
                  <c:v>35.22</c:v>
                </c:pt>
                <c:pt idx="2">
                  <c:v>36.68</c:v>
                </c:pt>
                <c:pt idx="3">
                  <c:v>35.03</c:v>
                </c:pt>
                <c:pt idx="4">
                  <c:v>35.049999999999997</c:v>
                </c:pt>
              </c:numCache>
            </c:numRef>
          </c:val>
          <c:extLst>
            <c:ext xmlns:c16="http://schemas.microsoft.com/office/drawing/2014/chart" uri="{C3380CC4-5D6E-409C-BE32-E72D297353CC}">
              <c16:uniqueId val="{00000001-F856-44DC-A7FB-69D365B583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-5.24</c:v>
                </c:pt>
                <c:pt idx="1">
                  <c:v>2.5299999999999998</c:v>
                </c:pt>
                <c:pt idx="2">
                  <c:v>-1.92</c:v>
                </c:pt>
                <c:pt idx="3">
                  <c:v>-5.72</c:v>
                </c:pt>
                <c:pt idx="4">
                  <c:v>2.39</c:v>
                </c:pt>
              </c:numCache>
            </c:numRef>
          </c:val>
          <c:smooth val="0"/>
          <c:extLst>
            <c:ext xmlns:c16="http://schemas.microsoft.com/office/drawing/2014/chart" uri="{C3380CC4-5D6E-409C-BE32-E72D297353CC}">
              <c16:uniqueId val="{00000002-F856-44DC-A7FB-69D365B583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6C5-47DB-987F-F8695498DB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C5-47DB-987F-F8695498DB1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6C5-47DB-987F-F8695498DB16}"/>
            </c:ext>
          </c:extLst>
        </c:ser>
        <c:ser>
          <c:idx val="3"/>
          <c:order val="3"/>
          <c:tx>
            <c:strRef>
              <c:f>データシート!$A$30</c:f>
              <c:strCache>
                <c:ptCount val="1"/>
                <c:pt idx="0">
                  <c:v>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96C5-47DB-987F-F8695498DB1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0.17</c:v>
                </c:pt>
                <c:pt idx="4">
                  <c:v>#N/A</c:v>
                </c:pt>
                <c:pt idx="5">
                  <c:v>0.06</c:v>
                </c:pt>
                <c:pt idx="6">
                  <c:v>#N/A</c:v>
                </c:pt>
                <c:pt idx="7">
                  <c:v>0.04</c:v>
                </c:pt>
                <c:pt idx="8">
                  <c:v>#N/A</c:v>
                </c:pt>
                <c:pt idx="9">
                  <c:v>0.04</c:v>
                </c:pt>
              </c:numCache>
            </c:numRef>
          </c:val>
          <c:extLst>
            <c:ext xmlns:c16="http://schemas.microsoft.com/office/drawing/2014/chart" uri="{C3380CC4-5D6E-409C-BE32-E72D297353CC}">
              <c16:uniqueId val="{00000004-96C5-47DB-987F-F8695498DB1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0.01</c:v>
                </c:pt>
                <c:pt idx="4">
                  <c:v>#N/A</c:v>
                </c:pt>
                <c:pt idx="5">
                  <c:v>0.05</c:v>
                </c:pt>
                <c:pt idx="6">
                  <c:v>#N/A</c:v>
                </c:pt>
                <c:pt idx="7">
                  <c:v>0.03</c:v>
                </c:pt>
                <c:pt idx="8">
                  <c:v>#N/A</c:v>
                </c:pt>
                <c:pt idx="9">
                  <c:v>0.08</c:v>
                </c:pt>
              </c:numCache>
            </c:numRef>
          </c:val>
          <c:extLst>
            <c:ext xmlns:c16="http://schemas.microsoft.com/office/drawing/2014/chart" uri="{C3380CC4-5D6E-409C-BE32-E72D297353CC}">
              <c16:uniqueId val="{00000005-96C5-47DB-987F-F8695498DB1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0.08</c:v>
                </c:pt>
                <c:pt idx="2">
                  <c:v>#N/A</c:v>
                </c:pt>
                <c:pt idx="3">
                  <c:v>1.1599999999999999</c:v>
                </c:pt>
                <c:pt idx="4">
                  <c:v>#N/A</c:v>
                </c:pt>
                <c:pt idx="5">
                  <c:v>1.24</c:v>
                </c:pt>
                <c:pt idx="6">
                  <c:v>#N/A</c:v>
                </c:pt>
                <c:pt idx="7">
                  <c:v>1.06</c:v>
                </c:pt>
                <c:pt idx="8">
                  <c:v>#N/A</c:v>
                </c:pt>
                <c:pt idx="9">
                  <c:v>0.8</c:v>
                </c:pt>
              </c:numCache>
            </c:numRef>
          </c:val>
          <c:extLst>
            <c:ext xmlns:c16="http://schemas.microsoft.com/office/drawing/2014/chart" uri="{C3380CC4-5D6E-409C-BE32-E72D297353CC}">
              <c16:uniqueId val="{00000006-96C5-47DB-987F-F8695498DB1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2.2200000000000002</c:v>
                </c:pt>
                <c:pt idx="2">
                  <c:v>#N/A</c:v>
                </c:pt>
                <c:pt idx="3">
                  <c:v>2.27</c:v>
                </c:pt>
                <c:pt idx="4">
                  <c:v>#N/A</c:v>
                </c:pt>
                <c:pt idx="5">
                  <c:v>1.76</c:v>
                </c:pt>
                <c:pt idx="6">
                  <c:v>#N/A</c:v>
                </c:pt>
                <c:pt idx="7">
                  <c:v>0.49</c:v>
                </c:pt>
                <c:pt idx="8">
                  <c:v>#N/A</c:v>
                </c:pt>
                <c:pt idx="9">
                  <c:v>2.29</c:v>
                </c:pt>
              </c:numCache>
            </c:numRef>
          </c:val>
          <c:extLst>
            <c:ext xmlns:c16="http://schemas.microsoft.com/office/drawing/2014/chart" uri="{C3380CC4-5D6E-409C-BE32-E72D297353CC}">
              <c16:uniqueId val="{00000007-96C5-47DB-987F-F8695498DB16}"/>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3.48</c:v>
                </c:pt>
                <c:pt idx="2">
                  <c:v>#N/A</c:v>
                </c:pt>
                <c:pt idx="3">
                  <c:v>3.97</c:v>
                </c:pt>
                <c:pt idx="4">
                  <c:v>#N/A</c:v>
                </c:pt>
                <c:pt idx="5">
                  <c:v>4.93</c:v>
                </c:pt>
                <c:pt idx="6">
                  <c:v>#N/A</c:v>
                </c:pt>
                <c:pt idx="7">
                  <c:v>5.74</c:v>
                </c:pt>
                <c:pt idx="8">
                  <c:v>#N/A</c:v>
                </c:pt>
                <c:pt idx="9">
                  <c:v>4.22</c:v>
                </c:pt>
              </c:numCache>
            </c:numRef>
          </c:val>
          <c:extLst>
            <c:ext xmlns:c16="http://schemas.microsoft.com/office/drawing/2014/chart" uri="{C3380CC4-5D6E-409C-BE32-E72D297353CC}">
              <c16:uniqueId val="{00000008-96C5-47DB-987F-F8695498DB1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3.66</c:v>
                </c:pt>
                <c:pt idx="2">
                  <c:v>#N/A</c:v>
                </c:pt>
                <c:pt idx="3">
                  <c:v>4.32</c:v>
                </c:pt>
                <c:pt idx="4">
                  <c:v>#N/A</c:v>
                </c:pt>
                <c:pt idx="5">
                  <c:v>4.68</c:v>
                </c:pt>
                <c:pt idx="6">
                  <c:v>#N/A</c:v>
                </c:pt>
                <c:pt idx="7">
                  <c:v>4.9400000000000004</c:v>
                </c:pt>
                <c:pt idx="8">
                  <c:v>#N/A</c:v>
                </c:pt>
                <c:pt idx="9">
                  <c:v>4.76</c:v>
                </c:pt>
              </c:numCache>
            </c:numRef>
          </c:val>
          <c:extLst>
            <c:ext xmlns:c16="http://schemas.microsoft.com/office/drawing/2014/chart" uri="{C3380CC4-5D6E-409C-BE32-E72D297353CC}">
              <c16:uniqueId val="{00000009-96C5-47DB-987F-F8695498DB1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608</c:v>
                </c:pt>
                <c:pt idx="5">
                  <c:v>583</c:v>
                </c:pt>
                <c:pt idx="8">
                  <c:v>554</c:v>
                </c:pt>
                <c:pt idx="11">
                  <c:v>536</c:v>
                </c:pt>
                <c:pt idx="14">
                  <c:v>569</c:v>
                </c:pt>
              </c:numCache>
            </c:numRef>
          </c:val>
          <c:extLst>
            <c:ext xmlns:c16="http://schemas.microsoft.com/office/drawing/2014/chart" uri="{C3380CC4-5D6E-409C-BE32-E72D297353CC}">
              <c16:uniqueId val="{00000000-ECA9-4A08-B89C-4E70EA3E66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A9-4A08-B89C-4E70EA3E66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CA9-4A08-B89C-4E70EA3E66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178</c:v>
                </c:pt>
                <c:pt idx="3">
                  <c:v>157</c:v>
                </c:pt>
                <c:pt idx="6">
                  <c:v>118</c:v>
                </c:pt>
                <c:pt idx="9">
                  <c:v>124</c:v>
                </c:pt>
                <c:pt idx="12">
                  <c:v>92</c:v>
                </c:pt>
              </c:numCache>
            </c:numRef>
          </c:val>
          <c:extLst>
            <c:ext xmlns:c16="http://schemas.microsoft.com/office/drawing/2014/chart" uri="{C3380CC4-5D6E-409C-BE32-E72D297353CC}">
              <c16:uniqueId val="{00000003-ECA9-4A08-B89C-4E70EA3E66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82</c:v>
                </c:pt>
                <c:pt idx="3">
                  <c:v>77</c:v>
                </c:pt>
                <c:pt idx="6">
                  <c:v>77</c:v>
                </c:pt>
                <c:pt idx="9">
                  <c:v>77</c:v>
                </c:pt>
                <c:pt idx="12">
                  <c:v>82</c:v>
                </c:pt>
              </c:numCache>
            </c:numRef>
          </c:val>
          <c:extLst>
            <c:ext xmlns:c16="http://schemas.microsoft.com/office/drawing/2014/chart" uri="{C3380CC4-5D6E-409C-BE32-E72D297353CC}">
              <c16:uniqueId val="{00000004-ECA9-4A08-B89C-4E70EA3E66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A9-4A08-B89C-4E70EA3E66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A9-4A08-B89C-4E70EA3E66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642</c:v>
                </c:pt>
                <c:pt idx="3">
                  <c:v>601</c:v>
                </c:pt>
                <c:pt idx="6">
                  <c:v>597</c:v>
                </c:pt>
                <c:pt idx="9">
                  <c:v>626</c:v>
                </c:pt>
                <c:pt idx="12">
                  <c:v>634</c:v>
                </c:pt>
              </c:numCache>
            </c:numRef>
          </c:val>
          <c:extLst>
            <c:ext xmlns:c16="http://schemas.microsoft.com/office/drawing/2014/chart" uri="{C3380CC4-5D6E-409C-BE32-E72D297353CC}">
              <c16:uniqueId val="{00000007-ECA9-4A08-B89C-4E70EA3E66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294</c:v>
                </c:pt>
                <c:pt idx="2">
                  <c:v>#N/A</c:v>
                </c:pt>
                <c:pt idx="3">
                  <c:v>#N/A</c:v>
                </c:pt>
                <c:pt idx="4">
                  <c:v>252</c:v>
                </c:pt>
                <c:pt idx="5">
                  <c:v>#N/A</c:v>
                </c:pt>
                <c:pt idx="6">
                  <c:v>#N/A</c:v>
                </c:pt>
                <c:pt idx="7">
                  <c:v>238</c:v>
                </c:pt>
                <c:pt idx="8">
                  <c:v>#N/A</c:v>
                </c:pt>
                <c:pt idx="9">
                  <c:v>#N/A</c:v>
                </c:pt>
                <c:pt idx="10">
                  <c:v>291</c:v>
                </c:pt>
                <c:pt idx="11">
                  <c:v>#N/A</c:v>
                </c:pt>
                <c:pt idx="12">
                  <c:v>#N/A</c:v>
                </c:pt>
                <c:pt idx="13">
                  <c:v>239</c:v>
                </c:pt>
                <c:pt idx="14">
                  <c:v>#N/A</c:v>
                </c:pt>
              </c:numCache>
            </c:numRef>
          </c:val>
          <c:smooth val="0"/>
          <c:extLst>
            <c:ext xmlns:c16="http://schemas.microsoft.com/office/drawing/2014/chart" uri="{C3380CC4-5D6E-409C-BE32-E72D297353CC}">
              <c16:uniqueId val="{00000008-ECA9-4A08-B89C-4E70EA3E66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5177</c:v>
                </c:pt>
                <c:pt idx="5">
                  <c:v>4997</c:v>
                </c:pt>
                <c:pt idx="8">
                  <c:v>4812</c:v>
                </c:pt>
                <c:pt idx="11">
                  <c:v>5074</c:v>
                </c:pt>
                <c:pt idx="14">
                  <c:v>5127</c:v>
                </c:pt>
              </c:numCache>
            </c:numRef>
          </c:val>
          <c:extLst>
            <c:ext xmlns:c16="http://schemas.microsoft.com/office/drawing/2014/chart" uri="{C3380CC4-5D6E-409C-BE32-E72D297353CC}">
              <c16:uniqueId val="{00000000-9DA3-4B72-BA5E-B89455338C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c:v>
                </c:pt>
                <c:pt idx="5">
                  <c:v>12</c:v>
                </c:pt>
                <c:pt idx="8">
                  <c:v>10</c:v>
                </c:pt>
                <c:pt idx="11">
                  <c:v>7</c:v>
                </c:pt>
                <c:pt idx="14">
                  <c:v>5</c:v>
                </c:pt>
              </c:numCache>
            </c:numRef>
          </c:val>
          <c:extLst>
            <c:ext xmlns:c16="http://schemas.microsoft.com/office/drawing/2014/chart" uri="{C3380CC4-5D6E-409C-BE32-E72D297353CC}">
              <c16:uniqueId val="{00000001-9DA3-4B72-BA5E-B89455338C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1402</c:v>
                </c:pt>
                <c:pt idx="5">
                  <c:v>1581</c:v>
                </c:pt>
                <c:pt idx="8">
                  <c:v>1658</c:v>
                </c:pt>
                <c:pt idx="11">
                  <c:v>1628</c:v>
                </c:pt>
                <c:pt idx="14">
                  <c:v>1684</c:v>
                </c:pt>
              </c:numCache>
            </c:numRef>
          </c:val>
          <c:extLst>
            <c:ext xmlns:c16="http://schemas.microsoft.com/office/drawing/2014/chart" uri="{C3380CC4-5D6E-409C-BE32-E72D297353CC}">
              <c16:uniqueId val="{00000002-9DA3-4B72-BA5E-B89455338C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A3-4B72-BA5E-B89455338C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A3-4B72-BA5E-B89455338C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93</c:v>
                </c:pt>
                <c:pt idx="3">
                  <c:v>85</c:v>
                </c:pt>
                <c:pt idx="6">
                  <c:v>78</c:v>
                </c:pt>
                <c:pt idx="9">
                  <c:v>70</c:v>
                </c:pt>
                <c:pt idx="12">
                  <c:v>37</c:v>
                </c:pt>
              </c:numCache>
            </c:numRef>
          </c:val>
          <c:extLst>
            <c:ext xmlns:c16="http://schemas.microsoft.com/office/drawing/2014/chart" uri="{C3380CC4-5D6E-409C-BE32-E72D297353CC}">
              <c16:uniqueId val="{00000005-9DA3-4B72-BA5E-B89455338C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1673</c:v>
                </c:pt>
                <c:pt idx="3">
                  <c:v>1554</c:v>
                </c:pt>
                <c:pt idx="6">
                  <c:v>1678</c:v>
                </c:pt>
                <c:pt idx="9">
                  <c:v>1554</c:v>
                </c:pt>
                <c:pt idx="12">
                  <c:v>1466</c:v>
                </c:pt>
              </c:numCache>
            </c:numRef>
          </c:val>
          <c:extLst>
            <c:ext xmlns:c16="http://schemas.microsoft.com/office/drawing/2014/chart" uri="{C3380CC4-5D6E-409C-BE32-E72D297353CC}">
              <c16:uniqueId val="{00000006-9DA3-4B72-BA5E-B89455338C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1036</c:v>
                </c:pt>
                <c:pt idx="3">
                  <c:v>927</c:v>
                </c:pt>
                <c:pt idx="6">
                  <c:v>845</c:v>
                </c:pt>
                <c:pt idx="9">
                  <c:v>755</c:v>
                </c:pt>
                <c:pt idx="12">
                  <c:v>701</c:v>
                </c:pt>
              </c:numCache>
            </c:numRef>
          </c:val>
          <c:extLst>
            <c:ext xmlns:c16="http://schemas.microsoft.com/office/drawing/2014/chart" uri="{C3380CC4-5D6E-409C-BE32-E72D297353CC}">
              <c16:uniqueId val="{00000007-9DA3-4B72-BA5E-B89455338C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792</c:v>
                </c:pt>
                <c:pt idx="3">
                  <c:v>785</c:v>
                </c:pt>
                <c:pt idx="6">
                  <c:v>713</c:v>
                </c:pt>
                <c:pt idx="9">
                  <c:v>641</c:v>
                </c:pt>
                <c:pt idx="12">
                  <c:v>592</c:v>
                </c:pt>
              </c:numCache>
            </c:numRef>
          </c:val>
          <c:extLst>
            <c:ext xmlns:c16="http://schemas.microsoft.com/office/drawing/2014/chart" uri="{C3380CC4-5D6E-409C-BE32-E72D297353CC}">
              <c16:uniqueId val="{00000008-9DA3-4B72-BA5E-B89455338C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DA3-4B72-BA5E-B89455338C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5285</c:v>
                </c:pt>
                <c:pt idx="3">
                  <c:v>5252</c:v>
                </c:pt>
                <c:pt idx="6">
                  <c:v>5438</c:v>
                </c:pt>
                <c:pt idx="9">
                  <c:v>5523</c:v>
                </c:pt>
                <c:pt idx="12">
                  <c:v>5465</c:v>
                </c:pt>
              </c:numCache>
            </c:numRef>
          </c:val>
          <c:extLst>
            <c:ext xmlns:c16="http://schemas.microsoft.com/office/drawing/2014/chart" uri="{C3380CC4-5D6E-409C-BE32-E72D297353CC}">
              <c16:uniqueId val="{0000000A-9DA3-4B72-BA5E-B89455338C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2286</c:v>
                </c:pt>
                <c:pt idx="2">
                  <c:v>#N/A</c:v>
                </c:pt>
                <c:pt idx="3">
                  <c:v>#N/A</c:v>
                </c:pt>
                <c:pt idx="4">
                  <c:v>2013</c:v>
                </c:pt>
                <c:pt idx="5">
                  <c:v>#N/A</c:v>
                </c:pt>
                <c:pt idx="6">
                  <c:v>#N/A</c:v>
                </c:pt>
                <c:pt idx="7">
                  <c:v>2270</c:v>
                </c:pt>
                <c:pt idx="8">
                  <c:v>#N/A</c:v>
                </c:pt>
                <c:pt idx="9">
                  <c:v>#N/A</c:v>
                </c:pt>
                <c:pt idx="10">
                  <c:v>1832</c:v>
                </c:pt>
                <c:pt idx="11">
                  <c:v>#N/A</c:v>
                </c:pt>
                <c:pt idx="12">
                  <c:v>#N/A</c:v>
                </c:pt>
                <c:pt idx="13">
                  <c:v>1446</c:v>
                </c:pt>
                <c:pt idx="14">
                  <c:v>#N/A</c:v>
                </c:pt>
              </c:numCache>
            </c:numRef>
          </c:val>
          <c:smooth val="0"/>
          <c:extLst>
            <c:ext xmlns:c16="http://schemas.microsoft.com/office/drawing/2014/chart" uri="{C3380CC4-5D6E-409C-BE32-E72D297353CC}">
              <c16:uniqueId val="{0000000B-9DA3-4B72-BA5E-B89455338C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1247</c:v>
                </c:pt>
                <c:pt idx="1">
                  <c:v>1152</c:v>
                </c:pt>
                <c:pt idx="2">
                  <c:v>1160</c:v>
                </c:pt>
              </c:numCache>
            </c:numRef>
          </c:val>
          <c:extLst>
            <c:ext xmlns:c16="http://schemas.microsoft.com/office/drawing/2014/chart" uri="{C3380CC4-5D6E-409C-BE32-E72D297353CC}">
              <c16:uniqueId val="{00000000-46A2-407F-8096-14C751767A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c:v>
                </c:pt>
                <c:pt idx="1">
                  <c:v>15</c:v>
                </c:pt>
                <c:pt idx="2">
                  <c:v>15</c:v>
                </c:pt>
              </c:numCache>
            </c:numRef>
          </c:val>
          <c:extLst>
            <c:ext xmlns:c16="http://schemas.microsoft.com/office/drawing/2014/chart" uri="{C3380CC4-5D6E-409C-BE32-E72D297353CC}">
              <c16:uniqueId val="{00000001-46A2-407F-8096-14C751767A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233</c:v>
                </c:pt>
                <c:pt idx="1">
                  <c:v>226</c:v>
                </c:pt>
                <c:pt idx="2">
                  <c:v>221</c:v>
                </c:pt>
              </c:numCache>
            </c:numRef>
          </c:val>
          <c:extLst>
            <c:ext xmlns:c16="http://schemas.microsoft.com/office/drawing/2014/chart" uri="{C3380CC4-5D6E-409C-BE32-E72D297353CC}">
              <c16:uniqueId val="{00000002-46A2-407F-8096-14C751767A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{E12DAE6D-5499-4DF8-B2D7-09BFC0374DB8}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143-417C-AB99-1FBF26C1FC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{09C68582-9401-42C8-8C18-C908946C5CBF}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43-417C-AB99-1FBF26C1FC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{918C16CA-0CBC-414F-AD02-B93D12C5AB3C}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43-417C-AB99-1FBF26C1FC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{7D56DBD3-60B4-4E8A-B809-51BC1F50D025}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43-417C-AB99-1FBF26C1FC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{703B7D8F-DF79-405E-BB00-EF3FC7F16097}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43-417C-AB99-1FBF26C1FC2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{18807268-509C-491D-BC4E-245BF4BE38A0}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143-417C-AB99-1FBF26C1FC2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{EC06C112-6D2E-455C-BBBC-14FA3AB5D5A7}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143-417C-AB99-1FBF26C1FC2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{22BFA278-56AC-42C7-8F5C-C32C6AE5FFBF}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143-417C-AB99-1FBF26C1FC2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{305ABEF0-62A7-4157-885B-6354F4165E0F}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143-417C-AB99-1FBF26C1FC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60.7</c:v>
                </c:pt>
                <c:pt idx="16">
                  <c:v>77.599999999999994</c:v>
                </c:pt>
                <c:pt idx="24">
                  <c:v>77.599999999999994</c:v>
                </c:pt>
                <c:pt idx="32">
                  <c:v>75.599999999999994</c:v>
                </c:pt>
              </c:numCache>
            </c:numRef>
          </c:xVal>
          <c:yVal>
            <c:numRef>
              <c:f>公会計指標分析・財政指標組合せ分析表!$BP$51:$DC$51</c:f>
              <c:numCache>
                <c:formatCode>#,##0.0;"▲ "#,##0.0</c:formatCode>
                <c:ptCount val="40"/>
                <c:pt idx="8">
                  <c:v>69.2</c:v>
                </c:pt>
                <c:pt idx="16">
                  <c:v>79.7</c:v>
                </c:pt>
                <c:pt idx="24">
                  <c:v>66.400000000000006</c:v>
                </c:pt>
                <c:pt idx="32">
                  <c:v>52.6</c:v>
                </c:pt>
              </c:numCache>
            </c:numRef>
          </c:yVal>
          <c:smooth val="0"/>
          <c:extLst>
            <c:ext xmlns:c16="http://schemas.microsoft.com/office/drawing/2014/chart" uri="{C3380CC4-5D6E-409C-BE32-E72D297353CC}">
              <c16:uniqueId val="{00000009-5143-417C-AB99-1FBF26C1FC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{2DA4A895-B5FC-405C-AED9-95B68A906F2C}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143-417C-AB99-1FBF26C1FC2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{F503279F-CE91-4B35-84BF-6FB1793B170A}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43-417C-AB99-1FBF26C1FC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{DD61876C-5DF0-488D-B32C-8B0C878A1B8B}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43-417C-AB99-1FBF26C1FC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{EE3B0C2E-2086-4799-88C7-03AE9B62F54A}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43-417C-AB99-1FBF26C1FC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{260F32AA-085E-4340-92A0-353E4B41652D}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43-417C-AB99-1FBF26C1FC2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{FF18BEB5-F06B-4141-8271-8A82B2168A76}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143-417C-AB99-1FBF26C1FC2F}"/>
                </c:ext>
              </c:extLst>
            </c:dLbl>
            <c:dLbl>
              <c:idx val="16"/>
              <c:layout>
                <c:manualLayout>
                  <c:x val="-3.7549912442996249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{F456E337-332D-47FE-8027-2DE1B6C5ABED}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143-417C-AB99-1FBF26C1FC2F}"/>
                </c:ext>
              </c:extLst>
            </c:dLbl>
            <c:dLbl>
              <c:idx val="24"/>
              <c:layout>
                <c:manualLayout>
                  <c:x val="-2.6740488496148393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{0BF7FD38-7B66-42DC-8343-5CAB29077A17}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143-417C-AB99-1FBF26C1FC2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{6DA785FB-FDED-4DE1-9F54-209572CC8F37}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143-417C-AB99-1FBF26C1FC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c:ext xmlns:c16="http://schemas.microsoft.com/office/drawing/2014/chart" uri="{C3380CC4-5D6E-409C-BE32-E72D297353CC}">
              <c16:uniqueId val="{00000013-5143-417C-AB99-1FBF26C1FC2F}"/>
            </c:ext>
          </c:extLst>
        </c:ser>
        <c:dLbls>
          <c:showLegendKey val="0"/>
          <c:showVal val="1"/>
          <c:showCatName val="0"/>
          <c:showSerName val="0"/>
          <c:showPercent val="0"/>
          <c:showBubbleSize val="0"/>
        </c:dLbls>
        <c:axId val="46179840"/>
        <c:axId val="46181760"/>
      </c:scatterChart>
      <c:valAx>
        <c:axId val="46179840"/>
        <c:scaling>
          <c:orientation val="minMax"/>
          <c:max val="80"/>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{9E2A3EE6-632D-41F8-92C6-323AC4D5C5C4}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082-4844-BA58-A115B1CBF9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{C4812182-D73F-4FF3-ABCF-996B99A6AF7C}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82-4844-BA58-A115B1CBF9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{B0287436-47E5-4E41-9C91-73B92A43311D}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82-4844-BA58-A115B1CBF9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{10B738FC-4A7B-4717-B676-6A2B8C992208}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82-4844-BA58-A115B1CBF9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{A88DD53F-5F54-4BAC-9E06-A7A9E1949C0B}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82-4844-BA58-A115B1CBF95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{2D4F5C6C-E778-4AC1-8C07-665B9C8A420E}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082-4844-BA58-A115B1CBF95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{3F6B1BA2-81BD-4F52-95C5-1C48137778DA}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082-4844-BA58-A115B1CBF95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{6DFF75D4-FF3E-4862-AD75-1D481B094E7F}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082-4844-BA58-A115B1CBF95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{09C0524E-81B5-4F7B-9F72-4D6FB5DF3A56}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082-4844-BA58-A115B1CBF9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9.6999999999999993</c:v>
                </c:pt>
                <c:pt idx="16">
                  <c:v>9.1</c:v>
                </c:pt>
                <c:pt idx="24">
                  <c:v>9.1999999999999993</c:v>
                </c:pt>
                <c:pt idx="32">
                  <c:v>9.1</c:v>
                </c:pt>
              </c:numCache>
            </c:numRef>
          </c:xVal>
          <c:yVal>
            <c:numRef>
              <c:f>公会計指標分析・財政指標組合せ分析表!$BP$73:$DC$73</c:f>
              <c:numCache>
                <c:formatCode>#,##0.0;"▲ "#,##0.0</c:formatCode>
                <c:ptCount val="40"/>
                <c:pt idx="0">
                  <c:v>81.3</c:v>
                </c:pt>
                <c:pt idx="8">
                  <c:v>69.2</c:v>
                </c:pt>
                <c:pt idx="16">
                  <c:v>79.7</c:v>
                </c:pt>
                <c:pt idx="24">
                  <c:v>66.400000000000006</c:v>
                </c:pt>
                <c:pt idx="32">
                  <c:v>52.6</c:v>
                </c:pt>
              </c:numCache>
            </c:numRef>
          </c:yVal>
          <c:smooth val="0"/>
          <c:extLst>
            <c:ext xmlns:c16="http://schemas.microsoft.com/office/drawing/2014/chart" uri="{C3380CC4-5D6E-409C-BE32-E72D297353CC}">
              <c16:uniqueId val="{00000009-E082-4844-BA58-A115B1CBF9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{02FA7CE3-36C1-43CE-BEAA-BB9204EC1663}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082-4844-BA58-A115B1CBF9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{D822C368-CCDE-4B9F-8F88-35ECCCE076B1}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82-4844-BA58-A115B1CBF9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{E59E696F-09A2-4FE6-ACCC-C89142CF32FC}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82-4844-BA58-A115B1CBF9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{F5E8DE36-3973-4610-9439-B39B22E235E8}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82-4844-BA58-A115B1CBF9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{66AA9868-5E0E-495D-A4C2-F0A20D92B3CA}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82-4844-BA58-A115B1CBF95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{8AD42357-3EC0-427B-B7ED-02DF3B57F3B6}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082-4844-BA58-A115B1CBF959}"/>
                </c:ext>
              </c:extLst>
            </c:dLbl>
            <c:dLbl>
              <c:idx val="16"/>
              <c:layout>
                <c:manualLayout>
                  <c:x val="-3.1478375214806238E-2"/>
                  <c:y val="-8.133737286005196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{FF053806-AB3C-48C6-A5FB-B4B3596EEBD2}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082-4844-BA58-A115B1CBF959}"/>
                </c:ext>
              </c:extLst>
            </c:dLbl>
            <c:dLbl>
              <c:idx val="24"/>
              <c:layout>
                <c:manualLayout>
                  <c:x val="-3.1917608023415048E-2"/>
                  <c:y val="-7.187683873013829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{C208C6BD-C617-4302-8663-D7720DFF8296}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082-4844-BA58-A115B1CBF959}"/>
                </c:ext>
              </c:extLst>
            </c:dLbl>
            <c:dLbl>
              <c:idx val="32"/>
              <c:layout>
                <c:manualLayout>
                  <c:x val="-3.1697991619110633E-2"/>
                  <c:y val="-3.403538718562217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{8DE87C85-0F7D-415F-A126-6021EB61DB04}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082-4844-BA58-A115B1CBF9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c:ext xmlns:c16="http://schemas.microsoft.com/office/drawing/2014/chart" uri="{C3380CC4-5D6E-409C-BE32-E72D297353CC}">
              <c16:uniqueId val="{00000013-E082-4844-BA58-A115B1CBF959}"/>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年度と元利償還金は減少しているが、平成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年度の大規模事業に係る償還が償還終了分を上回る事から、増加傾向となっている。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年度事業の一部が繰越となったことから、令和元年度から償還開始となる部分もあり、令和元年度は更なる増加となる見込みである。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公営企業債の元利償還金に対する繰入については、主に水道事業に係るものである。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また、組合等に係る元利償還金に対する負担金等は、平成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年度がピークとなり、今後緩やかに減少していく見込みである。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算入公債費等については、大型建設事業に係る地方債に過疎対策事業債を主に充当しているので、今後も借り入れに合わせた算入となる見込みである。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一般会計に係る地方債現在高は、平成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年度に一時的に減少したが、平成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年度に「道の駅しもにた」再整備工事等の大規模事業を行ったことから増加した。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公営企業債等繰入見込額は、平成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年度に一時的に増加したが、今後は穏やかに減少していく見通しである。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組合等の負担見込額は、引き続き緩やかに減少していく見通しである。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設立法人等の負債額等負担見込額は、平成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年度に社会福祉法人に対する損失補償付債務残高の増となったが、今後は減少していく見通しである。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充当可能基金は、下仁田南牧医療事務組合へ負担金の増により、財政調整基金を取り崩さざるを得ず、減少していく見込みである。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基準財政需要額算入見込額については、平成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年度の地方債で、過疎債の借入れが大きくなるため、増額となる見通しである。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群馬県下仁田町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・多少の増減はあるが、残高的にはほぼ前年と同水準を保った状況となっている。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規模に対する財政調整基金の残額比率は、全国的に見ても低いほうではあるが、町財政から考えると積み増しは難しく、１０憶円の維持を目標としていきたい。また、特定目的基金については、公共施設等の老朽化に対するための基金を設立するなど、使途を明確にした基金運営を行っていく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・ふるさと下仁田応援基金：ふるさと寄付金の受け皿として設置。当年度の寄付金を積み立て、翌年度に全額事業充当を基本とする。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・都市計画事業基金：都市公園等の整備に利用。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・子育て応援基金：少子化対策の経費に充当するための基金であり、現状、国に先行して行った保育料の免除に充当している。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・ねぎとこんにゃく下仁田奨学金事業基金：町独自の施策である奨学金事業の原資として積み立て。毎年２千万の積み立てを目標としている。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・荒船風穴基金：世界遺産である荒舟風穴の整備に要する費用の積み立て。</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寄付金を積み立ての原資としている基金が多く、ふるさと寄付金が原資の場合、できるだけ積み立て翌年度に寄付目的に合わせて事業充当するという運用を行っていることから、寄付金が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15,650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千円の減額となったことが減額の主要因である。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・ふるさと応援寄付金：当年度の寄付金を積み立て、翌年度に事業充当という運用を続けていく。目標額の設定は無し。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・都市計画基金：運用益以外の新たな積立は発生しないので、都市公園整備など計画的は事業実施を行い財源として使用。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・子育て応援基金：少子化対策関係へのふるさと応援寄付金が原資であるため、保育や乳幼児対策といった事業の財源として使用。目標額の設定は無し。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・ねぎとこんにゃく下仁田奨学金事業基金：事業実施に状況にもよるが、年度末残額が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億円になるように積立を行っていく。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・荒船風穴基金：世界遺産である荒舟風穴整備に使用。目標額の設定は無し。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・取り崩し額を積立額が上回ったことから微増となっている。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１８年の予算作成時、残額が１億円を割るような状況となった事から、行財政改革を徹底し、基金残額１０億円以上の水準を保つように町運営を行っており、今後も不測の事態に備え１０億円を下限とするような運営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・増減はない状況である。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・現状では減債基金を取り崩す償還はないが、今後繰り上げ償還が発生した際などに取り崩しを考える。また、積み増しは考えていない。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E9A6A22-0CDF-4386-9A85-CE98664CA5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8B26F86-4EA3-4699-8785-B00F4714BE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B22F807-E7BA-4475-ACF4-C2EE9510318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89ACBF9-9845-4C5F-B2AC-B2936EF8EE2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EF93ED3-26F9-490F-9075-9004A99D287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ED502FE-B292-42F3-AFE8-10C2059CE71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1FAE3C1-234D-4CCF-9507-72006EC286A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2119CE9-EC92-4B97-B0DB-6822A4BFF75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1E56A7B-4A02-4D4F-866B-0C541AE6DA7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C181383-BD4B-4D90-99E0-1100962A490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659FD16-32BD-4BBC-82E3-C3D40256FDB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7BD4850-E503-444A-BD63-B9EC755D384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7,406
7,366
188.38
5,111,369
5,008,336
76,041
3,310,751
5,457,856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671DC58-7F31-40F7-9E6F-820EB48B4FA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1AE35A3-A976-4C2D-99A0-DCD51AA268A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A76F960-E108-45CB-94DA-4CDD70A864D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6B8C52C-1A48-4BF2-B164-FE1B582AEF1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AFE2364-3225-472B-9104-1D73B213A85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5109900-A6CD-41A2-BCBB-D4E3ADE33FD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D8E1AFD-5AA8-4E55-AF83-4B347817370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206E6F3-BED6-4ED1-B576-F1FABDB32A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1A1823A-50A0-4EDB-ACD4-57BC37B818D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D298309-7FC2-4E1D-AB68-4699EE5525A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6CDE887-FF27-4385-A294-D25F558B9D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5006742-5DDA-4D6B-B8B3-E8419E22746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6B40532-E2D6-44C6-B6B0-056BC566333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4E2C99C-FE77-4E36-8718-47CCAB5FC85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F24C073-6675-4554-9322-26771B06DF6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537AC67-14F0-4E9A-8735-1D730A2EA59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E113673-C64D-4237-A768-B7A9199811E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30E20CCE-015C-4ABD-8F04-203014AD1E9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C858E0F3-AEA8-4741-BEB0-F5EEB705C7F6}"/>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B58112F5-784B-473E-ACB7-1FD61F3A95C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FF699E6E-741A-4819-8878-85F3B8690A3A}"/>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1CACC753-AE9B-4104-8AD7-3CBFF92804A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3FD16BB6-079E-4357-8F99-87A2A5BA54A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45ECF60C-E9E6-483B-A2A4-5B7AAE8982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E9409D59-86F9-47D7-8719-2BA8E1434C7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326F0FE0-4D93-4FFB-A248-191193CF4F9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799C993E-CB3E-4B95-9D9E-3DA2724724E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3DDE651F-EDEB-4338-BDD2-3D9F96DE14A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B01A8BED-009E-4977-A8A3-65A90620911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7DEC1311-496C-402B-B8A4-BAB73CC044D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86B9B307-4C50-4F1F-8E86-E5C269D74E5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A0C3D20B-2607-4B6F-B0DB-FA6E6280BB9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7C8A5509-D356-43BC-B13D-5BFABE2A492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483694D3-3CB4-4A69-9CC6-E8876C998F9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対前年度比で</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の減となったものの、類似団体と比較し高い水準となっている。これは公会計における固定資産整備で、道路や防火水槽などの期首残額を備忘価格の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円にしていることが大きな要因ではあるが、各施設ごとに適正な管理計画を立てていく方針である。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4310EB12-BC4B-452D-9656-DFBF282E5DF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5B02BC38-2F5D-46FF-8B2D-581D55C5648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004DAC0F-6845-4F61-AB13-46B47FCBECDE}"/>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31992140-6F97-42D2-80A6-4C9B03CCE95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ED856F55-D136-4C58-892F-BFD6F3A93C56}"/>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B18B63EF-3D84-4865-8F4F-3AA01C4C72E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86EDB4F5-7D54-4084-A3E1-29DA96162A1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B0E37D7A-719F-48D5-9182-80877164B5F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A248BF66-90A7-481A-95C8-67D2A8AE29B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4B2DB971-850A-40A7-A54C-0E2EE861F87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2F1B5B5B-B15B-44F0-A40A-F46377EB111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F2777CF3-E62D-46BC-874D-08C1B68DF68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EF784775-929F-4EB4-9A85-42CE00C66B16}"/>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D2FFDD58-6971-41D6-88DC-BB5EE788548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2A22874A-32CF-4441-9F2E-D6FFA2841752}"/>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3802EC9C-0E06-43FC-9AAB-53DA8177AE9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a:extLst>
            <a:ext uri="{FF2B5EF4-FFF2-40B4-BE49-F238E27FC236}">
              <a16:creationId xmlns:a16="http://schemas.microsoft.com/office/drawing/2014/main" id="{6A2E051D-6C60-402B-89E9-FE0F54377D37}"/>
            </a:ext>
          </a:extLst>
        </xdr:cNvPr>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a:extLst>
            <a:ext uri="{FF2B5EF4-FFF2-40B4-BE49-F238E27FC236}">
              <a16:creationId xmlns:a16="http://schemas.microsoft.com/office/drawing/2014/main" id="{AEE676A9-2018-404C-833D-3CEFFC764908}"/>
            </a:ext>
          </a:extLst>
        </xdr:cNvPr>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a:extLst>
            <a:ext uri="{FF2B5EF4-FFF2-40B4-BE49-F238E27FC236}">
              <a16:creationId xmlns:a16="http://schemas.microsoft.com/office/drawing/2014/main" id="{1AF734BD-E7D9-4FEE-83D6-0816FF948832}"/>
            </a:ext>
          </a:extLst>
        </xdr:cNvPr>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a:extLst>
            <a:ext uri="{FF2B5EF4-FFF2-40B4-BE49-F238E27FC236}">
              <a16:creationId xmlns:a16="http://schemas.microsoft.com/office/drawing/2014/main" id="{84801499-62EC-47A7-8FE6-887C2FE67D77}"/>
            </a:ext>
          </a:extLst>
        </xdr:cNvPr>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a:extLst>
            <a:ext uri="{FF2B5EF4-FFF2-40B4-BE49-F238E27FC236}">
              <a16:creationId xmlns:a16="http://schemas.microsoft.com/office/drawing/2014/main" id="{063958C8-4E5A-49A8-B295-73592B37599B}"/>
            </a:ext>
          </a:extLst>
        </xdr:cNvPr>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69" name="有形固定資産減価償却率平均値テキスト">
          <a:extLst>
            <a:ext uri="{FF2B5EF4-FFF2-40B4-BE49-F238E27FC236}">
              <a16:creationId xmlns:a16="http://schemas.microsoft.com/office/drawing/2014/main" id="{F95DDF08-6489-4C51-84D4-38B8C8C69735}"/>
            </a:ext>
          </a:extLst>
        </xdr:cNvPr>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a:extLst>
            <a:ext uri="{FF2B5EF4-FFF2-40B4-BE49-F238E27FC236}">
              <a16:creationId xmlns:a16="http://schemas.microsoft.com/office/drawing/2014/main" id="{C246C51A-0FB1-4A02-9BAF-C444E9BAD96C}"/>
            </a:ext>
          </a:extLst>
        </xdr:cNvPr>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a:extLst>
            <a:ext uri="{FF2B5EF4-FFF2-40B4-BE49-F238E27FC236}">
              <a16:creationId xmlns:a16="http://schemas.microsoft.com/office/drawing/2014/main" id="{D2F82E21-26F1-4A1D-B6FC-662B192D23EF}"/>
            </a:ext>
          </a:extLst>
        </xdr:cNvPr>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a:extLst>
            <a:ext uri="{FF2B5EF4-FFF2-40B4-BE49-F238E27FC236}">
              <a16:creationId xmlns:a16="http://schemas.microsoft.com/office/drawing/2014/main" id="{4C50FC09-5B18-4455-807C-A63C7E2A57F6}"/>
            </a:ext>
          </a:extLst>
        </xdr:cNvPr>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a:extLst>
            <a:ext uri="{FF2B5EF4-FFF2-40B4-BE49-F238E27FC236}">
              <a16:creationId xmlns:a16="http://schemas.microsoft.com/office/drawing/2014/main" id="{78FCC986-DE5A-435F-B37B-D633C1F9095B}"/>
            </a:ext>
          </a:extLst>
        </xdr:cNvPr>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DF3C7093-777B-414B-9555-F854ACCEF9C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7F8C1BE-80B4-4BD9-99FD-F4A0615168E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87DE27E-22B2-4036-8B09-36E5E4C79E6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3A4ACE4-34B8-4E64-B2DC-E28D9172AF8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84964A0-813C-4C26-9F16-F82EC2A492F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79" name="楕円 78">
          <a:extLst>
            <a:ext uri="{FF2B5EF4-FFF2-40B4-BE49-F238E27FC236}">
              <a16:creationId xmlns:a16="http://schemas.microsoft.com/office/drawing/2014/main" id="{1FDF6735-4FAA-4DB8-8385-F82FA7EAAB4B}"/>
            </a:ext>
          </a:extLst>
        </xdr:cNvPr>
        <xdr:cNvSpPr/>
      </xdr:nvSpPr>
      <xdr:spPr>
        <a:xfrm>
          <a:off x="47117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151782</xdr:rowOff>
    </xdr:from>
    <xdr:ext cx="405111" cy="259045"/>
    <xdr:sp macro="" textlink="">
      <xdr:nvSpPr>
        <xdr:cNvPr id="80" name="有形固定資産減価償却率該当値テキスト">
          <a:extLst>
            <a:ext uri="{FF2B5EF4-FFF2-40B4-BE49-F238E27FC236}">
              <a16:creationId xmlns:a16="http://schemas.microsoft.com/office/drawing/2014/main" id="{3304BBA3-0D23-4EBA-8B39-97452A2F7102}"/>
            </a:ext>
          </a:extLst>
        </xdr:cNvPr>
        <xdr:cNvSpPr txBox="1"/>
      </xdr:nvSpPr>
      <xdr:spPr>
        <a:xfrm>
          <a:off x="4813300" y="55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92922</xdr:rowOff>
    </xdr:from>
    <xdr:to>
      <xdr:col>19</xdr:col>
      <xdr:colOff>187325</xdr:colOff>
      <xdr:row>29</xdr:row>
      <xdr:rowOff>23072</xdr:rowOff>
    </xdr:to>
    <xdr:sp macro="" textlink="">
      <xdr:nvSpPr>
        <xdr:cNvPr id="81" name="楕円 80">
          <a:extLst>
            <a:ext uri="{FF2B5EF4-FFF2-40B4-BE49-F238E27FC236}">
              <a16:creationId xmlns:a16="http://schemas.microsoft.com/office/drawing/2014/main" id="{6C13B16F-8157-4D3E-853A-4F338D22765C}"/>
            </a:ext>
          </a:extLst>
        </xdr:cNvPr>
        <xdr:cNvSpPr/>
      </xdr:nvSpPr>
      <xdr:spPr>
        <a:xfrm>
          <a:off x="4000500" y="56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143722</xdr:rowOff>
    </xdr:from>
    <xdr:to>
      <xdr:col>23</xdr:col>
      <xdr:colOff>85725</xdr:colOff>
      <xdr:row>29</xdr:row>
      <xdr:rowOff>8255</xdr:rowOff>
    </xdr:to>
    <xdr:cxnSp macro="">
      <xdr:nvCxnSpPr>
        <xdr:cNvPr id="82" name="直線コネクタ 81">
          <a:extLst>
            <a:ext uri="{FF2B5EF4-FFF2-40B4-BE49-F238E27FC236}">
              <a16:creationId xmlns:a16="http://schemas.microsoft.com/office/drawing/2014/main" id="{EC3CA5C1-16BB-4FFC-9FE7-718F776DB260}"/>
            </a:ext>
          </a:extLst>
        </xdr:cNvPr>
        <xdr:cNvCxnSpPr/>
      </xdr:nvCxnSpPr>
      <xdr:spPr>
        <a:xfrm>
          <a:off x="4051300" y="5715847"/>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92922</xdr:rowOff>
    </xdr:from>
    <xdr:to>
      <xdr:col>15</xdr:col>
      <xdr:colOff>187325</xdr:colOff>
      <xdr:row>29</xdr:row>
      <xdr:rowOff>23072</xdr:rowOff>
    </xdr:to>
    <xdr:sp macro="" textlink="">
      <xdr:nvSpPr>
        <xdr:cNvPr id="83" name="楕円 82">
          <a:extLst>
            <a:ext uri="{FF2B5EF4-FFF2-40B4-BE49-F238E27FC236}">
              <a16:creationId xmlns:a16="http://schemas.microsoft.com/office/drawing/2014/main" id="{31690EA9-1B4E-406A-B437-042F2B87CD2E}"/>
            </a:ext>
          </a:extLst>
        </xdr:cNvPr>
        <xdr:cNvSpPr/>
      </xdr:nvSpPr>
      <xdr:spPr>
        <a:xfrm>
          <a:off x="3238500" y="56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143722</xdr:rowOff>
    </xdr:from>
    <xdr:to>
      <xdr:col>19</xdr:col>
      <xdr:colOff>136525</xdr:colOff>
      <xdr:row>28</xdr:row>
      <xdr:rowOff>143722</xdr:rowOff>
    </xdr:to>
    <xdr:cxnSp macro="">
      <xdr:nvCxnSpPr>
        <xdr:cNvPr id="84" name="直線コネクタ 83">
          <a:extLst>
            <a:ext uri="{FF2B5EF4-FFF2-40B4-BE49-F238E27FC236}">
              <a16:creationId xmlns:a16="http://schemas.microsoft.com/office/drawing/2014/main" id="{419055B6-EB97-49B6-9DC2-11E1ADF3FD98}"/>
            </a:ext>
          </a:extLst>
        </xdr:cNvPr>
        <xdr:cNvCxnSpPr/>
      </xdr:nvCxnSpPr>
      <xdr:spPr>
        <a:xfrm>
          <a:off x="3289300" y="571584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54081</xdr:rowOff>
    </xdr:from>
    <xdr:to>
      <xdr:col>11</xdr:col>
      <xdr:colOff>187325</xdr:colOff>
      <xdr:row>30</xdr:row>
      <xdr:rowOff>155681</xdr:rowOff>
    </xdr:to>
    <xdr:sp macro="" textlink="">
      <xdr:nvSpPr>
        <xdr:cNvPr id="85" name="楕円 84">
          <a:extLst>
            <a:ext uri="{FF2B5EF4-FFF2-40B4-BE49-F238E27FC236}">
              <a16:creationId xmlns:a16="http://schemas.microsoft.com/office/drawing/2014/main" id="{360F34B4-5BE9-4B7A-89FF-9CC7DFA34EE5}"/>
            </a:ext>
          </a:extLst>
        </xdr:cNvPr>
        <xdr:cNvSpPr/>
      </xdr:nvSpPr>
      <xdr:spPr>
        <a:xfrm>
          <a:off x="24765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143722</xdr:rowOff>
    </xdr:from>
    <xdr:to>
      <xdr:col>15</xdr:col>
      <xdr:colOff>136525</xdr:colOff>
      <xdr:row>30</xdr:row>
      <xdr:rowOff>104881</xdr:rowOff>
    </xdr:to>
    <xdr:cxnSp macro="">
      <xdr:nvCxnSpPr>
        <xdr:cNvPr id="86" name="直線コネクタ 85">
          <a:extLst>
            <a:ext uri="{FF2B5EF4-FFF2-40B4-BE49-F238E27FC236}">
              <a16:creationId xmlns:a16="http://schemas.microsoft.com/office/drawing/2014/main" id="{5A1B7EBE-A611-4894-BF74-01DCAF738053}"/>
            </a:ext>
          </a:extLst>
        </xdr:cNvPr>
        <xdr:cNvCxnSpPr/>
      </xdr:nvCxnSpPr>
      <xdr:spPr>
        <a:xfrm flipV="1">
          <a:off x="2527300" y="5715847"/>
          <a:ext cx="762000" cy="30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87" name="n_1aveValue有形固定資産減価償却率">
          <a:extLst>
            <a:ext uri="{FF2B5EF4-FFF2-40B4-BE49-F238E27FC236}">
              <a16:creationId xmlns:a16="http://schemas.microsoft.com/office/drawing/2014/main" id="{B11026A5-72C1-4C19-B2DC-19F9291B3621}"/>
            </a:ext>
          </a:extLst>
        </xdr:cNvPr>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88" name="n_2aveValue有形固定資産減価償却率">
          <a:extLst>
            <a:ext uri="{FF2B5EF4-FFF2-40B4-BE49-F238E27FC236}">
              <a16:creationId xmlns:a16="http://schemas.microsoft.com/office/drawing/2014/main" id="{DAF0259F-8A66-4736-A49E-02BB38DFE962}"/>
            </a:ext>
          </a:extLst>
        </xdr:cNvPr>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56320</xdr:rowOff>
    </xdr:from>
    <xdr:ext cx="405111" cy="259045"/>
    <xdr:sp macro="" textlink="">
      <xdr:nvSpPr>
        <xdr:cNvPr id="89" name="n_3aveValue有形固定資産減価償却率">
          <a:extLst>
            <a:ext uri="{FF2B5EF4-FFF2-40B4-BE49-F238E27FC236}">
              <a16:creationId xmlns:a16="http://schemas.microsoft.com/office/drawing/2014/main" id="{C24DFB8A-70E0-4BF5-96C8-3E1D1676C068}"/>
            </a:ext>
          </a:extLst>
        </xdr:cNvPr>
        <xdr:cNvSpPr txBox="1"/>
      </xdr:nvSpPr>
      <xdr:spPr>
        <a:xfrm>
          <a:off x="2324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39599</xdr:rowOff>
    </xdr:from>
    <xdr:ext cx="405111" cy="259045"/>
    <xdr:sp macro="" textlink="">
      <xdr:nvSpPr>
        <xdr:cNvPr id="90" name="n_1mainValue有形固定資産減価償却率">
          <a:extLst>
            <a:ext uri="{FF2B5EF4-FFF2-40B4-BE49-F238E27FC236}">
              <a16:creationId xmlns:a16="http://schemas.microsoft.com/office/drawing/2014/main" id="{CD91C5B0-F5A2-482A-92F5-C5618306DE2D}"/>
            </a:ext>
          </a:extLst>
        </xdr:cNvPr>
        <xdr:cNvSpPr txBox="1"/>
      </xdr:nvSpPr>
      <xdr:spPr>
        <a:xfrm>
          <a:off x="3836044" y="544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39599</xdr:rowOff>
    </xdr:from>
    <xdr:ext cx="405111" cy="259045"/>
    <xdr:sp macro="" textlink="">
      <xdr:nvSpPr>
        <xdr:cNvPr id="91" name="n_2mainValue有形固定資産減価償却率">
          <a:extLst>
            <a:ext uri="{FF2B5EF4-FFF2-40B4-BE49-F238E27FC236}">
              <a16:creationId xmlns:a16="http://schemas.microsoft.com/office/drawing/2014/main" id="{227DC086-BF78-4BF7-8536-9FB703AB34F0}"/>
            </a:ext>
          </a:extLst>
        </xdr:cNvPr>
        <xdr:cNvSpPr txBox="1"/>
      </xdr:nvSpPr>
      <xdr:spPr>
        <a:xfrm>
          <a:off x="3086744" y="544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758</xdr:rowOff>
    </xdr:from>
    <xdr:ext cx="405111" cy="259045"/>
    <xdr:sp macro="" textlink="">
      <xdr:nvSpPr>
        <xdr:cNvPr id="92" name="n_3mainValue有形固定資産減価償却率">
          <a:extLst>
            <a:ext uri="{FF2B5EF4-FFF2-40B4-BE49-F238E27FC236}">
              <a16:creationId xmlns:a16="http://schemas.microsoft.com/office/drawing/2014/main" id="{80BA7698-C205-4220-95BD-BBBE0D338F1B}"/>
            </a:ext>
          </a:extLst>
        </xdr:cNvPr>
        <xdr:cNvSpPr txBox="1"/>
      </xdr:nvSpPr>
      <xdr:spPr>
        <a:xfrm>
          <a:off x="2324744" y="5744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715F97C9-E44A-4D5F-80A2-8C40B59C4D4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9C9D3E24-03D3-48CE-9C69-59475CCE190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58A43DE-AA37-4A78-A8C4-C01858AA436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4A40DB34-BF65-4E7F-B56C-C321C67475B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E487ADA7-CD9B-4C1E-8B4A-0BFB0829391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2DCD0C40-D1D8-430D-BA6D-40B984F6534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3AE257DB-B17C-440D-85EF-D3AACF69669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E5614972-3F7D-430E-9723-A6929121415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9CD0D72D-DACA-459F-83CA-58B58C032FD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70BFDAFE-584B-4517-9063-3920CA31BDD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829B870-CD74-42C6-BE36-349FEF34107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7ACE3719-8128-42E4-B112-D2748B10565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D4FD746-1243-4288-ABDD-B3A40A50279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52.3</a:t>
          </a:r>
          <a:r>
            <a:rPr kumimoji="1" lang="ja-JP" altLang="en-US" sz="1100">
              <a:latin typeface="ＭＳ Ｐゴシック" panose="020B0600070205080204" pitchFamily="50" charset="-128"/>
              <a:ea typeface="ＭＳ Ｐゴシック" panose="020B0600070205080204" pitchFamily="50" charset="-128"/>
            </a:rPr>
            <a:t>の減となったが、類似団体と比較して</a:t>
          </a:r>
          <a:r>
            <a:rPr kumimoji="1" lang="en-US" altLang="ja-JP" sz="1100">
              <a:latin typeface="ＭＳ Ｐゴシック" panose="020B0600070205080204" pitchFamily="50" charset="-128"/>
              <a:ea typeface="ＭＳ Ｐゴシック" panose="020B0600070205080204" pitchFamily="50" charset="-128"/>
            </a:rPr>
            <a:t>214.5</a:t>
          </a:r>
          <a:r>
            <a:rPr kumimoji="1" lang="ja-JP" altLang="en-US" sz="1100">
              <a:latin typeface="ＭＳ Ｐゴシック" panose="020B0600070205080204" pitchFamily="50" charset="-128"/>
              <a:ea typeface="ＭＳ Ｐゴシック" panose="020B0600070205080204" pitchFamily="50" charset="-128"/>
            </a:rPr>
            <a:t>高い状況となっている。これは将来負担比率（分子が大きい事に影響）・経常収支比率</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分母が小さい事に影響</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ともに類似団体平均より高い事が主要因と考えられる。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6CFC2CF6-2A90-45DE-BE6C-6AFA0B5E30E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AAF6B771-A643-4718-A821-34CE2FB5B81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C1165BBA-B9A8-4A57-9444-343C851A0F6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EAC0506D-CD83-4B76-85C2-D54DFB151E39}"/>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B1111184-7962-4043-BF7A-284E2CE03F3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1CD63DB0-C85B-480B-B813-F3A5790C389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80B8C5A7-1751-4DC4-93B9-56711F8127C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6965A3A7-F85E-49E1-A7FC-A5DDCDB82EB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23DBC161-2795-4C16-8798-098E9377FDD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81AC7BB1-F70F-447D-B15F-AD02BDA7FD4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B981BD6C-43AD-4E05-9CD3-AE433F04CC7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439D5CCB-5BFE-4878-8B6F-33A4B4182956}"/>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A03865AA-DA5F-40EB-96C6-5D004859D24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229B782F-BC3F-4C68-8F90-499A426AD8A7}"/>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6D4CC4CB-1317-460D-B841-1A03D48F6CC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id="{DFC93035-B213-4E6A-9DDE-B5A1CCD83C98}"/>
            </a:ext>
          </a:extLst>
        </xdr:cNvPr>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id="{8EF09C91-6EFA-4187-A106-1A3B1C086B1F}"/>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id="{D7869C1D-D87D-48BB-8482-7D932849B58C}"/>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4" name="債務償還比率最大値テキスト">
          <a:extLst>
            <a:ext uri="{FF2B5EF4-FFF2-40B4-BE49-F238E27FC236}">
              <a16:creationId xmlns:a16="http://schemas.microsoft.com/office/drawing/2014/main" id="{7195CEA0-B270-4552-A9FF-E158C8BB91BA}"/>
            </a:ext>
          </a:extLst>
        </xdr:cNvPr>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5" name="直線コネクタ 124">
          <a:extLst>
            <a:ext uri="{FF2B5EF4-FFF2-40B4-BE49-F238E27FC236}">
              <a16:creationId xmlns:a16="http://schemas.microsoft.com/office/drawing/2014/main" id="{4F482FC0-0841-4352-8077-783525A05690}"/>
            </a:ext>
          </a:extLst>
        </xdr:cNvPr>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6" name="債務償還比率平均値テキスト">
          <a:extLst>
            <a:ext uri="{FF2B5EF4-FFF2-40B4-BE49-F238E27FC236}">
              <a16:creationId xmlns:a16="http://schemas.microsoft.com/office/drawing/2014/main" id="{2BBDB90F-142E-47AA-898B-8F02DC49AC55}"/>
            </a:ext>
          </a:extLst>
        </xdr:cNvPr>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7" name="フローチャート: 判断 126">
          <a:extLst>
            <a:ext uri="{FF2B5EF4-FFF2-40B4-BE49-F238E27FC236}">
              <a16:creationId xmlns:a16="http://schemas.microsoft.com/office/drawing/2014/main" id="{E8AA7ED6-72F9-4B96-9E0F-47F080BD6EA5}"/>
            </a:ext>
          </a:extLst>
        </xdr:cNvPr>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8" name="フローチャート: 判断 127">
          <a:extLst>
            <a:ext uri="{FF2B5EF4-FFF2-40B4-BE49-F238E27FC236}">
              <a16:creationId xmlns:a16="http://schemas.microsoft.com/office/drawing/2014/main" id="{0348B598-714D-4424-A2D8-12E16466C97B}"/>
            </a:ext>
          </a:extLst>
        </xdr:cNvPr>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E22D4A7B-5AC9-417A-8239-9380580C29D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746A5D29-B0D4-4229-9264-0B624F1D59E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88E854E9-C132-4B65-B9A1-20E6960AD79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8CBE939D-848E-460E-B4A8-0BBE3E2D9B8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86497257-1230-4729-A24D-2DB2C9C33C9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145648</xdr:rowOff>
    </xdr:from>
    <xdr:to>
      <xdr:col>76</xdr:col>
      <xdr:colOff>73025</xdr:colOff>
      <xdr:row>30</xdr:row>
      <xdr:rowOff>75798</xdr:rowOff>
    </xdr:to>
    <xdr:sp macro="" textlink="">
      <xdr:nvSpPr>
        <xdr:cNvPr id="134" name="楕円 133">
          <a:extLst>
            <a:ext uri="{FF2B5EF4-FFF2-40B4-BE49-F238E27FC236}">
              <a16:creationId xmlns:a16="http://schemas.microsoft.com/office/drawing/2014/main" id="{62F554BD-E53F-4AE1-890B-61FCAA2FE94C}"/>
            </a:ext>
          </a:extLst>
        </xdr:cNvPr>
        <xdr:cNvSpPr/>
      </xdr:nvSpPr>
      <xdr:spPr>
        <a:xfrm>
          <a:off x="14744700" y="58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168525</xdr:rowOff>
    </xdr:from>
    <xdr:ext cx="469744" cy="259045"/>
    <xdr:sp macro="" textlink="">
      <xdr:nvSpPr>
        <xdr:cNvPr id="135" name="債務償還比率該当値テキスト">
          <a:extLst>
            <a:ext uri="{FF2B5EF4-FFF2-40B4-BE49-F238E27FC236}">
              <a16:creationId xmlns:a16="http://schemas.microsoft.com/office/drawing/2014/main" id="{3470F76A-805A-4BDD-8A4E-8524EA1A66DB}"/>
            </a:ext>
          </a:extLst>
        </xdr:cNvPr>
        <xdr:cNvSpPr txBox="1"/>
      </xdr:nvSpPr>
      <xdr:spPr>
        <a:xfrm>
          <a:off x="14846300" y="57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82917</xdr:rowOff>
    </xdr:from>
    <xdr:to>
      <xdr:col>72</xdr:col>
      <xdr:colOff>123825</xdr:colOff>
      <xdr:row>30</xdr:row>
      <xdr:rowOff>13067</xdr:rowOff>
    </xdr:to>
    <xdr:sp macro="" textlink="">
      <xdr:nvSpPr>
        <xdr:cNvPr id="136" name="楕円 135">
          <a:extLst>
            <a:ext uri="{FF2B5EF4-FFF2-40B4-BE49-F238E27FC236}">
              <a16:creationId xmlns:a16="http://schemas.microsoft.com/office/drawing/2014/main" id="{23C20FBB-7B08-41DB-B5EB-35F5FB2F2D72}"/>
            </a:ext>
          </a:extLst>
        </xdr:cNvPr>
        <xdr:cNvSpPr/>
      </xdr:nvSpPr>
      <xdr:spPr>
        <a:xfrm>
          <a:off x="14033500" y="582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133717</xdr:rowOff>
    </xdr:from>
    <xdr:to>
      <xdr:col>76</xdr:col>
      <xdr:colOff>22225</xdr:colOff>
      <xdr:row>30</xdr:row>
      <xdr:rowOff>24998</xdr:rowOff>
    </xdr:to>
    <xdr:cxnSp macro="">
      <xdr:nvCxnSpPr>
        <xdr:cNvPr id="137" name="直線コネクタ 136">
          <a:extLst>
            <a:ext uri="{FF2B5EF4-FFF2-40B4-BE49-F238E27FC236}">
              <a16:creationId xmlns:a16="http://schemas.microsoft.com/office/drawing/2014/main" id="{E03C9370-C2A7-4A74-8678-3D55D61788C1}"/>
            </a:ext>
          </a:extLst>
        </xdr:cNvPr>
        <xdr:cNvCxnSpPr/>
      </xdr:nvCxnSpPr>
      <xdr:spPr>
        <a:xfrm>
          <a:off x="14084300" y="5877292"/>
          <a:ext cx="711200" cy="6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8" name="n_1aveValue債務償還比率">
          <a:extLst>
            <a:ext uri="{FF2B5EF4-FFF2-40B4-BE49-F238E27FC236}">
              <a16:creationId xmlns:a16="http://schemas.microsoft.com/office/drawing/2014/main" id="{AABF8C2C-B97B-4DD5-B52C-136E6CA6F509}"/>
            </a:ext>
          </a:extLst>
        </xdr:cNvPr>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29594</xdr:rowOff>
    </xdr:from>
    <xdr:ext cx="469744" cy="259045"/>
    <xdr:sp macro="" textlink="">
      <xdr:nvSpPr>
        <xdr:cNvPr id="139" name="n_1mainValue債務償還比率">
          <a:extLst>
            <a:ext uri="{FF2B5EF4-FFF2-40B4-BE49-F238E27FC236}">
              <a16:creationId xmlns:a16="http://schemas.microsoft.com/office/drawing/2014/main" id="{E24D282E-A850-47AE-98E4-82DB60034565}"/>
            </a:ext>
          </a:extLst>
        </xdr:cNvPr>
        <xdr:cNvSpPr txBox="1"/>
      </xdr:nvSpPr>
      <xdr:spPr>
        <a:xfrm>
          <a:off x="13836727" y="560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E1B3A2B7-18F0-4E9A-84BF-21A8651750D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F8F28B83-5613-468A-84C1-A9CA37C8062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236969F6-F875-4AFB-8723-5FCE211213D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ED43A56D-CCED-4C57-947C-7869C66041F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52174F4C-8796-4E8E-AC52-3CD9B0F75D8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A44E2837-BFC0-482E-9401-EBC938F7084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43B6E51-D720-406B-B1F2-BD0CB173766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F79D9E3-3C8D-4461-BF73-F3C59F7FDBC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0BA607C-746F-43B2-A0D6-B58A0EFF09F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28590D-A593-40A9-A238-6D2C3DA2C17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8023F64-3704-4EA6-A0ED-D4083C46B1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30EEDC-54F8-4871-98CD-3F4E464A59A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B396CD7-16EB-456E-B069-031363F20F9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1125EBA-0583-46B2-83BE-29349281A77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C825D6B-4BB8-4D28-A425-B43595ADEC4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B2127CF-4DB9-45EB-9302-C96266F5445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7,406
7,366
188.38
5,111,369
5,008,336
76,041
3,310,751
5,457,856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BF4C3D7-AAF9-408B-8920-35C8F62AD70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E6379DA-B330-4217-BD45-E342BE52A21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3B28F17-9D78-4F16-A71A-538BA77FE9D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8F6AC7-8E0C-496F-94D8-5B09EE0406C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4939FCB-AA9B-4748-8BEE-D5C3425F7FC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AFBFFB2-12B9-4D24-ACC7-8A33CD0F03A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69BEF1F-0450-448C-A639-FA421987EDC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FEB3CF3-3ACA-431F-BD4D-3FF99046BE5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2C07CCA-F0F9-4709-B11A-D84AC3D1E07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051F146-120D-4B3E-AE70-8FF9E723659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F15863D-419D-4629-ACD5-F04EEDA886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E61C6AD-09CE-4C54-B9BF-1D55249BF5A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C43B18E-9270-442B-A620-225845AA920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84F8D8E-71DA-4DB8-92A2-A1A930784A4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AE5F337-78ED-48D2-9A51-865C9DB5BA6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A4636E7-FD30-4169-986B-A34F9C5FDD8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BBE643F-312A-4968-B2C3-0F948C33247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BB62230-EE52-47E4-87FB-73E8200D8EA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A8DFEA8-ABE5-4774-A5D5-2758B3DF27A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A19FDD2-DFF6-4A71-A06C-2A291DBA8F6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FE175BB-85A7-43C2-82A4-BF270FD365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AF59ED9-A155-4C51-9592-9933C0E26A0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DB4938E-D5C7-46D0-9DC8-9909225230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37B4BE3-EAEA-4176-B7EB-EC41CDA0153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9961762-C213-4FCE-B490-983C096FC4D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67A936C-C0C5-497F-9257-3EE84A6EF22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F2648D4-22A0-4A56-BF7E-411472A7B30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0554E46-6076-4414-BBAC-45780ECB698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8933BBA-F629-4418-8289-B6F981DF1D1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5BCD7B1-5EC9-4A90-9627-145A9930005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4BC5C4F-E19F-4A07-8F46-C34C5B45FBEA}"/>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B2D22FCD-6986-4880-AFEC-E3B3D40A66F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8475918F-1504-4AD3-8B7B-539B963B518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F40E3E34-7476-4C43-AA5D-D8287AF8A9A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CC2BAD4-2862-42AB-955E-BB9A573D124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706A0D7-2A13-4677-8203-EA78B61B1CC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C62A6F06-FFB7-4BB9-AD87-F1B4B96CB51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CB1065F0-3860-41F9-94A8-B633CCAD5C2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5CAC1FBC-2D7B-4CDC-B01C-C95A77BA81E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5D1BD0CE-CAE7-4D26-A91B-0D42F16A8A2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5F2E1DA0-7722-440A-A509-929723ADEB23}"/>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CFEBD45D-074C-43E2-ABC4-2D1FC715ECD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E57A851-5066-4EED-8EAE-1DA83770ECB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2B0817A2-ABF7-4195-A08B-DD1F9075A27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id="{FC04D2F8-7FD0-4975-AB0C-E43693B6AA20}"/>
            </a:ext>
          </a:extLst>
        </xdr:cNvPr>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id="{1AF2DC9C-CA2B-4F5B-B757-44D5031AFFD8}"/>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id="{617D2A2B-4374-4348-A3CB-1FDE8319EB8C}"/>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10FEDF42-3FE3-479F-80F5-3CB917EA3139}"/>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7290C6CA-7167-4B03-B748-F7A0A1443B27}"/>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a:extLst>
            <a:ext uri="{FF2B5EF4-FFF2-40B4-BE49-F238E27FC236}">
              <a16:creationId xmlns:a16="http://schemas.microsoft.com/office/drawing/2014/main" id="{A83DBDFA-4A2E-4D68-9DDD-AEA491A86566}"/>
            </a:ext>
          </a:extLst>
        </xdr:cNvPr>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a:extLst>
            <a:ext uri="{FF2B5EF4-FFF2-40B4-BE49-F238E27FC236}">
              <a16:creationId xmlns:a16="http://schemas.microsoft.com/office/drawing/2014/main" id="{4EB36013-A54A-4034-A40C-AD5B8DD510B6}"/>
            </a:ext>
          </a:extLst>
        </xdr:cNvPr>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a:extLst>
            <a:ext uri="{FF2B5EF4-FFF2-40B4-BE49-F238E27FC236}">
              <a16:creationId xmlns:a16="http://schemas.microsoft.com/office/drawing/2014/main" id="{719BF2EF-D300-4DB0-9DAF-A48DF8062662}"/>
            </a:ext>
          </a:extLst>
        </xdr:cNvPr>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a:extLst>
            <a:ext uri="{FF2B5EF4-FFF2-40B4-BE49-F238E27FC236}">
              <a16:creationId xmlns:a16="http://schemas.microsoft.com/office/drawing/2014/main" id="{9890F937-5136-4291-A412-2D2B7A1F9739}"/>
            </a:ext>
          </a:extLst>
        </xdr:cNvPr>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a:extLst>
            <a:ext uri="{FF2B5EF4-FFF2-40B4-BE49-F238E27FC236}">
              <a16:creationId xmlns:a16="http://schemas.microsoft.com/office/drawing/2014/main" id="{B1E9F583-EBF3-4AA8-9788-31265E027924}"/>
            </a:ext>
          </a:extLst>
        </xdr:cNvPr>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F8BCB27-84E3-4E8E-B1F9-09C5C22C4D4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620FEF7-C2EB-4757-B5BD-5B9F939BDF9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1E9F23F-3439-4A61-9361-A1CB57B8A4C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C6F4781-BF29-45C7-9D7F-8D0C68C853B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C451D5A-1229-41BD-BE28-2687BC2C18C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61595</xdr:rowOff>
    </xdr:from>
    <xdr:to>
      <xdr:col>24</xdr:col>
      <xdr:colOff>114300</xdr:colOff>
      <xdr:row>33</xdr:row>
      <xdr:rowOff>163195</xdr:rowOff>
    </xdr:to>
    <xdr:sp macro="" textlink="">
      <xdr:nvSpPr>
        <xdr:cNvPr id="71" name="楕円 70">
          <a:extLst>
            <a:ext uri="{FF2B5EF4-FFF2-40B4-BE49-F238E27FC236}">
              <a16:creationId xmlns:a16="http://schemas.microsoft.com/office/drawing/2014/main" id="{E6FE23B2-4F85-4101-AA0D-0D88A2044877}"/>
            </a:ext>
          </a:extLst>
        </xdr:cNvPr>
        <xdr:cNvSpPr/>
      </xdr:nvSpPr>
      <xdr:spPr>
        <a:xfrm>
          <a:off x="4584700" y="57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147972</xdr:rowOff>
    </xdr:from>
    <xdr:ext cx="405111" cy="259045"/>
    <xdr:sp macro="" textlink="">
      <xdr:nvSpPr>
        <xdr:cNvPr id="72" name="【道路】&#10;有形固定資産減価償却率該当値テキスト">
          <a:extLst>
            <a:ext uri="{FF2B5EF4-FFF2-40B4-BE49-F238E27FC236}">
              <a16:creationId xmlns:a16="http://schemas.microsoft.com/office/drawing/2014/main" id="{FA7E3289-F14A-403F-92F1-C5893ED6FC28}"/>
            </a:ext>
          </a:extLst>
        </xdr:cNvPr>
        <xdr:cNvSpPr txBox="1"/>
      </xdr:nvSpPr>
      <xdr:spPr>
        <a:xfrm>
          <a:off x="4673600" y="563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25400</xdr:rowOff>
    </xdr:from>
    <xdr:to>
      <xdr:col>20</xdr:col>
      <xdr:colOff>38100</xdr:colOff>
      <xdr:row>33</xdr:row>
      <xdr:rowOff>127000</xdr:rowOff>
    </xdr:to>
    <xdr:sp macro="" textlink="">
      <xdr:nvSpPr>
        <xdr:cNvPr id="73" name="楕円 72">
          <a:extLst>
            <a:ext uri="{FF2B5EF4-FFF2-40B4-BE49-F238E27FC236}">
              <a16:creationId xmlns:a16="http://schemas.microsoft.com/office/drawing/2014/main" id="{B48AEA30-A7DA-465A-9342-60526650BD09}"/>
            </a:ext>
          </a:extLst>
        </xdr:cNvPr>
        <xdr:cNvSpPr/>
      </xdr:nvSpPr>
      <xdr:spPr>
        <a:xfrm>
          <a:off x="3746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76200</xdr:rowOff>
    </xdr:from>
    <xdr:to>
      <xdr:col>24</xdr:col>
      <xdr:colOff>63500</xdr:colOff>
      <xdr:row>33</xdr:row>
      <xdr:rowOff>112395</xdr:rowOff>
    </xdr:to>
    <xdr:cxnSp macro="">
      <xdr:nvCxnSpPr>
        <xdr:cNvPr id="74" name="直線コネクタ 73">
          <a:extLst>
            <a:ext uri="{FF2B5EF4-FFF2-40B4-BE49-F238E27FC236}">
              <a16:creationId xmlns:a16="http://schemas.microsoft.com/office/drawing/2014/main" id="{B04066B2-2964-43EF-8A3A-34889B1D9AD5}"/>
            </a:ext>
          </a:extLst>
        </xdr:cNvPr>
        <xdr:cNvCxnSpPr/>
      </xdr:nvCxnSpPr>
      <xdr:spPr>
        <a:xfrm>
          <a:off x="3797300" y="57340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8255</xdr:rowOff>
    </xdr:from>
    <xdr:to>
      <xdr:col>15</xdr:col>
      <xdr:colOff>101600</xdr:colOff>
      <xdr:row>33</xdr:row>
      <xdr:rowOff>109855</xdr:rowOff>
    </xdr:to>
    <xdr:sp macro="" textlink="">
      <xdr:nvSpPr>
        <xdr:cNvPr id="75" name="楕円 74">
          <a:extLst>
            <a:ext uri="{FF2B5EF4-FFF2-40B4-BE49-F238E27FC236}">
              <a16:creationId xmlns:a16="http://schemas.microsoft.com/office/drawing/2014/main" id="{6FF9CAF8-2970-44FB-9FBC-D7A115695BF2}"/>
            </a:ext>
          </a:extLst>
        </xdr:cNvPr>
        <xdr:cNvSpPr/>
      </xdr:nvSpPr>
      <xdr:spPr>
        <a:xfrm>
          <a:off x="2857500" y="56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59055</xdr:rowOff>
    </xdr:from>
    <xdr:to>
      <xdr:col>19</xdr:col>
      <xdr:colOff>177800</xdr:colOff>
      <xdr:row>33</xdr:row>
      <xdr:rowOff>76200</xdr:rowOff>
    </xdr:to>
    <xdr:cxnSp macro="">
      <xdr:nvCxnSpPr>
        <xdr:cNvPr id="76" name="直線コネクタ 75">
          <a:extLst>
            <a:ext uri="{FF2B5EF4-FFF2-40B4-BE49-F238E27FC236}">
              <a16:creationId xmlns:a16="http://schemas.microsoft.com/office/drawing/2014/main" id="{B0F79F21-0FE2-4ACA-9A55-8DC654A1D8AA}"/>
            </a:ext>
          </a:extLst>
        </xdr:cNvPr>
        <xdr:cNvCxnSpPr/>
      </xdr:nvCxnSpPr>
      <xdr:spPr>
        <a:xfrm>
          <a:off x="2908300" y="5716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31115</xdr:rowOff>
    </xdr:from>
    <xdr:to>
      <xdr:col>10</xdr:col>
      <xdr:colOff>165100</xdr:colOff>
      <xdr:row>38</xdr:row>
      <xdr:rowOff>132715</xdr:rowOff>
    </xdr:to>
    <xdr:sp macro="" textlink="">
      <xdr:nvSpPr>
        <xdr:cNvPr id="77" name="楕円 76">
          <a:extLst>
            <a:ext uri="{FF2B5EF4-FFF2-40B4-BE49-F238E27FC236}">
              <a16:creationId xmlns:a16="http://schemas.microsoft.com/office/drawing/2014/main" id="{2BD7B71C-DCBE-44C1-AE6A-01BCE0B276B8}"/>
            </a:ext>
          </a:extLst>
        </xdr:cNvPr>
        <xdr:cNvSpPr/>
      </xdr:nvSpPr>
      <xdr:spPr>
        <a:xfrm>
          <a:off x="1968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59055</xdr:rowOff>
    </xdr:from>
    <xdr:to>
      <xdr:col>15</xdr:col>
      <xdr:colOff>50800</xdr:colOff>
      <xdr:row>38</xdr:row>
      <xdr:rowOff>81915</xdr:rowOff>
    </xdr:to>
    <xdr:cxnSp macro="">
      <xdr:nvCxnSpPr>
        <xdr:cNvPr id="78" name="直線コネクタ 77">
          <a:extLst>
            <a:ext uri="{FF2B5EF4-FFF2-40B4-BE49-F238E27FC236}">
              <a16:creationId xmlns:a16="http://schemas.microsoft.com/office/drawing/2014/main" id="{8412ADD5-7144-463E-A319-2038B3176801}"/>
            </a:ext>
          </a:extLst>
        </xdr:cNvPr>
        <xdr:cNvCxnSpPr/>
      </xdr:nvCxnSpPr>
      <xdr:spPr>
        <a:xfrm flipV="1">
          <a:off x="2019300" y="5716905"/>
          <a:ext cx="889000" cy="88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133367</xdr:rowOff>
    </xdr:from>
    <xdr:ext cx="405111" cy="259045"/>
    <xdr:sp macro="" textlink="">
      <xdr:nvSpPr>
        <xdr:cNvPr id="79" name="n_1aveValue【道路】&#10;有形固定資産減価償却率">
          <a:extLst>
            <a:ext uri="{FF2B5EF4-FFF2-40B4-BE49-F238E27FC236}">
              <a16:creationId xmlns:a16="http://schemas.microsoft.com/office/drawing/2014/main" id="{6B30851E-021F-4150-A5DF-1A506CBCF592}"/>
            </a:ext>
          </a:extLst>
        </xdr:cNvPr>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146702</xdr:rowOff>
    </xdr:from>
    <xdr:ext cx="405111" cy="259045"/>
    <xdr:sp macro="" textlink="">
      <xdr:nvSpPr>
        <xdr:cNvPr id="80" name="n_2aveValue【道路】&#10;有形固定資産減価償却率">
          <a:extLst>
            <a:ext uri="{FF2B5EF4-FFF2-40B4-BE49-F238E27FC236}">
              <a16:creationId xmlns:a16="http://schemas.microsoft.com/office/drawing/2014/main" id="{654A58B8-906A-4349-A55C-69FC6AA79CCE}"/>
            </a:ext>
          </a:extLst>
        </xdr:cNvPr>
        <xdr:cNvSpPr txBox="1"/>
      </xdr:nvSpPr>
      <xdr:spPr>
        <a:xfrm>
          <a:off x="2705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81" name="n_3aveValue【道路】&#10;有形固定資産減価償却率">
          <a:extLst>
            <a:ext uri="{FF2B5EF4-FFF2-40B4-BE49-F238E27FC236}">
              <a16:creationId xmlns:a16="http://schemas.microsoft.com/office/drawing/2014/main" id="{80355D6B-B45B-4EBB-8B92-749866A0E456}"/>
            </a:ext>
          </a:extLst>
        </xdr:cNvPr>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143527</xdr:rowOff>
    </xdr:from>
    <xdr:ext cx="405111" cy="259045"/>
    <xdr:sp macro="" textlink="">
      <xdr:nvSpPr>
        <xdr:cNvPr id="82" name="n_1mainValue【道路】&#10;有形固定資産減価償却率">
          <a:extLst>
            <a:ext uri="{FF2B5EF4-FFF2-40B4-BE49-F238E27FC236}">
              <a16:creationId xmlns:a16="http://schemas.microsoft.com/office/drawing/2014/main" id="{25307FAB-BB31-4A41-86B9-6544439FD455}"/>
            </a:ext>
          </a:extLst>
        </xdr:cNvPr>
        <xdr:cNvSpPr txBox="1"/>
      </xdr:nvSpPr>
      <xdr:spPr>
        <a:xfrm>
          <a:off x="3582044"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126382</xdr:rowOff>
    </xdr:from>
    <xdr:ext cx="405111" cy="259045"/>
    <xdr:sp macro="" textlink="">
      <xdr:nvSpPr>
        <xdr:cNvPr id="83" name="n_2mainValue【道路】&#10;有形固定資産減価償却率">
          <a:extLst>
            <a:ext uri="{FF2B5EF4-FFF2-40B4-BE49-F238E27FC236}">
              <a16:creationId xmlns:a16="http://schemas.microsoft.com/office/drawing/2014/main" id="{0DAE1FE5-3BA6-463C-96E8-69C8ED37C0D8}"/>
            </a:ext>
          </a:extLst>
        </xdr:cNvPr>
        <xdr:cNvSpPr txBox="1"/>
      </xdr:nvSpPr>
      <xdr:spPr>
        <a:xfrm>
          <a:off x="2705744" y="54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123842</xdr:rowOff>
    </xdr:from>
    <xdr:ext cx="405111" cy="259045"/>
    <xdr:sp macro="" textlink="">
      <xdr:nvSpPr>
        <xdr:cNvPr id="84" name="n_3mainValue【道路】&#10;有形固定資産減価償却率">
          <a:extLst>
            <a:ext uri="{FF2B5EF4-FFF2-40B4-BE49-F238E27FC236}">
              <a16:creationId xmlns:a16="http://schemas.microsoft.com/office/drawing/2014/main" id="{BB1498F4-19A3-479E-9C88-8674C11DEF2E}"/>
            </a:ext>
          </a:extLst>
        </xdr:cNvPr>
        <xdr:cNvSpPr txBox="1"/>
      </xdr:nvSpPr>
      <xdr:spPr>
        <a:xfrm>
          <a:off x="1816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FEA1707-E37A-4451-B983-1CC8AD7525A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D8FA6F16-6131-433C-B5AF-9B6A2236B29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E3901E2-60AC-4764-AD9A-A1C05FBCC3C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178C81B5-B8EA-4400-98E9-8BEFAE30E81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CB236487-5390-4656-8A8E-1E6473F5285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D497C52D-983D-48BD-AB20-158C01CCA56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B2F304F-4818-44D2-8902-6671073F098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F17A8BEE-BEB3-48A1-AC86-14EF1C4EBE7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FB387269-ACBD-4B95-BE98-88D43C696D0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7C92DE99-AB47-4B7E-A2E6-B010F62AA8C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74EC12DF-3A09-4D90-8038-78C11949037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D0BDC619-D230-483F-9448-FD03CD124E7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1756F30E-37A8-477B-A477-EE2053598E2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a:extLst>
            <a:ext uri="{FF2B5EF4-FFF2-40B4-BE49-F238E27FC236}">
              <a16:creationId xmlns:a16="http://schemas.microsoft.com/office/drawing/2014/main" id="{2A820D5F-5318-495D-B8D9-C14FD1569FE8}"/>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C1585D95-6027-4B24-B368-21DEAC2E301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a:extLst>
            <a:ext uri="{FF2B5EF4-FFF2-40B4-BE49-F238E27FC236}">
              <a16:creationId xmlns:a16="http://schemas.microsoft.com/office/drawing/2014/main" id="{A63C9170-4C89-44AD-A58A-AC0B0C1140C9}"/>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88F1E7B4-4673-431E-BCD7-7A4221F9DC4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a:extLst>
            <a:ext uri="{FF2B5EF4-FFF2-40B4-BE49-F238E27FC236}">
              <a16:creationId xmlns:a16="http://schemas.microsoft.com/office/drawing/2014/main" id="{BD4CAF03-41A9-4A28-A26F-8233F8277809}"/>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88644C16-21C9-4657-901B-D469597690A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a:extLst>
            <a:ext uri="{FF2B5EF4-FFF2-40B4-BE49-F238E27FC236}">
              <a16:creationId xmlns:a16="http://schemas.microsoft.com/office/drawing/2014/main" id="{A696EF34-05AD-4FD8-A369-C176A6060BA7}"/>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FF61C6DA-4D70-46E3-88A0-0EF3E172EA5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a:extLst>
            <a:ext uri="{FF2B5EF4-FFF2-40B4-BE49-F238E27FC236}">
              <a16:creationId xmlns:a16="http://schemas.microsoft.com/office/drawing/2014/main" id="{D5E968E3-9ED3-4FA3-BF6C-8134A450B507}"/>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CC1D1645-230D-4C10-9C6A-788508FBFC7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a:extLst>
            <a:ext uri="{FF2B5EF4-FFF2-40B4-BE49-F238E27FC236}">
              <a16:creationId xmlns:a16="http://schemas.microsoft.com/office/drawing/2014/main" id="{E23CC67B-B05E-4B05-8FB2-3B687CEC2CB7}"/>
            </a:ext>
          </a:extLst>
        </xdr:cNvPr>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a:extLst>
            <a:ext uri="{FF2B5EF4-FFF2-40B4-BE49-F238E27FC236}">
              <a16:creationId xmlns:a16="http://schemas.microsoft.com/office/drawing/2014/main" id="{E6FF1AFF-A32B-41A5-B15B-D60B7557DFD2}"/>
            </a:ext>
          </a:extLst>
        </xdr:cNvPr>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a:extLst>
            <a:ext uri="{FF2B5EF4-FFF2-40B4-BE49-F238E27FC236}">
              <a16:creationId xmlns:a16="http://schemas.microsoft.com/office/drawing/2014/main" id="{29C09C33-A7E2-4A73-AF0C-B10779BFD408}"/>
            </a:ext>
          </a:extLst>
        </xdr:cNvPr>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a:extLst>
            <a:ext uri="{FF2B5EF4-FFF2-40B4-BE49-F238E27FC236}">
              <a16:creationId xmlns:a16="http://schemas.microsoft.com/office/drawing/2014/main" id="{904CAE05-3337-4414-8E1E-EB0536C3AB20}"/>
            </a:ext>
          </a:extLst>
        </xdr:cNvPr>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a:extLst>
            <a:ext uri="{FF2B5EF4-FFF2-40B4-BE49-F238E27FC236}">
              <a16:creationId xmlns:a16="http://schemas.microsoft.com/office/drawing/2014/main" id="{DE14C2AA-87AD-4225-B4ED-F394D5F5EE91}"/>
            </a:ext>
          </a:extLst>
        </xdr:cNvPr>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a:extLst>
            <a:ext uri="{FF2B5EF4-FFF2-40B4-BE49-F238E27FC236}">
              <a16:creationId xmlns:a16="http://schemas.microsoft.com/office/drawing/2014/main" id="{A7121D8D-2C63-47E0-BEFC-C44545F96505}"/>
            </a:ext>
          </a:extLst>
        </xdr:cNvPr>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a:extLst>
            <a:ext uri="{FF2B5EF4-FFF2-40B4-BE49-F238E27FC236}">
              <a16:creationId xmlns:a16="http://schemas.microsoft.com/office/drawing/2014/main" id="{B1346556-81AF-433A-AF18-D512176A4D43}"/>
            </a:ext>
          </a:extLst>
        </xdr:cNvPr>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a:extLst>
            <a:ext uri="{FF2B5EF4-FFF2-40B4-BE49-F238E27FC236}">
              <a16:creationId xmlns:a16="http://schemas.microsoft.com/office/drawing/2014/main" id="{217B4817-BAD3-4FB3-9271-1209072DBFE6}"/>
            </a:ext>
          </a:extLst>
        </xdr:cNvPr>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a:extLst>
            <a:ext uri="{FF2B5EF4-FFF2-40B4-BE49-F238E27FC236}">
              <a16:creationId xmlns:a16="http://schemas.microsoft.com/office/drawing/2014/main" id="{26404396-DD28-4358-922F-1B56FD098179}"/>
            </a:ext>
          </a:extLst>
        </xdr:cNvPr>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a:extLst>
            <a:ext uri="{FF2B5EF4-FFF2-40B4-BE49-F238E27FC236}">
              <a16:creationId xmlns:a16="http://schemas.microsoft.com/office/drawing/2014/main" id="{E4EB08ED-D4D1-4BE6-A62A-7F6958F72CBE}"/>
            </a:ext>
          </a:extLst>
        </xdr:cNvPr>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2CD0838A-B45C-4036-892A-574463082E1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6D4EF76-711A-4CB6-9900-699F8CD3AF1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2512CE7-7648-4A6C-A0A2-9B0486B1CD1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0DE1CAC-9F86-44C4-AE03-21F83F56E5E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9CAC0F6-6AF3-4DF6-B422-5CF84C42C81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147745</xdr:rowOff>
    </xdr:from>
    <xdr:to>
      <xdr:col>55</xdr:col>
      <xdr:colOff>50800</xdr:colOff>
      <xdr:row>42</xdr:row>
      <xdr:rowOff>77895</xdr:rowOff>
    </xdr:to>
    <xdr:sp macro="" textlink="">
      <xdr:nvSpPr>
        <xdr:cNvPr id="123" name="楕円 122">
          <a:extLst>
            <a:ext uri="{FF2B5EF4-FFF2-40B4-BE49-F238E27FC236}">
              <a16:creationId xmlns:a16="http://schemas.microsoft.com/office/drawing/2014/main" id="{E64F7DB9-6BDA-4B56-B554-E6458CBB0491}"/>
            </a:ext>
          </a:extLst>
        </xdr:cNvPr>
        <xdr:cNvSpPr/>
      </xdr:nvSpPr>
      <xdr:spPr>
        <a:xfrm>
          <a:off x="10426700" y="71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534377" cy="259045"/>
    <xdr:sp macro="" textlink="">
      <xdr:nvSpPr>
        <xdr:cNvPr id="124" name="【道路】&#10;一人当たり延長該当値テキスト">
          <a:extLst>
            <a:ext uri="{FF2B5EF4-FFF2-40B4-BE49-F238E27FC236}">
              <a16:creationId xmlns:a16="http://schemas.microsoft.com/office/drawing/2014/main" id="{D32CE109-5E12-4A43-B304-873E9569B611}"/>
            </a:ext>
          </a:extLst>
        </xdr:cNvPr>
        <xdr:cNvSpPr txBox="1"/>
      </xdr:nvSpPr>
      <xdr:spPr>
        <a:xfrm>
          <a:off x="10515600" y="71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148044</xdr:rowOff>
    </xdr:from>
    <xdr:to>
      <xdr:col>50</xdr:col>
      <xdr:colOff>165100</xdr:colOff>
      <xdr:row>42</xdr:row>
      <xdr:rowOff>78194</xdr:rowOff>
    </xdr:to>
    <xdr:sp macro="" textlink="">
      <xdr:nvSpPr>
        <xdr:cNvPr id="125" name="楕円 124">
          <a:extLst>
            <a:ext uri="{FF2B5EF4-FFF2-40B4-BE49-F238E27FC236}">
              <a16:creationId xmlns:a16="http://schemas.microsoft.com/office/drawing/2014/main" id="{14864F77-F3E4-4B59-9579-8940C411303E}"/>
            </a:ext>
          </a:extLst>
        </xdr:cNvPr>
        <xdr:cNvSpPr/>
      </xdr:nvSpPr>
      <xdr:spPr>
        <a:xfrm>
          <a:off x="9588500" y="71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27095</xdr:rowOff>
    </xdr:from>
    <xdr:to>
      <xdr:col>55</xdr:col>
      <xdr:colOff>0</xdr:colOff>
      <xdr:row>42</xdr:row>
      <xdr:rowOff>27394</xdr:rowOff>
    </xdr:to>
    <xdr:cxnSp macro="">
      <xdr:nvCxnSpPr>
        <xdr:cNvPr id="126" name="直線コネクタ 125">
          <a:extLst>
            <a:ext uri="{FF2B5EF4-FFF2-40B4-BE49-F238E27FC236}">
              <a16:creationId xmlns:a16="http://schemas.microsoft.com/office/drawing/2014/main" id="{D2BCB259-D39C-41E0-8F40-B2C864141F4D}"/>
            </a:ext>
          </a:extLst>
        </xdr:cNvPr>
        <xdr:cNvCxnSpPr/>
      </xdr:nvCxnSpPr>
      <xdr:spPr>
        <a:xfrm flipV="1">
          <a:off x="9639300" y="7227995"/>
          <a:ext cx="8382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148427</xdr:rowOff>
    </xdr:from>
    <xdr:to>
      <xdr:col>46</xdr:col>
      <xdr:colOff>38100</xdr:colOff>
      <xdr:row>42</xdr:row>
      <xdr:rowOff>78577</xdr:rowOff>
    </xdr:to>
    <xdr:sp macro="" textlink="">
      <xdr:nvSpPr>
        <xdr:cNvPr id="127" name="楕円 126">
          <a:extLst>
            <a:ext uri="{FF2B5EF4-FFF2-40B4-BE49-F238E27FC236}">
              <a16:creationId xmlns:a16="http://schemas.microsoft.com/office/drawing/2014/main" id="{080C2C03-2A5E-44C2-9544-14EB4BB446FD}"/>
            </a:ext>
          </a:extLst>
        </xdr:cNvPr>
        <xdr:cNvSpPr/>
      </xdr:nvSpPr>
      <xdr:spPr>
        <a:xfrm>
          <a:off x="8699500" y="71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27394</xdr:rowOff>
    </xdr:from>
    <xdr:to>
      <xdr:col>50</xdr:col>
      <xdr:colOff>114300</xdr:colOff>
      <xdr:row>42</xdr:row>
      <xdr:rowOff>27777</xdr:rowOff>
    </xdr:to>
    <xdr:cxnSp macro="">
      <xdr:nvCxnSpPr>
        <xdr:cNvPr id="128" name="直線コネクタ 127">
          <a:extLst>
            <a:ext uri="{FF2B5EF4-FFF2-40B4-BE49-F238E27FC236}">
              <a16:creationId xmlns:a16="http://schemas.microsoft.com/office/drawing/2014/main" id="{ACCFBF46-22AB-42E4-A12F-03C24AC8EC89}"/>
            </a:ext>
          </a:extLst>
        </xdr:cNvPr>
        <xdr:cNvCxnSpPr/>
      </xdr:nvCxnSpPr>
      <xdr:spPr>
        <a:xfrm flipV="1">
          <a:off x="8750300" y="7228294"/>
          <a:ext cx="8890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152408</xdr:rowOff>
    </xdr:from>
    <xdr:to>
      <xdr:col>41</xdr:col>
      <xdr:colOff>101600</xdr:colOff>
      <xdr:row>42</xdr:row>
      <xdr:rowOff>82558</xdr:rowOff>
    </xdr:to>
    <xdr:sp macro="" textlink="">
      <xdr:nvSpPr>
        <xdr:cNvPr id="129" name="楕円 128">
          <a:extLst>
            <a:ext uri="{FF2B5EF4-FFF2-40B4-BE49-F238E27FC236}">
              <a16:creationId xmlns:a16="http://schemas.microsoft.com/office/drawing/2014/main" id="{2DF2AAEA-8994-4829-A187-46D198EF11AD}"/>
            </a:ext>
          </a:extLst>
        </xdr:cNvPr>
        <xdr:cNvSpPr/>
      </xdr:nvSpPr>
      <xdr:spPr>
        <a:xfrm>
          <a:off x="7810500" y="71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27777</xdr:rowOff>
    </xdr:from>
    <xdr:to>
      <xdr:col>45</xdr:col>
      <xdr:colOff>177800</xdr:colOff>
      <xdr:row>42</xdr:row>
      <xdr:rowOff>31758</xdr:rowOff>
    </xdr:to>
    <xdr:cxnSp macro="">
      <xdr:nvCxnSpPr>
        <xdr:cNvPr id="130" name="直線コネクタ 129">
          <a:extLst>
            <a:ext uri="{FF2B5EF4-FFF2-40B4-BE49-F238E27FC236}">
              <a16:creationId xmlns:a16="http://schemas.microsoft.com/office/drawing/2014/main" id="{B44F28B7-0A20-4B50-BC5E-EF66C5C67CC3}"/>
            </a:ext>
          </a:extLst>
        </xdr:cNvPr>
        <xdr:cNvCxnSpPr/>
      </xdr:nvCxnSpPr>
      <xdr:spPr>
        <a:xfrm flipV="1">
          <a:off x="7861300" y="7228677"/>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a:extLst>
            <a:ext uri="{FF2B5EF4-FFF2-40B4-BE49-F238E27FC236}">
              <a16:creationId xmlns:a16="http://schemas.microsoft.com/office/drawing/2014/main" id="{7C2C6765-6098-49FA-A7DC-0E83DE611043}"/>
            </a:ext>
          </a:extLst>
        </xdr:cNvPr>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73982</xdr:rowOff>
    </xdr:from>
    <xdr:ext cx="534377" cy="259045"/>
    <xdr:sp macro="" textlink="">
      <xdr:nvSpPr>
        <xdr:cNvPr id="132" name="n_2aveValue【道路】&#10;一人当たり延長">
          <a:extLst>
            <a:ext uri="{FF2B5EF4-FFF2-40B4-BE49-F238E27FC236}">
              <a16:creationId xmlns:a16="http://schemas.microsoft.com/office/drawing/2014/main" id="{CCFD7017-99C9-4E3A-A762-8AD14871BB36}"/>
            </a:ext>
          </a:extLst>
        </xdr:cNvPr>
        <xdr:cNvSpPr txBox="1"/>
      </xdr:nvSpPr>
      <xdr:spPr>
        <a:xfrm>
          <a:off x="8483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74343</xdr:rowOff>
    </xdr:from>
    <xdr:ext cx="534377" cy="259045"/>
    <xdr:sp macro="" textlink="">
      <xdr:nvSpPr>
        <xdr:cNvPr id="133" name="n_3aveValue【道路】&#10;一人当たり延長">
          <a:extLst>
            <a:ext uri="{FF2B5EF4-FFF2-40B4-BE49-F238E27FC236}">
              <a16:creationId xmlns:a16="http://schemas.microsoft.com/office/drawing/2014/main" id="{0BCA928B-5B28-401C-B235-CAE4211C004D}"/>
            </a:ext>
          </a:extLst>
        </xdr:cNvPr>
        <xdr:cNvSpPr txBox="1"/>
      </xdr:nvSpPr>
      <xdr:spPr>
        <a:xfrm>
          <a:off x="7594111" y="72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69321</xdr:rowOff>
    </xdr:from>
    <xdr:ext cx="534377" cy="259045"/>
    <xdr:sp macro="" textlink="">
      <xdr:nvSpPr>
        <xdr:cNvPr id="134" name="n_1mainValue【道路】&#10;一人当たり延長">
          <a:extLst>
            <a:ext uri="{FF2B5EF4-FFF2-40B4-BE49-F238E27FC236}">
              <a16:creationId xmlns:a16="http://schemas.microsoft.com/office/drawing/2014/main" id="{E6DA3098-E874-4858-BD48-84068F8C6185}"/>
            </a:ext>
          </a:extLst>
        </xdr:cNvPr>
        <xdr:cNvSpPr txBox="1"/>
      </xdr:nvSpPr>
      <xdr:spPr>
        <a:xfrm>
          <a:off x="9359411" y="727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95104</xdr:rowOff>
    </xdr:from>
    <xdr:ext cx="534377" cy="259045"/>
    <xdr:sp macro="" textlink="">
      <xdr:nvSpPr>
        <xdr:cNvPr id="135" name="n_2mainValue【道路】&#10;一人当たり延長">
          <a:extLst>
            <a:ext uri="{FF2B5EF4-FFF2-40B4-BE49-F238E27FC236}">
              <a16:creationId xmlns:a16="http://schemas.microsoft.com/office/drawing/2014/main" id="{13EC7929-11F8-4248-957B-83A632EE8DAB}"/>
            </a:ext>
          </a:extLst>
        </xdr:cNvPr>
        <xdr:cNvSpPr txBox="1"/>
      </xdr:nvSpPr>
      <xdr:spPr>
        <a:xfrm>
          <a:off x="8483111" y="695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99085</xdr:rowOff>
    </xdr:from>
    <xdr:ext cx="534377" cy="259045"/>
    <xdr:sp macro="" textlink="">
      <xdr:nvSpPr>
        <xdr:cNvPr id="136" name="n_3mainValue【道路】&#10;一人当たり延長">
          <a:extLst>
            <a:ext uri="{FF2B5EF4-FFF2-40B4-BE49-F238E27FC236}">
              <a16:creationId xmlns:a16="http://schemas.microsoft.com/office/drawing/2014/main" id="{C7218CB2-37EB-4915-8DDC-08AE58C3E4B7}"/>
            </a:ext>
          </a:extLst>
        </xdr:cNvPr>
        <xdr:cNvSpPr txBox="1"/>
      </xdr:nvSpPr>
      <xdr:spPr>
        <a:xfrm>
          <a:off x="7594111" y="69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3F1A6F5-6367-4856-BFC4-D44F511E6E6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19B32C94-7001-40EF-AD16-72B23E4625E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FB791BE0-414E-418D-8CE7-6C807C63BF2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826D745F-F6C9-4940-8244-65BA16D95DC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FB6119F2-83A2-4F7F-909B-971869CB303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CD9738C1-0C85-4E99-9D1B-6515F7765B6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2B875544-1FFB-4797-8E5E-0F3407A8900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CB63BC8B-3F67-47C4-AD9C-2B5AF34DE17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D5474083-BA81-42EB-99AB-2038E62E8E3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4DCD2E2D-C544-4906-A2B9-741A9D1ECA3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CDADA044-3528-44E9-8415-1530CA83C6B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B00251CD-9243-4C2E-B526-4AAB2D596A1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B09716EB-0624-4B83-869E-3E4B29E0DA3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3C57A630-70EF-4B1A-B9EF-4022288D4CD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AA83CE5E-B24C-43D9-AB96-2C7DE7186C7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6042F220-EAB4-474D-B16E-3A95D5308EB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5D14484F-2971-40D7-B381-7652FFFDE62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B8B425C9-002E-4A3D-A35D-CA4FD541C04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D2764613-EA8B-40D0-90ED-3F35473B1D6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63613C56-A368-42E1-B554-AF32C507A95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18A4854B-CCE0-4FBA-926C-D37D0B33AD6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A5A5FB41-109E-45FF-B3BF-6CC5CA3F1409}"/>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6ECB636E-612A-4675-AB67-73BB95D6D9A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BBA7F444-5D4E-40C5-AFFB-BE36CB8324F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E0A46F28-CC1A-4651-AB78-EBC692EF7CC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a:extLst>
            <a:ext uri="{FF2B5EF4-FFF2-40B4-BE49-F238E27FC236}">
              <a16:creationId xmlns:a16="http://schemas.microsoft.com/office/drawing/2014/main" id="{55B7DBC1-68D5-4012-9AFA-99F2B2CBFEB7}"/>
            </a:ext>
          </a:extLst>
        </xdr:cNvPr>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E1B20AB1-EB6D-4901-9436-5F7A6356253E}"/>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a:extLst>
            <a:ext uri="{FF2B5EF4-FFF2-40B4-BE49-F238E27FC236}">
              <a16:creationId xmlns:a16="http://schemas.microsoft.com/office/drawing/2014/main" id="{B567C754-1F6E-4EC9-A3EB-538DE5B38FF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3266D9B0-3B4C-41C1-B69C-5FF27DD240B1}"/>
            </a:ext>
          </a:extLst>
        </xdr:cNvPr>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a:extLst>
            <a:ext uri="{FF2B5EF4-FFF2-40B4-BE49-F238E27FC236}">
              <a16:creationId xmlns:a16="http://schemas.microsoft.com/office/drawing/2014/main" id="{1C025743-3006-47AF-BA9B-581C68D09E4E}"/>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503E508B-0EAD-450E-ADF0-BC216445AC17}"/>
            </a:ext>
          </a:extLst>
        </xdr:cNvPr>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a:extLst>
            <a:ext uri="{FF2B5EF4-FFF2-40B4-BE49-F238E27FC236}">
              <a16:creationId xmlns:a16="http://schemas.microsoft.com/office/drawing/2014/main" id="{23F35370-53AD-4CA7-8634-FAD98BEFEEA4}"/>
            </a:ext>
          </a:extLst>
        </xdr:cNvPr>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a:extLst>
            <a:ext uri="{FF2B5EF4-FFF2-40B4-BE49-F238E27FC236}">
              <a16:creationId xmlns:a16="http://schemas.microsoft.com/office/drawing/2014/main" id="{EBE6E4E4-92E4-4DF6-9FAE-D5E85D789331}"/>
            </a:ext>
          </a:extLst>
        </xdr:cNvPr>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a16="http://schemas.microsoft.com/office/drawing/2014/main" id="{D8662B85-56DD-483D-BD87-C42D34E750DD}"/>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a:extLst>
            <a:ext uri="{FF2B5EF4-FFF2-40B4-BE49-F238E27FC236}">
              <a16:creationId xmlns:a16="http://schemas.microsoft.com/office/drawing/2014/main" id="{9745D8FE-572E-452A-8032-6C1B3993581D}"/>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E8A4CA6F-9A83-4F8F-9F26-BD97DA24A4C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C0B3D63D-38C2-4DB1-B722-24C58429975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77C1AE2C-1E29-4085-AD31-BAB66009D4C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9668C18-5A84-4343-861D-070C504B1DA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DC7239A-F878-42BF-B946-65BAFA0D89A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130447</xdr:rowOff>
    </xdr:from>
    <xdr:to>
      <xdr:col>24</xdr:col>
      <xdr:colOff>114300</xdr:colOff>
      <xdr:row>60</xdr:row>
      <xdr:rowOff>60597</xdr:rowOff>
    </xdr:to>
    <xdr:sp macro="" textlink="">
      <xdr:nvSpPr>
        <xdr:cNvPr id="177" name="楕円 176">
          <a:extLst>
            <a:ext uri="{FF2B5EF4-FFF2-40B4-BE49-F238E27FC236}">
              <a16:creationId xmlns:a16="http://schemas.microsoft.com/office/drawing/2014/main" id="{F6B373A4-4F5D-4758-9249-396134A85B7D}"/>
            </a:ext>
          </a:extLst>
        </xdr:cNvPr>
        <xdr:cNvSpPr/>
      </xdr:nvSpPr>
      <xdr:spPr>
        <a:xfrm>
          <a:off x="4584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108874</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7FE108FA-CB6A-4304-BB2E-BD9F43DE810E}"/>
            </a:ext>
          </a:extLst>
        </xdr:cNvPr>
        <xdr:cNvSpPr txBox="1"/>
      </xdr:nvSpPr>
      <xdr:spPr>
        <a:xfrm>
          <a:off x="4673600"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79" name="楕円 178">
          <a:extLst>
            <a:ext uri="{FF2B5EF4-FFF2-40B4-BE49-F238E27FC236}">
              <a16:creationId xmlns:a16="http://schemas.microsoft.com/office/drawing/2014/main" id="{1A5803E3-A115-44C9-9C3B-6243C3FD76DA}"/>
            </a:ext>
          </a:extLst>
        </xdr:cNvPr>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xdr:rowOff>
    </xdr:from>
    <xdr:to>
      <xdr:col>24</xdr:col>
      <xdr:colOff>63500</xdr:colOff>
      <xdr:row>60</xdr:row>
      <xdr:rowOff>34290</xdr:rowOff>
    </xdr:to>
    <xdr:cxnSp macro="">
      <xdr:nvCxnSpPr>
        <xdr:cNvPr id="180" name="直線コネクタ 179">
          <a:extLst>
            <a:ext uri="{FF2B5EF4-FFF2-40B4-BE49-F238E27FC236}">
              <a16:creationId xmlns:a16="http://schemas.microsoft.com/office/drawing/2014/main" id="{5B261166-1E2E-4D0B-BE90-91D85856AF7F}"/>
            </a:ext>
          </a:extLst>
        </xdr:cNvPr>
        <xdr:cNvCxnSpPr/>
      </xdr:nvCxnSpPr>
      <xdr:spPr>
        <a:xfrm flipV="1">
          <a:off x="3797300" y="1029679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xdr:rowOff>
    </xdr:from>
    <xdr:to>
      <xdr:col>15</xdr:col>
      <xdr:colOff>101600</xdr:colOff>
      <xdr:row>60</xdr:row>
      <xdr:rowOff>103051</xdr:rowOff>
    </xdr:to>
    <xdr:sp macro="" textlink="">
      <xdr:nvSpPr>
        <xdr:cNvPr id="181" name="楕円 180">
          <a:extLst>
            <a:ext uri="{FF2B5EF4-FFF2-40B4-BE49-F238E27FC236}">
              <a16:creationId xmlns:a16="http://schemas.microsoft.com/office/drawing/2014/main" id="{55AB0911-49D0-411E-B71E-EF6024318874}"/>
            </a:ext>
          </a:extLst>
        </xdr:cNvPr>
        <xdr:cNvSpPr/>
      </xdr:nvSpPr>
      <xdr:spPr>
        <a:xfrm>
          <a:off x="2857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34290</xdr:rowOff>
    </xdr:from>
    <xdr:to>
      <xdr:col>19</xdr:col>
      <xdr:colOff>177800</xdr:colOff>
      <xdr:row>60</xdr:row>
      <xdr:rowOff>52251</xdr:rowOff>
    </xdr:to>
    <xdr:cxnSp macro="">
      <xdr:nvCxnSpPr>
        <xdr:cNvPr id="182" name="直線コネクタ 181">
          <a:extLst>
            <a:ext uri="{FF2B5EF4-FFF2-40B4-BE49-F238E27FC236}">
              <a16:creationId xmlns:a16="http://schemas.microsoft.com/office/drawing/2014/main" id="{770FCB90-3ACC-4091-A424-4D92B49B96FA}"/>
            </a:ext>
          </a:extLst>
        </xdr:cNvPr>
        <xdr:cNvCxnSpPr/>
      </xdr:nvCxnSpPr>
      <xdr:spPr>
        <a:xfrm flipV="1">
          <a:off x="2908300" y="1032129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83094</xdr:rowOff>
    </xdr:from>
    <xdr:to>
      <xdr:col>10</xdr:col>
      <xdr:colOff>165100</xdr:colOff>
      <xdr:row>60</xdr:row>
      <xdr:rowOff>13244</xdr:rowOff>
    </xdr:to>
    <xdr:sp macro="" textlink="">
      <xdr:nvSpPr>
        <xdr:cNvPr id="183" name="楕円 182">
          <a:extLst>
            <a:ext uri="{FF2B5EF4-FFF2-40B4-BE49-F238E27FC236}">
              <a16:creationId xmlns:a16="http://schemas.microsoft.com/office/drawing/2014/main" id="{661EA111-1E64-4EB3-9771-3D0FC3ED4B73}"/>
            </a:ext>
          </a:extLst>
        </xdr:cNvPr>
        <xdr:cNvSpPr/>
      </xdr:nvSpPr>
      <xdr:spPr>
        <a:xfrm>
          <a:off x="1968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133894</xdr:rowOff>
    </xdr:from>
    <xdr:to>
      <xdr:col>15</xdr:col>
      <xdr:colOff>50800</xdr:colOff>
      <xdr:row>60</xdr:row>
      <xdr:rowOff>52251</xdr:rowOff>
    </xdr:to>
    <xdr:cxnSp macro="">
      <xdr:nvCxnSpPr>
        <xdr:cNvPr id="184" name="直線コネクタ 183">
          <a:extLst>
            <a:ext uri="{FF2B5EF4-FFF2-40B4-BE49-F238E27FC236}">
              <a16:creationId xmlns:a16="http://schemas.microsoft.com/office/drawing/2014/main" id="{56889308-2D3E-4BDD-BD67-FF104920502C}"/>
            </a:ext>
          </a:extLst>
        </xdr:cNvPr>
        <xdr:cNvCxnSpPr/>
      </xdr:nvCxnSpPr>
      <xdr:spPr>
        <a:xfrm>
          <a:off x="2019300" y="10249444"/>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5ED8D4DA-7DA7-4217-9493-F703342F459C}"/>
            </a:ext>
          </a:extLst>
        </xdr:cNvPr>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AEB50246-B6C6-4D69-AEE1-27BE0DD311E0}"/>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CB98BF73-A233-4850-8B60-B43D52767861}"/>
            </a:ext>
          </a:extLst>
        </xdr:cNvPr>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76217</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75A50006-F4B6-4BB5-B0C5-D4E3922783C0}"/>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94178</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8C0D7F9A-E2F7-44E7-B2B2-43B182D4690E}"/>
            </a:ext>
          </a:extLst>
        </xdr:cNvPr>
        <xdr:cNvSpPr txBox="1"/>
      </xdr:nvSpPr>
      <xdr:spPr>
        <a:xfrm>
          <a:off x="2705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4371</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9546EE0C-CBA5-4593-BEC2-9491FF2C01CE}"/>
            </a:ext>
          </a:extLst>
        </xdr:cNvPr>
        <xdr:cNvSpPr txBox="1"/>
      </xdr:nvSpPr>
      <xdr:spPr>
        <a:xfrm>
          <a:off x="1816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8489027C-61F8-44BB-AE9A-DC055E9B0AD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FBF22867-C80D-42FD-9035-56DFFCF4C6D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4F3CAD2C-C901-4295-B180-28C8AD94813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DBC7C1C2-1234-421E-9B08-83F5486E0FF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6CC2419B-96AC-420C-AE99-912455B1E00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6BDBD9B5-36CE-42BC-AD8C-18DBEFBAB5F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E66161E1-B0DD-4173-8640-2396FA49166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68C8D0C8-9026-462E-A303-770CFF1F892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B36757C6-B1A3-482B-B734-98E480A9998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70FC7442-FD16-4F2A-BD3A-0A149567442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06BDED11-0E82-42AF-9D97-56E8B378189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57941C00-32F3-4F8C-835A-2BA438306CB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D2EA8915-356D-4264-9D26-B969EF40F21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id="{3A63D263-523A-47C3-9E9B-65E5B5EE8FC9}"/>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B6CD7D37-8391-42BB-92C9-77E1C1390A1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id="{60C672B5-D5E0-4618-886B-B8DEE6C556BF}"/>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5C861ED4-6065-4268-8D0E-9134565C7C1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id="{3D6C3DEB-D992-41D6-A36E-20E7EA6E98D1}"/>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478EE100-0C09-408D-A92D-53B193BB7EE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E0D37B35-53DD-4E20-AE81-C9CD5ACBB33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55C11F98-96F6-4F51-9675-F5D6683385A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a:extLst>
            <a:ext uri="{FF2B5EF4-FFF2-40B4-BE49-F238E27FC236}">
              <a16:creationId xmlns:a16="http://schemas.microsoft.com/office/drawing/2014/main" id="{B3A039DC-0672-4FFD-A7C7-8002B1E69661}"/>
            </a:ext>
          </a:extLst>
        </xdr:cNvPr>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a:extLst>
            <a:ext uri="{FF2B5EF4-FFF2-40B4-BE49-F238E27FC236}">
              <a16:creationId xmlns:a16="http://schemas.microsoft.com/office/drawing/2014/main" id="{047B5CD2-4320-4121-BFC9-9359FC62F558}"/>
            </a:ext>
          </a:extLst>
        </xdr:cNvPr>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a:extLst>
            <a:ext uri="{FF2B5EF4-FFF2-40B4-BE49-F238E27FC236}">
              <a16:creationId xmlns:a16="http://schemas.microsoft.com/office/drawing/2014/main" id="{FBF9099F-921B-4AB8-92EC-8A2E049878B9}"/>
            </a:ext>
          </a:extLst>
        </xdr:cNvPr>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38C06AB0-283F-4816-860D-1B022C9F983A}"/>
            </a:ext>
          </a:extLst>
        </xdr:cNvPr>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a:extLst>
            <a:ext uri="{FF2B5EF4-FFF2-40B4-BE49-F238E27FC236}">
              <a16:creationId xmlns:a16="http://schemas.microsoft.com/office/drawing/2014/main" id="{FF1EC941-AC4D-4FA6-A886-FCDE8B53B6B2}"/>
            </a:ext>
          </a:extLst>
        </xdr:cNvPr>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64557886-B09A-4D45-8CF4-B0FD3EFEA4D1}"/>
            </a:ext>
          </a:extLst>
        </xdr:cNvPr>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a:extLst>
            <a:ext uri="{FF2B5EF4-FFF2-40B4-BE49-F238E27FC236}">
              <a16:creationId xmlns:a16="http://schemas.microsoft.com/office/drawing/2014/main" id="{13B36792-58E8-49E2-A373-7FDC991E972B}"/>
            </a:ext>
          </a:extLst>
        </xdr:cNvPr>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a:extLst>
            <a:ext uri="{FF2B5EF4-FFF2-40B4-BE49-F238E27FC236}">
              <a16:creationId xmlns:a16="http://schemas.microsoft.com/office/drawing/2014/main" id="{F7E1EC0A-7B9E-4E5C-9AAA-8A5B63D9FA02}"/>
            </a:ext>
          </a:extLst>
        </xdr:cNvPr>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a:extLst>
            <a:ext uri="{FF2B5EF4-FFF2-40B4-BE49-F238E27FC236}">
              <a16:creationId xmlns:a16="http://schemas.microsoft.com/office/drawing/2014/main" id="{E672DDBB-AC8C-4479-B8E4-6DDE1D6F684F}"/>
            </a:ext>
          </a:extLst>
        </xdr:cNvPr>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a:extLst>
            <a:ext uri="{FF2B5EF4-FFF2-40B4-BE49-F238E27FC236}">
              <a16:creationId xmlns:a16="http://schemas.microsoft.com/office/drawing/2014/main" id="{BA62F2E6-19F7-4797-AD22-9A4F2C3B20A8}"/>
            </a:ext>
          </a:extLst>
        </xdr:cNvPr>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B1137647-96A1-44E9-8523-3FC568853E6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E86FB13C-7990-4BF9-BC4E-9AD9BEDC61E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A1BF7220-C6D3-4E69-9F0A-22AC9D2EAEC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B62E7A3C-2B4B-48AA-AF8D-7851D438290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1A9BE560-ADB1-421C-896D-BF981067689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97851</xdr:rowOff>
    </xdr:from>
    <xdr:to>
      <xdr:col>55</xdr:col>
      <xdr:colOff>50800</xdr:colOff>
      <xdr:row>62</xdr:row>
      <xdr:rowOff>28001</xdr:rowOff>
    </xdr:to>
    <xdr:sp macro="" textlink="">
      <xdr:nvSpPr>
        <xdr:cNvPr id="227" name="楕円 226">
          <a:extLst>
            <a:ext uri="{FF2B5EF4-FFF2-40B4-BE49-F238E27FC236}">
              <a16:creationId xmlns:a16="http://schemas.microsoft.com/office/drawing/2014/main" id="{A9FB385F-4625-4A63-9316-6A3C9DA402DF}"/>
            </a:ext>
          </a:extLst>
        </xdr:cNvPr>
        <xdr:cNvSpPr/>
      </xdr:nvSpPr>
      <xdr:spPr>
        <a:xfrm>
          <a:off x="10426700" y="105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120728</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id="{714A1748-E25F-4F86-B5A8-A8FD068DC091}"/>
            </a:ext>
          </a:extLst>
        </xdr:cNvPr>
        <xdr:cNvSpPr txBox="1"/>
      </xdr:nvSpPr>
      <xdr:spPr>
        <a:xfrm>
          <a:off x="10515600" y="1040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106760</xdr:rowOff>
    </xdr:from>
    <xdr:to>
      <xdr:col>50</xdr:col>
      <xdr:colOff>165100</xdr:colOff>
      <xdr:row>62</xdr:row>
      <xdr:rowOff>36910</xdr:rowOff>
    </xdr:to>
    <xdr:sp macro="" textlink="">
      <xdr:nvSpPr>
        <xdr:cNvPr id="229" name="楕円 228">
          <a:extLst>
            <a:ext uri="{FF2B5EF4-FFF2-40B4-BE49-F238E27FC236}">
              <a16:creationId xmlns:a16="http://schemas.microsoft.com/office/drawing/2014/main" id="{A4770B9C-8F03-4290-8690-8C37D2E9BF84}"/>
            </a:ext>
          </a:extLst>
        </xdr:cNvPr>
        <xdr:cNvSpPr/>
      </xdr:nvSpPr>
      <xdr:spPr>
        <a:xfrm>
          <a:off x="9588500" y="1056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148651</xdr:rowOff>
    </xdr:from>
    <xdr:to>
      <xdr:col>55</xdr:col>
      <xdr:colOff>0</xdr:colOff>
      <xdr:row>61</xdr:row>
      <xdr:rowOff>157560</xdr:rowOff>
    </xdr:to>
    <xdr:cxnSp macro="">
      <xdr:nvCxnSpPr>
        <xdr:cNvPr id="230" name="直線コネクタ 229">
          <a:extLst>
            <a:ext uri="{FF2B5EF4-FFF2-40B4-BE49-F238E27FC236}">
              <a16:creationId xmlns:a16="http://schemas.microsoft.com/office/drawing/2014/main" id="{4764D29F-F84F-49FC-B1AF-6DAD425F2A0C}"/>
            </a:ext>
          </a:extLst>
        </xdr:cNvPr>
        <xdr:cNvCxnSpPr/>
      </xdr:nvCxnSpPr>
      <xdr:spPr>
        <a:xfrm flipV="1">
          <a:off x="9639300" y="10607101"/>
          <a:ext cx="838200" cy="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121979</xdr:rowOff>
    </xdr:from>
    <xdr:to>
      <xdr:col>46</xdr:col>
      <xdr:colOff>38100</xdr:colOff>
      <xdr:row>62</xdr:row>
      <xdr:rowOff>52129</xdr:rowOff>
    </xdr:to>
    <xdr:sp macro="" textlink="">
      <xdr:nvSpPr>
        <xdr:cNvPr id="231" name="楕円 230">
          <a:extLst>
            <a:ext uri="{FF2B5EF4-FFF2-40B4-BE49-F238E27FC236}">
              <a16:creationId xmlns:a16="http://schemas.microsoft.com/office/drawing/2014/main" id="{4DDDA2D9-CB97-44CA-B74A-19BDEFF31312}"/>
            </a:ext>
          </a:extLst>
        </xdr:cNvPr>
        <xdr:cNvSpPr/>
      </xdr:nvSpPr>
      <xdr:spPr>
        <a:xfrm>
          <a:off x="8699500" y="105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157560</xdr:rowOff>
    </xdr:from>
    <xdr:to>
      <xdr:col>50</xdr:col>
      <xdr:colOff>114300</xdr:colOff>
      <xdr:row>62</xdr:row>
      <xdr:rowOff>1329</xdr:rowOff>
    </xdr:to>
    <xdr:cxnSp macro="">
      <xdr:nvCxnSpPr>
        <xdr:cNvPr id="232" name="直線コネクタ 231">
          <a:extLst>
            <a:ext uri="{FF2B5EF4-FFF2-40B4-BE49-F238E27FC236}">
              <a16:creationId xmlns:a16="http://schemas.microsoft.com/office/drawing/2014/main" id="{9AEE4162-12DF-44DF-AFAA-D8ABDB268BC1}"/>
            </a:ext>
          </a:extLst>
        </xdr:cNvPr>
        <xdr:cNvCxnSpPr/>
      </xdr:nvCxnSpPr>
      <xdr:spPr>
        <a:xfrm flipV="1">
          <a:off x="8750300" y="10616010"/>
          <a:ext cx="8890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128643</xdr:rowOff>
    </xdr:from>
    <xdr:to>
      <xdr:col>41</xdr:col>
      <xdr:colOff>101600</xdr:colOff>
      <xdr:row>62</xdr:row>
      <xdr:rowOff>58793</xdr:rowOff>
    </xdr:to>
    <xdr:sp macro="" textlink="">
      <xdr:nvSpPr>
        <xdr:cNvPr id="233" name="楕円 232">
          <a:extLst>
            <a:ext uri="{FF2B5EF4-FFF2-40B4-BE49-F238E27FC236}">
              <a16:creationId xmlns:a16="http://schemas.microsoft.com/office/drawing/2014/main" id="{907C608B-0F6A-49E2-A46B-BDB9B6ABF906}"/>
            </a:ext>
          </a:extLst>
        </xdr:cNvPr>
        <xdr:cNvSpPr/>
      </xdr:nvSpPr>
      <xdr:spPr>
        <a:xfrm>
          <a:off x="7810500" y="105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1329</xdr:rowOff>
    </xdr:from>
    <xdr:to>
      <xdr:col>45</xdr:col>
      <xdr:colOff>177800</xdr:colOff>
      <xdr:row>62</xdr:row>
      <xdr:rowOff>7993</xdr:rowOff>
    </xdr:to>
    <xdr:cxnSp macro="">
      <xdr:nvCxnSpPr>
        <xdr:cNvPr id="234" name="直線コネクタ 233">
          <a:extLst>
            <a:ext uri="{FF2B5EF4-FFF2-40B4-BE49-F238E27FC236}">
              <a16:creationId xmlns:a16="http://schemas.microsoft.com/office/drawing/2014/main" id="{8A21173A-FABA-4BA2-A2E1-F9372EEC0F20}"/>
            </a:ext>
          </a:extLst>
        </xdr:cNvPr>
        <xdr:cNvCxnSpPr/>
      </xdr:nvCxnSpPr>
      <xdr:spPr>
        <a:xfrm flipV="1">
          <a:off x="7861300" y="10631229"/>
          <a:ext cx="889000" cy="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135384</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821B844F-996B-4E88-902F-AA36D25CCD2A}"/>
            </a:ext>
          </a:extLst>
        </xdr:cNvPr>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121200</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B049EAB3-D309-4F17-A121-B1190CFC218F}"/>
            </a:ext>
          </a:extLst>
        </xdr:cNvPr>
        <xdr:cNvSpPr txBox="1"/>
      </xdr:nvSpPr>
      <xdr:spPr>
        <a:xfrm>
          <a:off x="8450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146521</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01B3CD2C-0924-4DBA-98EA-C53242A68612}"/>
            </a:ext>
          </a:extLst>
        </xdr:cNvPr>
        <xdr:cNvSpPr txBox="1"/>
      </xdr:nvSpPr>
      <xdr:spPr>
        <a:xfrm>
          <a:off x="7561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53437</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C6A2E5D1-4D88-4F48-A422-86FAC50B48BA}"/>
            </a:ext>
          </a:extLst>
        </xdr:cNvPr>
        <xdr:cNvSpPr txBox="1"/>
      </xdr:nvSpPr>
      <xdr:spPr>
        <a:xfrm>
          <a:off x="9327095" y="1034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68656</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4DD60225-9118-4579-A1AA-29D21BD27DB6}"/>
            </a:ext>
          </a:extLst>
        </xdr:cNvPr>
        <xdr:cNvSpPr txBox="1"/>
      </xdr:nvSpPr>
      <xdr:spPr>
        <a:xfrm>
          <a:off x="8450795" y="103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75320</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id="{F4C90D86-583C-41BF-93E1-C4B39D2D38C3}"/>
            </a:ext>
          </a:extLst>
        </xdr:cNvPr>
        <xdr:cNvSpPr txBox="1"/>
      </xdr:nvSpPr>
      <xdr:spPr>
        <a:xfrm>
          <a:off x="7561795" y="1036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35A56A4E-5EC3-433A-9276-BB270CC2204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79E841D5-0CB8-4903-A1EE-454AB4CB7DE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9FE9295B-411A-4A39-BC76-4FCF702982B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C10C2030-41F6-43DA-8015-A749F4678A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5D0560C5-337A-4C22-B842-4AB7244A2D1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F9A57C1F-C8D3-4C31-BFD6-D7234DA3A9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9BDCD0E8-3E4B-4320-B597-D69FC27CCBB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21169F77-73E9-461D-A220-0116ADD121B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18F38097-FC9A-4616-B161-64BD585E30F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CD8BF589-BEDB-42F2-8255-2C30D0C0439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E3BDE93B-CC31-4563-AAF9-C1C21BB810F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a16="http://schemas.microsoft.com/office/drawing/2014/main" id="{FD96A4AE-FE15-4124-97F9-E63601BD7CBA}"/>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9EBEF8A1-7664-46B6-97D4-A8C6A0CA53D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BD64B90C-6A6D-451F-855B-822171A0D5D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BAD7A0EE-0702-46B4-BDA3-0890CC7B1D1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813FE271-3DA0-4A5B-B5E6-D8D9E5AD203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EAD717DC-6F65-4835-8BEC-F7CFD3E2BF7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E28E775A-EE48-4DCF-8C9D-CFB59E828A2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141D6D2A-4365-487B-922F-99FDCEBF9AE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1A6009BD-205F-4688-9B09-C814182B090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9BD67227-1A23-4A72-822E-1EE4CFE789F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id="{FA2D2BFF-3183-415E-B656-36FF85F7D38A}"/>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BC8F14EA-B0CB-4E4B-B3AA-3DBDD046129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6ED8B2EF-D399-4B84-81F1-9BA146A6A2A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53C5A980-CE39-4FAE-87EE-C905C21419C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a:extLst>
            <a:ext uri="{FF2B5EF4-FFF2-40B4-BE49-F238E27FC236}">
              <a16:creationId xmlns:a16="http://schemas.microsoft.com/office/drawing/2014/main" id="{716E6BD2-B2EF-47A8-8F00-5D6FFD2D2F4E}"/>
            </a:ext>
          </a:extLst>
        </xdr:cNvPr>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a:extLst>
            <a:ext uri="{FF2B5EF4-FFF2-40B4-BE49-F238E27FC236}">
              <a16:creationId xmlns:a16="http://schemas.microsoft.com/office/drawing/2014/main" id="{AACD81F1-1CF1-4C55-A235-206CB453FE99}"/>
            </a:ext>
          </a:extLst>
        </xdr:cNvPr>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a:extLst>
            <a:ext uri="{FF2B5EF4-FFF2-40B4-BE49-F238E27FC236}">
              <a16:creationId xmlns:a16="http://schemas.microsoft.com/office/drawing/2014/main" id="{760A08DF-AFF3-44C7-8293-82AF2FB06FCE}"/>
            </a:ext>
          </a:extLst>
        </xdr:cNvPr>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98D76078-8EE4-4A5C-A095-EFFF8CF7B838}"/>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a:extLst>
            <a:ext uri="{FF2B5EF4-FFF2-40B4-BE49-F238E27FC236}">
              <a16:creationId xmlns:a16="http://schemas.microsoft.com/office/drawing/2014/main" id="{E9A8AA8F-CA8C-4A7C-B15D-B2F7122F20CE}"/>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DB34C4B1-4E59-4AD7-9A6F-8A26F302A81B}"/>
            </a:ext>
          </a:extLst>
        </xdr:cNvPr>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a:extLst>
            <a:ext uri="{FF2B5EF4-FFF2-40B4-BE49-F238E27FC236}">
              <a16:creationId xmlns:a16="http://schemas.microsoft.com/office/drawing/2014/main" id="{A7B7BEEE-92BD-4467-81DF-5E43BC9A7CD5}"/>
            </a:ext>
          </a:extLst>
        </xdr:cNvPr>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a:extLst>
            <a:ext uri="{FF2B5EF4-FFF2-40B4-BE49-F238E27FC236}">
              <a16:creationId xmlns:a16="http://schemas.microsoft.com/office/drawing/2014/main" id="{FEE10764-9589-4DFA-9182-CB2B7F07DCD5}"/>
            </a:ext>
          </a:extLst>
        </xdr:cNvPr>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a:extLst>
            <a:ext uri="{FF2B5EF4-FFF2-40B4-BE49-F238E27FC236}">
              <a16:creationId xmlns:a16="http://schemas.microsoft.com/office/drawing/2014/main" id="{2CFC4B56-7513-46ED-86FA-EEFCDF16B32C}"/>
            </a:ext>
          </a:extLst>
        </xdr:cNvPr>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a:extLst>
            <a:ext uri="{FF2B5EF4-FFF2-40B4-BE49-F238E27FC236}">
              <a16:creationId xmlns:a16="http://schemas.microsoft.com/office/drawing/2014/main" id="{2F0B39F4-4BB1-42F9-85DB-6746916C1873}"/>
            </a:ext>
          </a:extLst>
        </xdr:cNvPr>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3635373C-D156-451A-8C7D-CC8E95AA4F8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4F99A93C-C9ED-438B-B97A-25EB143751D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1262661B-AA87-4C22-B0BC-1C39C6F69B2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BFE5E992-BB90-4A03-87B4-7457C172AF9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E7F0D7B8-37F8-4389-9342-553D5102BD4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129358</xdr:rowOff>
    </xdr:from>
    <xdr:to>
      <xdr:col>24</xdr:col>
      <xdr:colOff>114300</xdr:colOff>
      <xdr:row>80</xdr:row>
      <xdr:rowOff>59508</xdr:rowOff>
    </xdr:to>
    <xdr:sp macro="" textlink="">
      <xdr:nvSpPr>
        <xdr:cNvPr id="281" name="楕円 280">
          <a:extLst>
            <a:ext uri="{FF2B5EF4-FFF2-40B4-BE49-F238E27FC236}">
              <a16:creationId xmlns:a16="http://schemas.microsoft.com/office/drawing/2014/main" id="{1BBD6AB0-FED7-4F48-B743-81C882109B41}"/>
            </a:ext>
          </a:extLst>
        </xdr:cNvPr>
        <xdr:cNvSpPr/>
      </xdr:nvSpPr>
      <xdr:spPr>
        <a:xfrm>
          <a:off x="45847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152235</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5C6E4A80-FDEE-4F59-9C52-6CA6F2A4677A}"/>
            </a:ext>
          </a:extLst>
        </xdr:cNvPr>
        <xdr:cNvSpPr txBox="1"/>
      </xdr:nvSpPr>
      <xdr:spPr>
        <a:xfrm>
          <a:off x="4673600" y="1352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160382</xdr:rowOff>
    </xdr:from>
    <xdr:to>
      <xdr:col>20</xdr:col>
      <xdr:colOff>38100</xdr:colOff>
      <xdr:row>80</xdr:row>
      <xdr:rowOff>90532</xdr:rowOff>
    </xdr:to>
    <xdr:sp macro="" textlink="">
      <xdr:nvSpPr>
        <xdr:cNvPr id="283" name="楕円 282">
          <a:extLst>
            <a:ext uri="{FF2B5EF4-FFF2-40B4-BE49-F238E27FC236}">
              <a16:creationId xmlns:a16="http://schemas.microsoft.com/office/drawing/2014/main" id="{57380F2B-0A47-46A6-A8E5-98FB99503332}"/>
            </a:ext>
          </a:extLst>
        </xdr:cNvPr>
        <xdr:cNvSpPr/>
      </xdr:nvSpPr>
      <xdr:spPr>
        <a:xfrm>
          <a:off x="3746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8708</xdr:rowOff>
    </xdr:from>
    <xdr:to>
      <xdr:col>24</xdr:col>
      <xdr:colOff>63500</xdr:colOff>
      <xdr:row>80</xdr:row>
      <xdr:rowOff>39732</xdr:rowOff>
    </xdr:to>
    <xdr:cxnSp macro="">
      <xdr:nvCxnSpPr>
        <xdr:cNvPr id="284" name="直線コネクタ 283">
          <a:extLst>
            <a:ext uri="{FF2B5EF4-FFF2-40B4-BE49-F238E27FC236}">
              <a16:creationId xmlns:a16="http://schemas.microsoft.com/office/drawing/2014/main" id="{B09D2014-A7BC-4074-A4C2-1EBD55190B57}"/>
            </a:ext>
          </a:extLst>
        </xdr:cNvPr>
        <xdr:cNvCxnSpPr/>
      </xdr:nvCxnSpPr>
      <xdr:spPr>
        <a:xfrm flipV="1">
          <a:off x="3797300" y="1372470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52614</xdr:rowOff>
    </xdr:from>
    <xdr:to>
      <xdr:col>15</xdr:col>
      <xdr:colOff>101600</xdr:colOff>
      <xdr:row>79</xdr:row>
      <xdr:rowOff>154214</xdr:rowOff>
    </xdr:to>
    <xdr:sp macro="" textlink="">
      <xdr:nvSpPr>
        <xdr:cNvPr id="285" name="楕円 284">
          <a:extLst>
            <a:ext uri="{FF2B5EF4-FFF2-40B4-BE49-F238E27FC236}">
              <a16:creationId xmlns:a16="http://schemas.microsoft.com/office/drawing/2014/main" id="{BFC8B9B1-52FF-4354-9691-CAE1F0A4E821}"/>
            </a:ext>
          </a:extLst>
        </xdr:cNvPr>
        <xdr:cNvSpPr/>
      </xdr:nvSpPr>
      <xdr:spPr>
        <a:xfrm>
          <a:off x="28575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103414</xdr:rowOff>
    </xdr:from>
    <xdr:to>
      <xdr:col>19</xdr:col>
      <xdr:colOff>177800</xdr:colOff>
      <xdr:row>80</xdr:row>
      <xdr:rowOff>39732</xdr:rowOff>
    </xdr:to>
    <xdr:cxnSp macro="">
      <xdr:nvCxnSpPr>
        <xdr:cNvPr id="286" name="直線コネクタ 285">
          <a:extLst>
            <a:ext uri="{FF2B5EF4-FFF2-40B4-BE49-F238E27FC236}">
              <a16:creationId xmlns:a16="http://schemas.microsoft.com/office/drawing/2014/main" id="{304DD6B2-568E-4271-AA80-142EAD857E4A}"/>
            </a:ext>
          </a:extLst>
        </xdr:cNvPr>
        <xdr:cNvCxnSpPr/>
      </xdr:nvCxnSpPr>
      <xdr:spPr>
        <a:xfrm>
          <a:off x="2908300" y="13647964"/>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28121</xdr:rowOff>
    </xdr:from>
    <xdr:to>
      <xdr:col>10</xdr:col>
      <xdr:colOff>165100</xdr:colOff>
      <xdr:row>79</xdr:row>
      <xdr:rowOff>129721</xdr:rowOff>
    </xdr:to>
    <xdr:sp macro="" textlink="">
      <xdr:nvSpPr>
        <xdr:cNvPr id="287" name="楕円 286">
          <a:extLst>
            <a:ext uri="{FF2B5EF4-FFF2-40B4-BE49-F238E27FC236}">
              <a16:creationId xmlns:a16="http://schemas.microsoft.com/office/drawing/2014/main" id="{2DBC37EB-9A4A-46AA-8285-07DDC267667C}"/>
            </a:ext>
          </a:extLst>
        </xdr:cNvPr>
        <xdr:cNvSpPr/>
      </xdr:nvSpPr>
      <xdr:spPr>
        <a:xfrm>
          <a:off x="1968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78921</xdr:rowOff>
    </xdr:from>
    <xdr:to>
      <xdr:col>15</xdr:col>
      <xdr:colOff>50800</xdr:colOff>
      <xdr:row>79</xdr:row>
      <xdr:rowOff>103414</xdr:rowOff>
    </xdr:to>
    <xdr:cxnSp macro="">
      <xdr:nvCxnSpPr>
        <xdr:cNvPr id="288" name="直線コネクタ 287">
          <a:extLst>
            <a:ext uri="{FF2B5EF4-FFF2-40B4-BE49-F238E27FC236}">
              <a16:creationId xmlns:a16="http://schemas.microsoft.com/office/drawing/2014/main" id="{6B9B2120-13D1-4203-BBD1-4098D87B013F}"/>
            </a:ext>
          </a:extLst>
        </xdr:cNvPr>
        <xdr:cNvCxnSpPr/>
      </xdr:nvCxnSpPr>
      <xdr:spPr>
        <a:xfrm>
          <a:off x="2019300" y="136234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289" name="n_1aveValue【公営住宅】&#10;有形固定資産減価償却率">
          <a:extLst>
            <a:ext uri="{FF2B5EF4-FFF2-40B4-BE49-F238E27FC236}">
              <a16:creationId xmlns:a16="http://schemas.microsoft.com/office/drawing/2014/main" id="{98594850-B751-4968-9DD8-30562F6CF43D}"/>
            </a:ext>
          </a:extLst>
        </xdr:cNvPr>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a:extLst>
            <a:ext uri="{FF2B5EF4-FFF2-40B4-BE49-F238E27FC236}">
              <a16:creationId xmlns:a16="http://schemas.microsoft.com/office/drawing/2014/main" id="{8A08114A-F016-44E3-A65F-BF0F59F6B52E}"/>
            </a:ext>
          </a:extLst>
        </xdr:cNvPr>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119215</xdr:rowOff>
    </xdr:from>
    <xdr:ext cx="405111" cy="259045"/>
    <xdr:sp macro="" textlink="">
      <xdr:nvSpPr>
        <xdr:cNvPr id="291" name="n_3aveValue【公営住宅】&#10;有形固定資産減価償却率">
          <a:extLst>
            <a:ext uri="{FF2B5EF4-FFF2-40B4-BE49-F238E27FC236}">
              <a16:creationId xmlns:a16="http://schemas.microsoft.com/office/drawing/2014/main" id="{821CDA41-5A50-4995-9E17-91CD680B4550}"/>
            </a:ext>
          </a:extLst>
        </xdr:cNvPr>
        <xdr:cNvSpPr txBox="1"/>
      </xdr:nvSpPr>
      <xdr:spPr>
        <a:xfrm>
          <a:off x="1816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107059</xdr:rowOff>
    </xdr:from>
    <xdr:ext cx="405111" cy="259045"/>
    <xdr:sp macro="" textlink="">
      <xdr:nvSpPr>
        <xdr:cNvPr id="292" name="n_1mainValue【公営住宅】&#10;有形固定資産減価償却率">
          <a:extLst>
            <a:ext uri="{FF2B5EF4-FFF2-40B4-BE49-F238E27FC236}">
              <a16:creationId xmlns:a16="http://schemas.microsoft.com/office/drawing/2014/main" id="{B335E3BB-A591-4876-9E29-C84DE9D736BD}"/>
            </a:ext>
          </a:extLst>
        </xdr:cNvPr>
        <xdr:cNvSpPr txBox="1"/>
      </xdr:nvSpPr>
      <xdr:spPr>
        <a:xfrm>
          <a:off x="35820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145341</xdr:rowOff>
    </xdr:from>
    <xdr:ext cx="405111" cy="259045"/>
    <xdr:sp macro="" textlink="">
      <xdr:nvSpPr>
        <xdr:cNvPr id="293" name="n_2mainValue【公営住宅】&#10;有形固定資産減価償却率">
          <a:extLst>
            <a:ext uri="{FF2B5EF4-FFF2-40B4-BE49-F238E27FC236}">
              <a16:creationId xmlns:a16="http://schemas.microsoft.com/office/drawing/2014/main" id="{BFF7C395-6CFC-453F-B27E-95F46ED65417}"/>
            </a:ext>
          </a:extLst>
        </xdr:cNvPr>
        <xdr:cNvSpPr txBox="1"/>
      </xdr:nvSpPr>
      <xdr:spPr>
        <a:xfrm>
          <a:off x="2705744" y="1368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146248</xdr:rowOff>
    </xdr:from>
    <xdr:ext cx="405111" cy="259045"/>
    <xdr:sp macro="" textlink="">
      <xdr:nvSpPr>
        <xdr:cNvPr id="294" name="n_3mainValue【公営住宅】&#10;有形固定資産減価償却率">
          <a:extLst>
            <a:ext uri="{FF2B5EF4-FFF2-40B4-BE49-F238E27FC236}">
              <a16:creationId xmlns:a16="http://schemas.microsoft.com/office/drawing/2014/main" id="{E30E8227-1A36-4EDE-8828-DB106B01CCEE}"/>
            </a:ext>
          </a:extLst>
        </xdr:cNvPr>
        <xdr:cNvSpPr txBox="1"/>
      </xdr:nvSpPr>
      <xdr:spPr>
        <a:xfrm>
          <a:off x="1816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E9B9EF02-3642-4BB5-9178-B8137CFFDE1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74372B5E-F89F-4F76-858E-32697BD42CE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8E8E6FB7-8327-4ECF-9962-4110C2CEFC2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60B1975A-829A-4F7F-B1AF-93F3DDC01AA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244B2AFA-6BBE-4D08-9CC9-5EDBD4E1E06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879EC16F-F86A-4457-8E1A-EF6E27EBD56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EE103D9C-7997-4672-B5F9-A79617700EC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DD8B0568-54C7-4FA6-B294-177560B4CD0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9CA03DB0-4505-4615-BBA3-09B6DA3361E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BF575D7E-C140-490D-8B5A-5F1C371B4BA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a:extLst>
            <a:ext uri="{FF2B5EF4-FFF2-40B4-BE49-F238E27FC236}">
              <a16:creationId xmlns:a16="http://schemas.microsoft.com/office/drawing/2014/main" id="{8E7CA2FD-1256-49B4-A0C8-D50F733CB97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a:extLst>
            <a:ext uri="{FF2B5EF4-FFF2-40B4-BE49-F238E27FC236}">
              <a16:creationId xmlns:a16="http://schemas.microsoft.com/office/drawing/2014/main" id="{21475C4B-9996-4EC3-876B-D09AEA3DCDB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a:extLst>
            <a:ext uri="{FF2B5EF4-FFF2-40B4-BE49-F238E27FC236}">
              <a16:creationId xmlns:a16="http://schemas.microsoft.com/office/drawing/2014/main" id="{DC01ED81-D64C-4F6F-96A1-46D6E8D4E39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a:extLst>
            <a:ext uri="{FF2B5EF4-FFF2-40B4-BE49-F238E27FC236}">
              <a16:creationId xmlns:a16="http://schemas.microsoft.com/office/drawing/2014/main" id="{A0830EFC-CB4F-4F1F-9454-5ED9A071EE9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a:extLst>
            <a:ext uri="{FF2B5EF4-FFF2-40B4-BE49-F238E27FC236}">
              <a16:creationId xmlns:a16="http://schemas.microsoft.com/office/drawing/2014/main" id="{50143318-E2FE-48F7-B2FB-BD13A0EB035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a:extLst>
            <a:ext uri="{FF2B5EF4-FFF2-40B4-BE49-F238E27FC236}">
              <a16:creationId xmlns:a16="http://schemas.microsoft.com/office/drawing/2014/main" id="{DFA52859-084F-4558-98DE-BF8678A12A3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a:extLst>
            <a:ext uri="{FF2B5EF4-FFF2-40B4-BE49-F238E27FC236}">
              <a16:creationId xmlns:a16="http://schemas.microsoft.com/office/drawing/2014/main" id="{95DF6A48-27DC-48F0-9F8A-8FE1BDFDABD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a:extLst>
            <a:ext uri="{FF2B5EF4-FFF2-40B4-BE49-F238E27FC236}">
              <a16:creationId xmlns:a16="http://schemas.microsoft.com/office/drawing/2014/main" id="{A9A446E5-D366-4109-868E-715C526C235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05B08EC3-CCE5-4618-A04E-4717F1BF5AC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0C9437C4-C7A3-4345-A0B3-1A9CFFBBB0A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8FE14522-7993-4FAD-9980-ADBC2A26D48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a:extLst>
            <a:ext uri="{FF2B5EF4-FFF2-40B4-BE49-F238E27FC236}">
              <a16:creationId xmlns:a16="http://schemas.microsoft.com/office/drawing/2014/main" id="{B330E26B-C1E5-47D7-B1C7-67D26ABFE566}"/>
            </a:ext>
          </a:extLst>
        </xdr:cNvPr>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a:extLst>
            <a:ext uri="{FF2B5EF4-FFF2-40B4-BE49-F238E27FC236}">
              <a16:creationId xmlns:a16="http://schemas.microsoft.com/office/drawing/2014/main" id="{CD5EA8C4-EC58-4D10-BD3F-8F4587DB166B}"/>
            </a:ext>
          </a:extLst>
        </xdr:cNvPr>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a:extLst>
            <a:ext uri="{FF2B5EF4-FFF2-40B4-BE49-F238E27FC236}">
              <a16:creationId xmlns:a16="http://schemas.microsoft.com/office/drawing/2014/main" id="{837179BF-6586-4E81-8743-DB6C695FC914}"/>
            </a:ext>
          </a:extLst>
        </xdr:cNvPr>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a:extLst>
            <a:ext uri="{FF2B5EF4-FFF2-40B4-BE49-F238E27FC236}">
              <a16:creationId xmlns:a16="http://schemas.microsoft.com/office/drawing/2014/main" id="{2C365185-809A-436F-94FF-2D9AEF0F9DF5}"/>
            </a:ext>
          </a:extLst>
        </xdr:cNvPr>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a:extLst>
            <a:ext uri="{FF2B5EF4-FFF2-40B4-BE49-F238E27FC236}">
              <a16:creationId xmlns:a16="http://schemas.microsoft.com/office/drawing/2014/main" id="{F4DB2252-7936-4825-894C-0FA016864492}"/>
            </a:ext>
          </a:extLst>
        </xdr:cNvPr>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21" name="【公営住宅】&#10;一人当たり面積平均値テキスト">
          <a:extLst>
            <a:ext uri="{FF2B5EF4-FFF2-40B4-BE49-F238E27FC236}">
              <a16:creationId xmlns:a16="http://schemas.microsoft.com/office/drawing/2014/main" id="{6905BAF7-ADFB-48F2-9E84-ACE8AACEDDC8}"/>
            </a:ext>
          </a:extLst>
        </xdr:cNvPr>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a:extLst>
            <a:ext uri="{FF2B5EF4-FFF2-40B4-BE49-F238E27FC236}">
              <a16:creationId xmlns:a16="http://schemas.microsoft.com/office/drawing/2014/main" id="{3F8A01B0-53CC-4072-8B0D-C03127D6D2D5}"/>
            </a:ext>
          </a:extLst>
        </xdr:cNvPr>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a:extLst>
            <a:ext uri="{FF2B5EF4-FFF2-40B4-BE49-F238E27FC236}">
              <a16:creationId xmlns:a16="http://schemas.microsoft.com/office/drawing/2014/main" id="{983D0C27-E870-4F5B-90D1-69F8514ECDA7}"/>
            </a:ext>
          </a:extLst>
        </xdr:cNvPr>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a:extLst>
            <a:ext uri="{FF2B5EF4-FFF2-40B4-BE49-F238E27FC236}">
              <a16:creationId xmlns:a16="http://schemas.microsoft.com/office/drawing/2014/main" id="{89F51D86-5322-45E1-B99B-D4F5858BF009}"/>
            </a:ext>
          </a:extLst>
        </xdr:cNvPr>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a:extLst>
            <a:ext uri="{FF2B5EF4-FFF2-40B4-BE49-F238E27FC236}">
              <a16:creationId xmlns:a16="http://schemas.microsoft.com/office/drawing/2014/main" id="{27845745-8140-43E8-836E-425F418EDA05}"/>
            </a:ext>
          </a:extLst>
        </xdr:cNvPr>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FDE182AC-E708-4772-A79D-A1F6F6306CE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72EED0EE-E0CE-4A84-9B59-4F7BCEA190D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6E09D63B-F7EB-4FA3-BCDA-D32F95F1E2B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CA561005-B616-4064-880E-1A39E202372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78DCC91E-300C-412C-96C0-92AC64587D2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159893</xdr:rowOff>
    </xdr:from>
    <xdr:to>
      <xdr:col>55</xdr:col>
      <xdr:colOff>50800</xdr:colOff>
      <xdr:row>85</xdr:row>
      <xdr:rowOff>90043</xdr:rowOff>
    </xdr:to>
    <xdr:sp macro="" textlink="">
      <xdr:nvSpPr>
        <xdr:cNvPr id="331" name="楕円 330">
          <a:extLst>
            <a:ext uri="{FF2B5EF4-FFF2-40B4-BE49-F238E27FC236}">
              <a16:creationId xmlns:a16="http://schemas.microsoft.com/office/drawing/2014/main" id="{EB04462C-2871-41C9-8D76-A35E16C34700}"/>
            </a:ext>
          </a:extLst>
        </xdr:cNvPr>
        <xdr:cNvSpPr/>
      </xdr:nvSpPr>
      <xdr:spPr>
        <a:xfrm>
          <a:off x="10426700" y="145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138320</xdr:rowOff>
    </xdr:from>
    <xdr:ext cx="469744" cy="259045"/>
    <xdr:sp macro="" textlink="">
      <xdr:nvSpPr>
        <xdr:cNvPr id="332" name="【公営住宅】&#10;一人当たり面積該当値テキスト">
          <a:extLst>
            <a:ext uri="{FF2B5EF4-FFF2-40B4-BE49-F238E27FC236}">
              <a16:creationId xmlns:a16="http://schemas.microsoft.com/office/drawing/2014/main" id="{A480379B-37A3-4F7B-9439-E0D441C5C3A6}"/>
            </a:ext>
          </a:extLst>
        </xdr:cNvPr>
        <xdr:cNvSpPr txBox="1"/>
      </xdr:nvSpPr>
      <xdr:spPr>
        <a:xfrm>
          <a:off x="10515600" y="1454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164464</xdr:rowOff>
    </xdr:from>
    <xdr:to>
      <xdr:col>50</xdr:col>
      <xdr:colOff>165100</xdr:colOff>
      <xdr:row>85</xdr:row>
      <xdr:rowOff>94614</xdr:rowOff>
    </xdr:to>
    <xdr:sp macro="" textlink="">
      <xdr:nvSpPr>
        <xdr:cNvPr id="333" name="楕円 332">
          <a:extLst>
            <a:ext uri="{FF2B5EF4-FFF2-40B4-BE49-F238E27FC236}">
              <a16:creationId xmlns:a16="http://schemas.microsoft.com/office/drawing/2014/main" id="{4DAE2D04-E396-4335-8775-27D113F27815}"/>
            </a:ext>
          </a:extLst>
        </xdr:cNvPr>
        <xdr:cNvSpPr/>
      </xdr:nvSpPr>
      <xdr:spPr>
        <a:xfrm>
          <a:off x="9588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39243</xdr:rowOff>
    </xdr:from>
    <xdr:to>
      <xdr:col>55</xdr:col>
      <xdr:colOff>0</xdr:colOff>
      <xdr:row>85</xdr:row>
      <xdr:rowOff>43814</xdr:rowOff>
    </xdr:to>
    <xdr:cxnSp macro="">
      <xdr:nvCxnSpPr>
        <xdr:cNvPr id="334" name="直線コネクタ 333">
          <a:extLst>
            <a:ext uri="{FF2B5EF4-FFF2-40B4-BE49-F238E27FC236}">
              <a16:creationId xmlns:a16="http://schemas.microsoft.com/office/drawing/2014/main" id="{23739E04-8427-42AB-8191-B0523D3A7F00}"/>
            </a:ext>
          </a:extLst>
        </xdr:cNvPr>
        <xdr:cNvCxnSpPr/>
      </xdr:nvCxnSpPr>
      <xdr:spPr>
        <a:xfrm flipV="1">
          <a:off x="9639300" y="14612493"/>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169951</xdr:rowOff>
    </xdr:from>
    <xdr:to>
      <xdr:col>46</xdr:col>
      <xdr:colOff>38100</xdr:colOff>
      <xdr:row>85</xdr:row>
      <xdr:rowOff>100101</xdr:rowOff>
    </xdr:to>
    <xdr:sp macro="" textlink="">
      <xdr:nvSpPr>
        <xdr:cNvPr id="335" name="楕円 334">
          <a:extLst>
            <a:ext uri="{FF2B5EF4-FFF2-40B4-BE49-F238E27FC236}">
              <a16:creationId xmlns:a16="http://schemas.microsoft.com/office/drawing/2014/main" id="{578F3ADA-D87C-44E8-BBD8-0BF29420B1E8}"/>
            </a:ext>
          </a:extLst>
        </xdr:cNvPr>
        <xdr:cNvSpPr/>
      </xdr:nvSpPr>
      <xdr:spPr>
        <a:xfrm>
          <a:off x="8699500" y="1457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43814</xdr:rowOff>
    </xdr:from>
    <xdr:to>
      <xdr:col>50</xdr:col>
      <xdr:colOff>114300</xdr:colOff>
      <xdr:row>85</xdr:row>
      <xdr:rowOff>49301</xdr:rowOff>
    </xdr:to>
    <xdr:cxnSp macro="">
      <xdr:nvCxnSpPr>
        <xdr:cNvPr id="336" name="直線コネクタ 335">
          <a:extLst>
            <a:ext uri="{FF2B5EF4-FFF2-40B4-BE49-F238E27FC236}">
              <a16:creationId xmlns:a16="http://schemas.microsoft.com/office/drawing/2014/main" id="{5FF92AA6-780C-47F5-8816-3D7713A726DC}"/>
            </a:ext>
          </a:extLst>
        </xdr:cNvPr>
        <xdr:cNvCxnSpPr/>
      </xdr:nvCxnSpPr>
      <xdr:spPr>
        <a:xfrm flipV="1">
          <a:off x="8750300" y="14617064"/>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3530</xdr:rowOff>
    </xdr:from>
    <xdr:to>
      <xdr:col>41</xdr:col>
      <xdr:colOff>101600</xdr:colOff>
      <xdr:row>85</xdr:row>
      <xdr:rowOff>105130</xdr:rowOff>
    </xdr:to>
    <xdr:sp macro="" textlink="">
      <xdr:nvSpPr>
        <xdr:cNvPr id="337" name="楕円 336">
          <a:extLst>
            <a:ext uri="{FF2B5EF4-FFF2-40B4-BE49-F238E27FC236}">
              <a16:creationId xmlns:a16="http://schemas.microsoft.com/office/drawing/2014/main" id="{D169A05D-9678-437F-AEEF-AAEF66CEF25B}"/>
            </a:ext>
          </a:extLst>
        </xdr:cNvPr>
        <xdr:cNvSpPr/>
      </xdr:nvSpPr>
      <xdr:spPr>
        <a:xfrm>
          <a:off x="7810500" y="145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49301</xdr:rowOff>
    </xdr:from>
    <xdr:to>
      <xdr:col>45</xdr:col>
      <xdr:colOff>177800</xdr:colOff>
      <xdr:row>85</xdr:row>
      <xdr:rowOff>54330</xdr:rowOff>
    </xdr:to>
    <xdr:cxnSp macro="">
      <xdr:nvCxnSpPr>
        <xdr:cNvPr id="338" name="直線コネクタ 337">
          <a:extLst>
            <a:ext uri="{FF2B5EF4-FFF2-40B4-BE49-F238E27FC236}">
              <a16:creationId xmlns:a16="http://schemas.microsoft.com/office/drawing/2014/main" id="{EA042242-C397-409B-9D06-8B9771F46279}"/>
            </a:ext>
          </a:extLst>
        </xdr:cNvPr>
        <xdr:cNvCxnSpPr/>
      </xdr:nvCxnSpPr>
      <xdr:spPr>
        <a:xfrm flipV="1">
          <a:off x="7861300" y="1462255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39" name="n_1aveValue【公営住宅】&#10;一人当たり面積">
          <a:extLst>
            <a:ext uri="{FF2B5EF4-FFF2-40B4-BE49-F238E27FC236}">
              <a16:creationId xmlns:a16="http://schemas.microsoft.com/office/drawing/2014/main" id="{8A44CE54-7D4F-4CEE-93E0-E9ABC88FD03D}"/>
            </a:ext>
          </a:extLst>
        </xdr:cNvPr>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40" name="n_2aveValue【公営住宅】&#10;一人当たり面積">
          <a:extLst>
            <a:ext uri="{FF2B5EF4-FFF2-40B4-BE49-F238E27FC236}">
              <a16:creationId xmlns:a16="http://schemas.microsoft.com/office/drawing/2014/main" id="{C473D1A6-F9BD-4A0F-87F3-B655ED3CE2D6}"/>
            </a:ext>
          </a:extLst>
        </xdr:cNvPr>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41" name="n_3aveValue【公営住宅】&#10;一人当たり面積">
          <a:extLst>
            <a:ext uri="{FF2B5EF4-FFF2-40B4-BE49-F238E27FC236}">
              <a16:creationId xmlns:a16="http://schemas.microsoft.com/office/drawing/2014/main" id="{1924BED6-8840-452B-AAF8-389688D4BCA6}"/>
            </a:ext>
          </a:extLst>
        </xdr:cNvPr>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85741</xdr:rowOff>
    </xdr:from>
    <xdr:ext cx="469744" cy="259045"/>
    <xdr:sp macro="" textlink="">
      <xdr:nvSpPr>
        <xdr:cNvPr id="342" name="n_1mainValue【公営住宅】&#10;一人当たり面積">
          <a:extLst>
            <a:ext uri="{FF2B5EF4-FFF2-40B4-BE49-F238E27FC236}">
              <a16:creationId xmlns:a16="http://schemas.microsoft.com/office/drawing/2014/main" id="{66296004-CFF3-4A9D-BD9E-EFE98F73E4FF}"/>
            </a:ext>
          </a:extLst>
        </xdr:cNvPr>
        <xdr:cNvSpPr txBox="1"/>
      </xdr:nvSpPr>
      <xdr:spPr>
        <a:xfrm>
          <a:off x="93917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91228</xdr:rowOff>
    </xdr:from>
    <xdr:ext cx="469744" cy="259045"/>
    <xdr:sp macro="" textlink="">
      <xdr:nvSpPr>
        <xdr:cNvPr id="343" name="n_2mainValue【公営住宅】&#10;一人当たり面積">
          <a:extLst>
            <a:ext uri="{FF2B5EF4-FFF2-40B4-BE49-F238E27FC236}">
              <a16:creationId xmlns:a16="http://schemas.microsoft.com/office/drawing/2014/main" id="{20770B93-0C09-434E-9C12-40C22B017E46}"/>
            </a:ext>
          </a:extLst>
        </xdr:cNvPr>
        <xdr:cNvSpPr txBox="1"/>
      </xdr:nvSpPr>
      <xdr:spPr>
        <a:xfrm>
          <a:off x="8515427" y="1466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96257</xdr:rowOff>
    </xdr:from>
    <xdr:ext cx="469744" cy="259045"/>
    <xdr:sp macro="" textlink="">
      <xdr:nvSpPr>
        <xdr:cNvPr id="344" name="n_3mainValue【公営住宅】&#10;一人当たり面積">
          <a:extLst>
            <a:ext uri="{FF2B5EF4-FFF2-40B4-BE49-F238E27FC236}">
              <a16:creationId xmlns:a16="http://schemas.microsoft.com/office/drawing/2014/main" id="{026F500F-F077-4EDB-A1F0-8439374C94DB}"/>
            </a:ext>
          </a:extLst>
        </xdr:cNvPr>
        <xdr:cNvSpPr txBox="1"/>
      </xdr:nvSpPr>
      <xdr:spPr>
        <a:xfrm>
          <a:off x="7626427" y="1466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7DDD44A9-238F-43D0-814B-F304E928698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B5CE89F1-12F4-42C0-A65D-931F2F7379E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25C4789C-29F4-4A04-8041-BD0D9B57A3C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EDC96E5C-BD4E-4289-8FEC-3EF752D67E0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D8F3D30A-32F1-4582-97D3-C73F134C9D8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2757ABB4-9032-48E1-8D79-FC92CA44FC2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0BE7959F-701A-4B55-B3EF-D366A4FB537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0EC66939-3599-4CB6-BFDD-1BA0039EFB8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FF4B577D-3BB4-4AEA-B934-43B86F83BC2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66ED5F1D-A7CF-4084-85E9-FDDB41E3405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A0320630-1EF3-4F5B-93C9-D46F9373BAC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20A6F084-3C34-4322-B95B-7E795ACFC56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0F2A49AE-D7B8-4FDE-A5FE-9A070B8AC5D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A5D6CBA1-02E8-440E-B3F3-C791DCEA220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7DBE4B4E-FFF6-4504-B818-8427D4E6291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1221531E-5532-4597-A98D-DD65267B878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7B7E8E66-A8BC-4DD7-BF9D-07655504DB1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DA0255C0-DB9D-4015-9D47-C9D9F6BDD64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B1F5E871-A3DE-47E7-B91F-444D6532BD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1D319524-CBEE-4F51-AB81-BAEFCB7139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D600F7F0-D0C9-4072-A583-62EDDD9F103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154136AF-7435-484D-B06A-306F1BDBF64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F4000D44-7B35-4A75-BF8F-8B7656B7F19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D2166E30-A072-4C66-9789-1B5E06BA93D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a:extLst>
            <a:ext uri="{FF2B5EF4-FFF2-40B4-BE49-F238E27FC236}">
              <a16:creationId xmlns:a16="http://schemas.microsoft.com/office/drawing/2014/main" id="{251C42C9-7964-4B9C-9E7B-4DAEA007F1C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a:extLst>
            <a:ext uri="{FF2B5EF4-FFF2-40B4-BE49-F238E27FC236}">
              <a16:creationId xmlns:a16="http://schemas.microsoft.com/office/drawing/2014/main" id="{90A4440F-5B61-4E47-ADF8-EAAD52B2408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a:extLst>
            <a:ext uri="{FF2B5EF4-FFF2-40B4-BE49-F238E27FC236}">
              <a16:creationId xmlns:a16="http://schemas.microsoft.com/office/drawing/2014/main" id="{09236738-79C4-4147-B28E-D0B30CC7EBA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a:extLst>
            <a:ext uri="{FF2B5EF4-FFF2-40B4-BE49-F238E27FC236}">
              <a16:creationId xmlns:a16="http://schemas.microsoft.com/office/drawing/2014/main" id="{B5CACBA1-EC8C-4012-A93F-B3FFCD2A9D4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a:extLst>
            <a:ext uri="{FF2B5EF4-FFF2-40B4-BE49-F238E27FC236}">
              <a16:creationId xmlns:a16="http://schemas.microsoft.com/office/drawing/2014/main" id="{71A8E290-5726-4F70-9391-0F213E60F8D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a:extLst>
            <a:ext uri="{FF2B5EF4-FFF2-40B4-BE49-F238E27FC236}">
              <a16:creationId xmlns:a16="http://schemas.microsoft.com/office/drawing/2014/main" id="{EEEDB853-FFF3-415F-AA18-A29666FDD7E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a:extLst>
            <a:ext uri="{FF2B5EF4-FFF2-40B4-BE49-F238E27FC236}">
              <a16:creationId xmlns:a16="http://schemas.microsoft.com/office/drawing/2014/main" id="{9BA14F0B-F33D-4607-93BE-3C754F30B1B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a:extLst>
            <a:ext uri="{FF2B5EF4-FFF2-40B4-BE49-F238E27FC236}">
              <a16:creationId xmlns:a16="http://schemas.microsoft.com/office/drawing/2014/main" id="{7ED3A7B5-BDD9-427F-92BF-EC794A19409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a:extLst>
            <a:ext uri="{FF2B5EF4-FFF2-40B4-BE49-F238E27FC236}">
              <a16:creationId xmlns:a16="http://schemas.microsoft.com/office/drawing/2014/main" id="{E405B0F1-D889-4407-B71C-FAE36AB7B53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a:extLst>
            <a:ext uri="{FF2B5EF4-FFF2-40B4-BE49-F238E27FC236}">
              <a16:creationId xmlns:a16="http://schemas.microsoft.com/office/drawing/2014/main" id="{9E89CC9A-8B94-4CCD-8814-B7135BCE922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a:extLst>
            <a:ext uri="{FF2B5EF4-FFF2-40B4-BE49-F238E27FC236}">
              <a16:creationId xmlns:a16="http://schemas.microsoft.com/office/drawing/2014/main" id="{45467D99-A3F3-4A24-87D6-114F10F2922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a:extLst>
            <a:ext uri="{FF2B5EF4-FFF2-40B4-BE49-F238E27FC236}">
              <a16:creationId xmlns:a16="http://schemas.microsoft.com/office/drawing/2014/main" id="{0B4F7AF9-65B9-4799-B22A-2E16333138F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a:extLst>
            <a:ext uri="{FF2B5EF4-FFF2-40B4-BE49-F238E27FC236}">
              <a16:creationId xmlns:a16="http://schemas.microsoft.com/office/drawing/2014/main" id="{67E0CDD2-234C-496B-A9CB-04894A2ED05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a:extLst>
            <a:ext uri="{FF2B5EF4-FFF2-40B4-BE49-F238E27FC236}">
              <a16:creationId xmlns:a16="http://schemas.microsoft.com/office/drawing/2014/main" id="{4EE2F8BF-731C-4594-86FA-334DD10F515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a:extLst>
            <a:ext uri="{FF2B5EF4-FFF2-40B4-BE49-F238E27FC236}">
              <a16:creationId xmlns:a16="http://schemas.microsoft.com/office/drawing/2014/main" id="{95F938E9-02D3-46CC-8363-33C6F04E4A9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a:extLst>
            <a:ext uri="{FF2B5EF4-FFF2-40B4-BE49-F238E27FC236}">
              <a16:creationId xmlns:a16="http://schemas.microsoft.com/office/drawing/2014/main" id="{AC240FE1-C421-4772-8CFE-0152F17B128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a:extLst>
            <a:ext uri="{FF2B5EF4-FFF2-40B4-BE49-F238E27FC236}">
              <a16:creationId xmlns:a16="http://schemas.microsoft.com/office/drawing/2014/main" id="{39C6ACCB-83D5-4F94-95AE-8E2F19C7625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a:extLst>
            <a:ext uri="{FF2B5EF4-FFF2-40B4-BE49-F238E27FC236}">
              <a16:creationId xmlns:a16="http://schemas.microsoft.com/office/drawing/2014/main" id="{CC421C9B-E0F8-41D5-856A-5433ED7C88D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7" name="テキスト ボックス 386">
          <a:extLst>
            <a:ext uri="{FF2B5EF4-FFF2-40B4-BE49-F238E27FC236}">
              <a16:creationId xmlns:a16="http://schemas.microsoft.com/office/drawing/2014/main" id="{EF926336-EBCE-4C4D-8C8C-E5D20D99869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8" name="直線コネクタ 387">
          <a:extLst>
            <a:ext uri="{FF2B5EF4-FFF2-40B4-BE49-F238E27FC236}">
              <a16:creationId xmlns:a16="http://schemas.microsoft.com/office/drawing/2014/main" id="{EEECA14A-1A14-40D1-B54B-765A9D43BD1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9" name="テキスト ボックス 388">
          <a:extLst>
            <a:ext uri="{FF2B5EF4-FFF2-40B4-BE49-F238E27FC236}">
              <a16:creationId xmlns:a16="http://schemas.microsoft.com/office/drawing/2014/main" id="{D2AFA6B0-FBED-4F85-BBC0-1EE0222D6BC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0" name="直線コネクタ 389">
          <a:extLst>
            <a:ext uri="{FF2B5EF4-FFF2-40B4-BE49-F238E27FC236}">
              <a16:creationId xmlns:a16="http://schemas.microsoft.com/office/drawing/2014/main" id="{BC0160A9-C266-4B7E-A15E-E829E953AEA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1" name="テキスト ボックス 390">
          <a:extLst>
            <a:ext uri="{FF2B5EF4-FFF2-40B4-BE49-F238E27FC236}">
              <a16:creationId xmlns:a16="http://schemas.microsoft.com/office/drawing/2014/main" id="{A9448180-48DE-4C0F-96E9-8E2C5877F41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2" name="直線コネクタ 391">
          <a:extLst>
            <a:ext uri="{FF2B5EF4-FFF2-40B4-BE49-F238E27FC236}">
              <a16:creationId xmlns:a16="http://schemas.microsoft.com/office/drawing/2014/main" id="{79716091-9F26-4E6A-88CF-A8A2CA477F1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3" name="テキスト ボックス 392">
          <a:extLst>
            <a:ext uri="{FF2B5EF4-FFF2-40B4-BE49-F238E27FC236}">
              <a16:creationId xmlns:a16="http://schemas.microsoft.com/office/drawing/2014/main" id="{5B88E255-2297-4E78-95DE-E29384563C4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4" name="直線コネクタ 393">
          <a:extLst>
            <a:ext uri="{FF2B5EF4-FFF2-40B4-BE49-F238E27FC236}">
              <a16:creationId xmlns:a16="http://schemas.microsoft.com/office/drawing/2014/main" id="{F7A73FC4-801C-4EB3-B217-1D7DE5DF5D9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5" name="テキスト ボックス 394">
          <a:extLst>
            <a:ext uri="{FF2B5EF4-FFF2-40B4-BE49-F238E27FC236}">
              <a16:creationId xmlns:a16="http://schemas.microsoft.com/office/drawing/2014/main" id="{D181FDC7-9161-451D-A8C4-C3759166093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6" name="直線コネクタ 395">
          <a:extLst>
            <a:ext uri="{FF2B5EF4-FFF2-40B4-BE49-F238E27FC236}">
              <a16:creationId xmlns:a16="http://schemas.microsoft.com/office/drawing/2014/main" id="{8C1E9BE9-AF81-4DB7-A6EA-ED743AFE4A5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7" name="テキスト ボックス 396">
          <a:extLst>
            <a:ext uri="{FF2B5EF4-FFF2-40B4-BE49-F238E27FC236}">
              <a16:creationId xmlns:a16="http://schemas.microsoft.com/office/drawing/2014/main" id="{18921C0A-335E-44A9-B3BB-1A5D2E05584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a:extLst>
            <a:ext uri="{FF2B5EF4-FFF2-40B4-BE49-F238E27FC236}">
              <a16:creationId xmlns:a16="http://schemas.microsoft.com/office/drawing/2014/main" id="{0AD14CF9-5A7D-49B2-9369-E3F573F62E3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a:extLst>
            <a:ext uri="{FF2B5EF4-FFF2-40B4-BE49-F238E27FC236}">
              <a16:creationId xmlns:a16="http://schemas.microsoft.com/office/drawing/2014/main" id="{2C43684A-9F9F-4C9C-979B-338636E6359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学校施設】&#10;有形固定資産減価償却率グラフ枠">
          <a:extLst>
            <a:ext uri="{FF2B5EF4-FFF2-40B4-BE49-F238E27FC236}">
              <a16:creationId xmlns:a16="http://schemas.microsoft.com/office/drawing/2014/main" id="{2414D070-17E2-46C8-A29A-FA2FFC973A3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01" name="直線コネクタ 400">
          <a:extLst>
            <a:ext uri="{FF2B5EF4-FFF2-40B4-BE49-F238E27FC236}">
              <a16:creationId xmlns:a16="http://schemas.microsoft.com/office/drawing/2014/main" id="{D37A6C12-7FDC-4143-99A2-3BEC790A97E1}"/>
            </a:ext>
          </a:extLst>
        </xdr:cNvPr>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02" name="【学校施設】&#10;有形固定資産減価償却率最小値テキスト">
          <a:extLst>
            <a:ext uri="{FF2B5EF4-FFF2-40B4-BE49-F238E27FC236}">
              <a16:creationId xmlns:a16="http://schemas.microsoft.com/office/drawing/2014/main" id="{94DFCFD6-3630-427D-B79A-EB83A77AD113}"/>
            </a:ext>
          </a:extLst>
        </xdr:cNvPr>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03" name="直線コネクタ 402">
          <a:extLst>
            <a:ext uri="{FF2B5EF4-FFF2-40B4-BE49-F238E27FC236}">
              <a16:creationId xmlns:a16="http://schemas.microsoft.com/office/drawing/2014/main" id="{A2AD28FC-A0D9-4ECF-BD12-87C5564AEE59}"/>
            </a:ext>
          </a:extLst>
        </xdr:cNvPr>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04" name="【学校施設】&#10;有形固定資産減価償却率最大値テキスト">
          <a:extLst>
            <a:ext uri="{FF2B5EF4-FFF2-40B4-BE49-F238E27FC236}">
              <a16:creationId xmlns:a16="http://schemas.microsoft.com/office/drawing/2014/main" id="{FDE63AF1-F7D7-41E0-A46A-5EFA05C8264C}"/>
            </a:ext>
          </a:extLst>
        </xdr:cNvPr>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05" name="直線コネクタ 404">
          <a:extLst>
            <a:ext uri="{FF2B5EF4-FFF2-40B4-BE49-F238E27FC236}">
              <a16:creationId xmlns:a16="http://schemas.microsoft.com/office/drawing/2014/main" id="{B99626BC-E8F1-4CB8-9137-B8331F33D499}"/>
            </a:ext>
          </a:extLst>
        </xdr:cNvPr>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652</xdr:rowOff>
    </xdr:from>
    <xdr:ext cx="405111" cy="259045"/>
    <xdr:sp macro="" textlink="">
      <xdr:nvSpPr>
        <xdr:cNvPr id="406" name="【学校施設】&#10;有形固定資産減価償却率平均値テキスト">
          <a:extLst>
            <a:ext uri="{FF2B5EF4-FFF2-40B4-BE49-F238E27FC236}">
              <a16:creationId xmlns:a16="http://schemas.microsoft.com/office/drawing/2014/main" id="{00714F74-F3E4-4386-A8DD-7345349599AB}"/>
            </a:ext>
          </a:extLst>
        </xdr:cNvPr>
        <xdr:cNvSpPr txBox="1"/>
      </xdr:nvSpPr>
      <xdr:spPr>
        <a:xfrm>
          <a:off x="16357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07" name="フローチャート: 判断 406">
          <a:extLst>
            <a:ext uri="{FF2B5EF4-FFF2-40B4-BE49-F238E27FC236}">
              <a16:creationId xmlns:a16="http://schemas.microsoft.com/office/drawing/2014/main" id="{421BC91D-37FD-4C0C-AC04-55F6270D851A}"/>
            </a:ext>
          </a:extLst>
        </xdr:cNvPr>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08" name="フローチャート: 判断 407">
          <a:extLst>
            <a:ext uri="{FF2B5EF4-FFF2-40B4-BE49-F238E27FC236}">
              <a16:creationId xmlns:a16="http://schemas.microsoft.com/office/drawing/2014/main" id="{4AA5C237-365D-468D-AEFB-99728FB65C18}"/>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09" name="フローチャート: 判断 408">
          <a:extLst>
            <a:ext uri="{FF2B5EF4-FFF2-40B4-BE49-F238E27FC236}">
              <a16:creationId xmlns:a16="http://schemas.microsoft.com/office/drawing/2014/main" id="{E0BFE30B-AEC8-4DB2-B202-2687BB93EADC}"/>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10" name="フローチャート: 判断 409">
          <a:extLst>
            <a:ext uri="{FF2B5EF4-FFF2-40B4-BE49-F238E27FC236}">
              <a16:creationId xmlns:a16="http://schemas.microsoft.com/office/drawing/2014/main" id="{40776D80-A988-475E-A8BD-2B4DFA67ED52}"/>
            </a:ext>
          </a:extLst>
        </xdr:cNvPr>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8C0159F5-95AB-458C-9372-C134C657378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34217CB1-52BD-489C-8379-CAFB532C4E2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9C623E22-2390-4585-BC26-56C38DF5894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60325623-2E7B-4D2B-8096-77AF7C95785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54C3C04F-8E3B-4D2F-BF6F-429AF215388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40640</xdr:rowOff>
    </xdr:from>
    <xdr:to>
      <xdr:col>85</xdr:col>
      <xdr:colOff>177800</xdr:colOff>
      <xdr:row>63</xdr:row>
      <xdr:rowOff>142240</xdr:rowOff>
    </xdr:to>
    <xdr:sp macro="" textlink="">
      <xdr:nvSpPr>
        <xdr:cNvPr id="416" name="楕円 415">
          <a:extLst>
            <a:ext uri="{FF2B5EF4-FFF2-40B4-BE49-F238E27FC236}">
              <a16:creationId xmlns:a16="http://schemas.microsoft.com/office/drawing/2014/main" id="{2E72B506-F317-46D2-AEB9-D0576D771DE6}"/>
            </a:ext>
          </a:extLst>
        </xdr:cNvPr>
        <xdr:cNvSpPr/>
      </xdr:nvSpPr>
      <xdr:spPr>
        <a:xfrm>
          <a:off x="16268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19067</xdr:rowOff>
    </xdr:from>
    <xdr:ext cx="405111" cy="259045"/>
    <xdr:sp macro="" textlink="">
      <xdr:nvSpPr>
        <xdr:cNvPr id="417" name="【学校施設】&#10;有形固定資産減価償却率該当値テキスト">
          <a:extLst>
            <a:ext uri="{FF2B5EF4-FFF2-40B4-BE49-F238E27FC236}">
              <a16:creationId xmlns:a16="http://schemas.microsoft.com/office/drawing/2014/main" id="{01B3DDA9-87BD-4587-916A-88104D0B893F}"/>
            </a:ext>
          </a:extLst>
        </xdr:cNvPr>
        <xdr:cNvSpPr txBox="1"/>
      </xdr:nvSpPr>
      <xdr:spPr>
        <a:xfrm>
          <a:off x="16357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151130</xdr:rowOff>
    </xdr:from>
    <xdr:to>
      <xdr:col>81</xdr:col>
      <xdr:colOff>101600</xdr:colOff>
      <xdr:row>63</xdr:row>
      <xdr:rowOff>81280</xdr:rowOff>
    </xdr:to>
    <xdr:sp macro="" textlink="">
      <xdr:nvSpPr>
        <xdr:cNvPr id="418" name="楕円 417">
          <a:extLst>
            <a:ext uri="{FF2B5EF4-FFF2-40B4-BE49-F238E27FC236}">
              <a16:creationId xmlns:a16="http://schemas.microsoft.com/office/drawing/2014/main" id="{8E4DB362-0203-4632-977E-16FCD8501BC4}"/>
            </a:ext>
          </a:extLst>
        </xdr:cNvPr>
        <xdr:cNvSpPr/>
      </xdr:nvSpPr>
      <xdr:spPr>
        <a:xfrm>
          <a:off x="15430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30480</xdr:rowOff>
    </xdr:from>
    <xdr:to>
      <xdr:col>85</xdr:col>
      <xdr:colOff>127000</xdr:colOff>
      <xdr:row>63</xdr:row>
      <xdr:rowOff>91440</xdr:rowOff>
    </xdr:to>
    <xdr:cxnSp macro="">
      <xdr:nvCxnSpPr>
        <xdr:cNvPr id="419" name="直線コネクタ 418">
          <a:extLst>
            <a:ext uri="{FF2B5EF4-FFF2-40B4-BE49-F238E27FC236}">
              <a16:creationId xmlns:a16="http://schemas.microsoft.com/office/drawing/2014/main" id="{70768C7C-0F79-4D55-A526-565F18A67630}"/>
            </a:ext>
          </a:extLst>
        </xdr:cNvPr>
        <xdr:cNvCxnSpPr/>
      </xdr:nvCxnSpPr>
      <xdr:spPr>
        <a:xfrm>
          <a:off x="15481300" y="108318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31115</xdr:rowOff>
    </xdr:from>
    <xdr:to>
      <xdr:col>76</xdr:col>
      <xdr:colOff>165100</xdr:colOff>
      <xdr:row>63</xdr:row>
      <xdr:rowOff>132715</xdr:rowOff>
    </xdr:to>
    <xdr:sp macro="" textlink="">
      <xdr:nvSpPr>
        <xdr:cNvPr id="420" name="楕円 419">
          <a:extLst>
            <a:ext uri="{FF2B5EF4-FFF2-40B4-BE49-F238E27FC236}">
              <a16:creationId xmlns:a16="http://schemas.microsoft.com/office/drawing/2014/main" id="{0806B161-9F0C-4630-BA11-63D4F697BB3A}"/>
            </a:ext>
          </a:extLst>
        </xdr:cNvPr>
        <xdr:cNvSpPr/>
      </xdr:nvSpPr>
      <xdr:spPr>
        <a:xfrm>
          <a:off x="14541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30480</xdr:rowOff>
    </xdr:from>
    <xdr:to>
      <xdr:col>81</xdr:col>
      <xdr:colOff>50800</xdr:colOff>
      <xdr:row>63</xdr:row>
      <xdr:rowOff>81915</xdr:rowOff>
    </xdr:to>
    <xdr:cxnSp macro="">
      <xdr:nvCxnSpPr>
        <xdr:cNvPr id="421" name="直線コネクタ 420">
          <a:extLst>
            <a:ext uri="{FF2B5EF4-FFF2-40B4-BE49-F238E27FC236}">
              <a16:creationId xmlns:a16="http://schemas.microsoft.com/office/drawing/2014/main" id="{E906E8DA-6C17-4F71-97FA-BB9A2528DAA5}"/>
            </a:ext>
          </a:extLst>
        </xdr:cNvPr>
        <xdr:cNvCxnSpPr/>
      </xdr:nvCxnSpPr>
      <xdr:spPr>
        <a:xfrm flipV="1">
          <a:off x="14592300" y="108318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23495</xdr:rowOff>
    </xdr:from>
    <xdr:to>
      <xdr:col>72</xdr:col>
      <xdr:colOff>38100</xdr:colOff>
      <xdr:row>63</xdr:row>
      <xdr:rowOff>125095</xdr:rowOff>
    </xdr:to>
    <xdr:sp macro="" textlink="">
      <xdr:nvSpPr>
        <xdr:cNvPr id="422" name="楕円 421">
          <a:extLst>
            <a:ext uri="{FF2B5EF4-FFF2-40B4-BE49-F238E27FC236}">
              <a16:creationId xmlns:a16="http://schemas.microsoft.com/office/drawing/2014/main" id="{21865CDB-8A90-44F8-AAD8-45E6FB0CA2BC}"/>
            </a:ext>
          </a:extLst>
        </xdr:cNvPr>
        <xdr:cNvSpPr/>
      </xdr:nvSpPr>
      <xdr:spPr>
        <a:xfrm>
          <a:off x="13652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74295</xdr:rowOff>
    </xdr:from>
    <xdr:to>
      <xdr:col>76</xdr:col>
      <xdr:colOff>114300</xdr:colOff>
      <xdr:row>63</xdr:row>
      <xdr:rowOff>81915</xdr:rowOff>
    </xdr:to>
    <xdr:cxnSp macro="">
      <xdr:nvCxnSpPr>
        <xdr:cNvPr id="423" name="直線コネクタ 422">
          <a:extLst>
            <a:ext uri="{FF2B5EF4-FFF2-40B4-BE49-F238E27FC236}">
              <a16:creationId xmlns:a16="http://schemas.microsoft.com/office/drawing/2014/main" id="{293DF3DC-0250-4623-9220-325829F5497F}"/>
            </a:ext>
          </a:extLst>
        </xdr:cNvPr>
        <xdr:cNvCxnSpPr/>
      </xdr:nvCxnSpPr>
      <xdr:spPr>
        <a:xfrm>
          <a:off x="13703300" y="108756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424" name="n_1aveValue【学校施設】&#10;有形固定資産減価償却率">
          <a:extLst>
            <a:ext uri="{FF2B5EF4-FFF2-40B4-BE49-F238E27FC236}">
              <a16:creationId xmlns:a16="http://schemas.microsoft.com/office/drawing/2014/main" id="{9D65DB0C-7AE2-44A0-8A10-57286A9A2CF6}"/>
            </a:ext>
          </a:extLst>
        </xdr:cNvPr>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25" name="n_2aveValue【学校施設】&#10;有形固定資産減価償却率">
          <a:extLst>
            <a:ext uri="{FF2B5EF4-FFF2-40B4-BE49-F238E27FC236}">
              <a16:creationId xmlns:a16="http://schemas.microsoft.com/office/drawing/2014/main" id="{807D9D5E-9F0B-48CA-B6F9-40B547AFBF2C}"/>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26" name="n_3aveValue【学校施設】&#10;有形固定資産減価償却率">
          <a:extLst>
            <a:ext uri="{FF2B5EF4-FFF2-40B4-BE49-F238E27FC236}">
              <a16:creationId xmlns:a16="http://schemas.microsoft.com/office/drawing/2014/main" id="{3311E3C3-6569-4ED2-AD1E-E2FE357F9DD1}"/>
            </a:ext>
          </a:extLst>
        </xdr:cNvPr>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72407</xdr:rowOff>
    </xdr:from>
    <xdr:ext cx="405111" cy="259045"/>
    <xdr:sp macro="" textlink="">
      <xdr:nvSpPr>
        <xdr:cNvPr id="427" name="n_1mainValue【学校施設】&#10;有形固定資産減価償却率">
          <a:extLst>
            <a:ext uri="{FF2B5EF4-FFF2-40B4-BE49-F238E27FC236}">
              <a16:creationId xmlns:a16="http://schemas.microsoft.com/office/drawing/2014/main" id="{4186FDC0-2F66-4290-81FC-C5EC509D6AA9}"/>
            </a:ext>
          </a:extLst>
        </xdr:cNvPr>
        <xdr:cNvSpPr txBox="1"/>
      </xdr:nvSpPr>
      <xdr:spPr>
        <a:xfrm>
          <a:off x="152660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123842</xdr:rowOff>
    </xdr:from>
    <xdr:ext cx="405111" cy="259045"/>
    <xdr:sp macro="" textlink="">
      <xdr:nvSpPr>
        <xdr:cNvPr id="428" name="n_2mainValue【学校施設】&#10;有形固定資産減価償却率">
          <a:extLst>
            <a:ext uri="{FF2B5EF4-FFF2-40B4-BE49-F238E27FC236}">
              <a16:creationId xmlns:a16="http://schemas.microsoft.com/office/drawing/2014/main" id="{1DBC4C5E-C59B-4453-AD5B-3B6921E0460D}"/>
            </a:ext>
          </a:extLst>
        </xdr:cNvPr>
        <xdr:cNvSpPr txBox="1"/>
      </xdr:nvSpPr>
      <xdr:spPr>
        <a:xfrm>
          <a:off x="143897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116222</xdr:rowOff>
    </xdr:from>
    <xdr:ext cx="405111" cy="259045"/>
    <xdr:sp macro="" textlink="">
      <xdr:nvSpPr>
        <xdr:cNvPr id="429" name="n_3mainValue【学校施設】&#10;有形固定資産減価償却率">
          <a:extLst>
            <a:ext uri="{FF2B5EF4-FFF2-40B4-BE49-F238E27FC236}">
              <a16:creationId xmlns:a16="http://schemas.microsoft.com/office/drawing/2014/main" id="{6FB1B2B2-5444-485D-8D87-CA6EE677BC12}"/>
            </a:ext>
          </a:extLst>
        </xdr:cNvPr>
        <xdr:cNvSpPr txBox="1"/>
      </xdr:nvSpPr>
      <xdr:spPr>
        <a:xfrm>
          <a:off x="13500744"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a:extLst>
            <a:ext uri="{FF2B5EF4-FFF2-40B4-BE49-F238E27FC236}">
              <a16:creationId xmlns:a16="http://schemas.microsoft.com/office/drawing/2014/main" id="{33259A19-B59A-4CD4-A11D-C114BF5CE19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a:extLst>
            <a:ext uri="{FF2B5EF4-FFF2-40B4-BE49-F238E27FC236}">
              <a16:creationId xmlns:a16="http://schemas.microsoft.com/office/drawing/2014/main" id="{A63ED8E3-9500-4720-9F44-A1D3FA0971C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a:extLst>
            <a:ext uri="{FF2B5EF4-FFF2-40B4-BE49-F238E27FC236}">
              <a16:creationId xmlns:a16="http://schemas.microsoft.com/office/drawing/2014/main" id="{185AF04E-7D32-4041-8556-F4CA75791FA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a:extLst>
            <a:ext uri="{FF2B5EF4-FFF2-40B4-BE49-F238E27FC236}">
              <a16:creationId xmlns:a16="http://schemas.microsoft.com/office/drawing/2014/main" id="{AFBB8F45-1FCA-4E55-A2DD-E2B42420D15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a:extLst>
            <a:ext uri="{FF2B5EF4-FFF2-40B4-BE49-F238E27FC236}">
              <a16:creationId xmlns:a16="http://schemas.microsoft.com/office/drawing/2014/main" id="{0DFEF9C8-3AC7-4A04-B257-98C01D568E6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a:extLst>
            <a:ext uri="{FF2B5EF4-FFF2-40B4-BE49-F238E27FC236}">
              <a16:creationId xmlns:a16="http://schemas.microsoft.com/office/drawing/2014/main" id="{FDBDEA59-3B25-461A-9EA6-1BD152A9047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a:extLst>
            <a:ext uri="{FF2B5EF4-FFF2-40B4-BE49-F238E27FC236}">
              <a16:creationId xmlns:a16="http://schemas.microsoft.com/office/drawing/2014/main" id="{F9854F9E-DAE5-4516-922E-DAAD103538D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a:extLst>
            <a:ext uri="{FF2B5EF4-FFF2-40B4-BE49-F238E27FC236}">
              <a16:creationId xmlns:a16="http://schemas.microsoft.com/office/drawing/2014/main" id="{851E789F-FCF4-467D-8050-D98D87D2E08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a:extLst>
            <a:ext uri="{FF2B5EF4-FFF2-40B4-BE49-F238E27FC236}">
              <a16:creationId xmlns:a16="http://schemas.microsoft.com/office/drawing/2014/main" id="{86ED1E06-A8B4-487F-AB8D-3AB5E119E47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a:extLst>
            <a:ext uri="{FF2B5EF4-FFF2-40B4-BE49-F238E27FC236}">
              <a16:creationId xmlns:a16="http://schemas.microsoft.com/office/drawing/2014/main" id="{CF6CC8AE-583D-4CDE-835D-0BF5796C50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0" name="直線コネクタ 439">
          <a:extLst>
            <a:ext uri="{FF2B5EF4-FFF2-40B4-BE49-F238E27FC236}">
              <a16:creationId xmlns:a16="http://schemas.microsoft.com/office/drawing/2014/main" id="{A6952CC4-AE03-422A-933A-BC4B97C02E1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1" name="テキスト ボックス 440">
          <a:extLst>
            <a:ext uri="{FF2B5EF4-FFF2-40B4-BE49-F238E27FC236}">
              <a16:creationId xmlns:a16="http://schemas.microsoft.com/office/drawing/2014/main" id="{A989D45E-E7FB-445D-B708-91B49E17EDD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2" name="直線コネクタ 441">
          <a:extLst>
            <a:ext uri="{FF2B5EF4-FFF2-40B4-BE49-F238E27FC236}">
              <a16:creationId xmlns:a16="http://schemas.microsoft.com/office/drawing/2014/main" id="{B0F6E8A5-F4A2-4820-A05C-75D917F05E1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3" name="テキスト ボックス 442">
          <a:extLst>
            <a:ext uri="{FF2B5EF4-FFF2-40B4-BE49-F238E27FC236}">
              <a16:creationId xmlns:a16="http://schemas.microsoft.com/office/drawing/2014/main" id="{9B89AA99-1D07-4C3B-B31B-84202FE9890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4" name="直線コネクタ 443">
          <a:extLst>
            <a:ext uri="{FF2B5EF4-FFF2-40B4-BE49-F238E27FC236}">
              <a16:creationId xmlns:a16="http://schemas.microsoft.com/office/drawing/2014/main" id="{FA857693-14CC-4633-8744-8C1E5F38B24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5" name="テキスト ボックス 444">
          <a:extLst>
            <a:ext uri="{FF2B5EF4-FFF2-40B4-BE49-F238E27FC236}">
              <a16:creationId xmlns:a16="http://schemas.microsoft.com/office/drawing/2014/main" id="{00E8CE6D-4FCC-488B-969A-9F2943C3D15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6" name="直線コネクタ 445">
          <a:extLst>
            <a:ext uri="{FF2B5EF4-FFF2-40B4-BE49-F238E27FC236}">
              <a16:creationId xmlns:a16="http://schemas.microsoft.com/office/drawing/2014/main" id="{6F4B492A-2F56-4336-B1C0-3ECFBB560EB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7" name="テキスト ボックス 446">
          <a:extLst>
            <a:ext uri="{FF2B5EF4-FFF2-40B4-BE49-F238E27FC236}">
              <a16:creationId xmlns:a16="http://schemas.microsoft.com/office/drawing/2014/main" id="{D44BE62E-4307-429A-8645-35F5C759C00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8" name="直線コネクタ 447">
          <a:extLst>
            <a:ext uri="{FF2B5EF4-FFF2-40B4-BE49-F238E27FC236}">
              <a16:creationId xmlns:a16="http://schemas.microsoft.com/office/drawing/2014/main" id="{4173CB4E-C636-4C4A-98C1-49041EF5E72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9" name="テキスト ボックス 448">
          <a:extLst>
            <a:ext uri="{FF2B5EF4-FFF2-40B4-BE49-F238E27FC236}">
              <a16:creationId xmlns:a16="http://schemas.microsoft.com/office/drawing/2014/main" id="{0B6CDE36-C309-4BD6-AE5E-964A246E489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0" name="直線コネクタ 449">
          <a:extLst>
            <a:ext uri="{FF2B5EF4-FFF2-40B4-BE49-F238E27FC236}">
              <a16:creationId xmlns:a16="http://schemas.microsoft.com/office/drawing/2014/main" id="{52184E86-DA4D-4EAB-91C9-9D46D363DE7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1" name="テキスト ボックス 450">
          <a:extLst>
            <a:ext uri="{FF2B5EF4-FFF2-40B4-BE49-F238E27FC236}">
              <a16:creationId xmlns:a16="http://schemas.microsoft.com/office/drawing/2014/main" id="{82400B09-D476-4D0C-823F-AF2A14AF764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a:extLst>
            <a:ext uri="{FF2B5EF4-FFF2-40B4-BE49-F238E27FC236}">
              <a16:creationId xmlns:a16="http://schemas.microsoft.com/office/drawing/2014/main" id="{1A343338-CC21-4CC0-A2D9-ABD70DFDC7E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FC20AC50-CD02-43D4-8E31-C9450A64585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学校施設】&#10;一人当たり面積グラフ枠">
          <a:extLst>
            <a:ext uri="{FF2B5EF4-FFF2-40B4-BE49-F238E27FC236}">
              <a16:creationId xmlns:a16="http://schemas.microsoft.com/office/drawing/2014/main" id="{248823E5-8710-47B5-B3CB-73CF915B87C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455" name="直線コネクタ 454">
          <a:extLst>
            <a:ext uri="{FF2B5EF4-FFF2-40B4-BE49-F238E27FC236}">
              <a16:creationId xmlns:a16="http://schemas.microsoft.com/office/drawing/2014/main" id="{69802765-7402-4E5D-A9EE-1D88338B74B7}"/>
            </a:ext>
          </a:extLst>
        </xdr:cNvPr>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56" name="【学校施設】&#10;一人当たり面積最小値テキスト">
          <a:extLst>
            <a:ext uri="{FF2B5EF4-FFF2-40B4-BE49-F238E27FC236}">
              <a16:creationId xmlns:a16="http://schemas.microsoft.com/office/drawing/2014/main" id="{FC122FBB-314B-4077-9D61-64D66629AA4B}"/>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57" name="直線コネクタ 456">
          <a:extLst>
            <a:ext uri="{FF2B5EF4-FFF2-40B4-BE49-F238E27FC236}">
              <a16:creationId xmlns:a16="http://schemas.microsoft.com/office/drawing/2014/main" id="{68B82D2C-462B-4EAF-B26D-0B046C3135B3}"/>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458" name="【学校施設】&#10;一人当たり面積最大値テキスト">
          <a:extLst>
            <a:ext uri="{FF2B5EF4-FFF2-40B4-BE49-F238E27FC236}">
              <a16:creationId xmlns:a16="http://schemas.microsoft.com/office/drawing/2014/main" id="{1D56FE85-6AD4-4739-8E1B-07763AA4CBBE}"/>
            </a:ext>
          </a:extLst>
        </xdr:cNvPr>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459" name="直線コネクタ 458">
          <a:extLst>
            <a:ext uri="{FF2B5EF4-FFF2-40B4-BE49-F238E27FC236}">
              <a16:creationId xmlns:a16="http://schemas.microsoft.com/office/drawing/2014/main" id="{51A16C80-6AF8-412D-BFB8-A0080CFE8350}"/>
            </a:ext>
          </a:extLst>
        </xdr:cNvPr>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460" name="【学校施設】&#10;一人当たり面積平均値テキスト">
          <a:extLst>
            <a:ext uri="{FF2B5EF4-FFF2-40B4-BE49-F238E27FC236}">
              <a16:creationId xmlns:a16="http://schemas.microsoft.com/office/drawing/2014/main" id="{E372760E-C61B-49FF-A1FB-5725B1B420DF}"/>
            </a:ext>
          </a:extLst>
        </xdr:cNvPr>
        <xdr:cNvSpPr txBox="1"/>
      </xdr:nvSpPr>
      <xdr:spPr>
        <a:xfrm>
          <a:off x="22199600" y="1011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461" name="フローチャート: 判断 460">
          <a:extLst>
            <a:ext uri="{FF2B5EF4-FFF2-40B4-BE49-F238E27FC236}">
              <a16:creationId xmlns:a16="http://schemas.microsoft.com/office/drawing/2014/main" id="{E691EA58-F512-4578-931A-4E6632C7537D}"/>
            </a:ext>
          </a:extLst>
        </xdr:cNvPr>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462" name="フローチャート: 判断 461">
          <a:extLst>
            <a:ext uri="{FF2B5EF4-FFF2-40B4-BE49-F238E27FC236}">
              <a16:creationId xmlns:a16="http://schemas.microsoft.com/office/drawing/2014/main" id="{0FA179A4-018E-4381-B9C7-1B4D11B9C17D}"/>
            </a:ext>
          </a:extLst>
        </xdr:cNvPr>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463" name="フローチャート: 判断 462">
          <a:extLst>
            <a:ext uri="{FF2B5EF4-FFF2-40B4-BE49-F238E27FC236}">
              <a16:creationId xmlns:a16="http://schemas.microsoft.com/office/drawing/2014/main" id="{43DB6B67-514F-41A1-8F14-CF07FB532BAD}"/>
            </a:ext>
          </a:extLst>
        </xdr:cNvPr>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464" name="フローチャート: 判断 463">
          <a:extLst>
            <a:ext uri="{FF2B5EF4-FFF2-40B4-BE49-F238E27FC236}">
              <a16:creationId xmlns:a16="http://schemas.microsoft.com/office/drawing/2014/main" id="{BC846A5E-4CA3-47EF-8C88-B96FA1B035A1}"/>
            </a:ext>
          </a:extLst>
        </xdr:cNvPr>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6F076C38-F32D-47BC-AD1D-5D81323A1EE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1A666F31-4CB0-4FBE-869A-BFA2E912FE6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B26EF38-5E14-4AF7-969D-DDABAC741F1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512D4687-69C8-4752-A19D-89CBAFB4654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1ED79ED1-928A-448B-9246-6B34EEEEC11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138938</xdr:rowOff>
    </xdr:from>
    <xdr:to>
      <xdr:col>116</xdr:col>
      <xdr:colOff>114300</xdr:colOff>
      <xdr:row>61</xdr:row>
      <xdr:rowOff>69088</xdr:rowOff>
    </xdr:to>
    <xdr:sp macro="" textlink="">
      <xdr:nvSpPr>
        <xdr:cNvPr id="470" name="楕円 469">
          <a:extLst>
            <a:ext uri="{FF2B5EF4-FFF2-40B4-BE49-F238E27FC236}">
              <a16:creationId xmlns:a16="http://schemas.microsoft.com/office/drawing/2014/main" id="{1D011B9C-E80F-4EA7-8B63-7735488DBE30}"/>
            </a:ext>
          </a:extLst>
        </xdr:cNvPr>
        <xdr:cNvSpPr/>
      </xdr:nvSpPr>
      <xdr:spPr>
        <a:xfrm>
          <a:off x="2211070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117365</xdr:rowOff>
    </xdr:from>
    <xdr:ext cx="469744" cy="259045"/>
    <xdr:sp macro="" textlink="">
      <xdr:nvSpPr>
        <xdr:cNvPr id="471" name="【学校施設】&#10;一人当たり面積該当値テキスト">
          <a:extLst>
            <a:ext uri="{FF2B5EF4-FFF2-40B4-BE49-F238E27FC236}">
              <a16:creationId xmlns:a16="http://schemas.microsoft.com/office/drawing/2014/main" id="{F4563227-D48D-43E7-BB43-6800F8A3FEC9}"/>
            </a:ext>
          </a:extLst>
        </xdr:cNvPr>
        <xdr:cNvSpPr txBox="1"/>
      </xdr:nvSpPr>
      <xdr:spPr>
        <a:xfrm>
          <a:off x="22199600" y="1040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155920</xdr:rowOff>
    </xdr:from>
    <xdr:to>
      <xdr:col>112</xdr:col>
      <xdr:colOff>38100</xdr:colOff>
      <xdr:row>61</xdr:row>
      <xdr:rowOff>86070</xdr:rowOff>
    </xdr:to>
    <xdr:sp macro="" textlink="">
      <xdr:nvSpPr>
        <xdr:cNvPr id="472" name="楕円 471">
          <a:extLst>
            <a:ext uri="{FF2B5EF4-FFF2-40B4-BE49-F238E27FC236}">
              <a16:creationId xmlns:a16="http://schemas.microsoft.com/office/drawing/2014/main" id="{399959B1-039A-422C-9E7D-91DD30FB52DE}"/>
            </a:ext>
          </a:extLst>
        </xdr:cNvPr>
        <xdr:cNvSpPr/>
      </xdr:nvSpPr>
      <xdr:spPr>
        <a:xfrm>
          <a:off x="21272500" y="104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18288</xdr:rowOff>
    </xdr:from>
    <xdr:to>
      <xdr:col>116</xdr:col>
      <xdr:colOff>63500</xdr:colOff>
      <xdr:row>61</xdr:row>
      <xdr:rowOff>35270</xdr:rowOff>
    </xdr:to>
    <xdr:cxnSp macro="">
      <xdr:nvCxnSpPr>
        <xdr:cNvPr id="473" name="直線コネクタ 472">
          <a:extLst>
            <a:ext uri="{FF2B5EF4-FFF2-40B4-BE49-F238E27FC236}">
              <a16:creationId xmlns:a16="http://schemas.microsoft.com/office/drawing/2014/main" id="{0BC425C5-5326-4659-BB2C-8627D85FEDD7}"/>
            </a:ext>
          </a:extLst>
        </xdr:cNvPr>
        <xdr:cNvCxnSpPr/>
      </xdr:nvCxnSpPr>
      <xdr:spPr>
        <a:xfrm flipV="1">
          <a:off x="21323300" y="10476738"/>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474" name="楕円 473">
          <a:extLst>
            <a:ext uri="{FF2B5EF4-FFF2-40B4-BE49-F238E27FC236}">
              <a16:creationId xmlns:a16="http://schemas.microsoft.com/office/drawing/2014/main" id="{DB680446-6427-46FF-9C8C-A7E72448C4F4}"/>
            </a:ext>
          </a:extLst>
        </xdr:cNvPr>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35270</xdr:rowOff>
    </xdr:from>
    <xdr:to>
      <xdr:col>111</xdr:col>
      <xdr:colOff>177800</xdr:colOff>
      <xdr:row>61</xdr:row>
      <xdr:rowOff>57150</xdr:rowOff>
    </xdr:to>
    <xdr:cxnSp macro="">
      <xdr:nvCxnSpPr>
        <xdr:cNvPr id="475" name="直線コネクタ 474">
          <a:extLst>
            <a:ext uri="{FF2B5EF4-FFF2-40B4-BE49-F238E27FC236}">
              <a16:creationId xmlns:a16="http://schemas.microsoft.com/office/drawing/2014/main" id="{83D23073-5FB0-4FDB-8BD4-790D4EBC2693}"/>
            </a:ext>
          </a:extLst>
        </xdr:cNvPr>
        <xdr:cNvCxnSpPr/>
      </xdr:nvCxnSpPr>
      <xdr:spPr>
        <a:xfrm flipV="1">
          <a:off x="20434300" y="10493720"/>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146449</xdr:rowOff>
    </xdr:from>
    <xdr:to>
      <xdr:col>102</xdr:col>
      <xdr:colOff>165100</xdr:colOff>
      <xdr:row>61</xdr:row>
      <xdr:rowOff>76599</xdr:rowOff>
    </xdr:to>
    <xdr:sp macro="" textlink="">
      <xdr:nvSpPr>
        <xdr:cNvPr id="476" name="楕円 475">
          <a:extLst>
            <a:ext uri="{FF2B5EF4-FFF2-40B4-BE49-F238E27FC236}">
              <a16:creationId xmlns:a16="http://schemas.microsoft.com/office/drawing/2014/main" id="{5C555DC6-C537-4E59-93ED-01FD1DA28A45}"/>
            </a:ext>
          </a:extLst>
        </xdr:cNvPr>
        <xdr:cNvSpPr/>
      </xdr:nvSpPr>
      <xdr:spPr>
        <a:xfrm>
          <a:off x="19494500" y="1043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25799</xdr:rowOff>
    </xdr:from>
    <xdr:to>
      <xdr:col>107</xdr:col>
      <xdr:colOff>50800</xdr:colOff>
      <xdr:row>61</xdr:row>
      <xdr:rowOff>57150</xdr:rowOff>
    </xdr:to>
    <xdr:cxnSp macro="">
      <xdr:nvCxnSpPr>
        <xdr:cNvPr id="477" name="直線コネクタ 476">
          <a:extLst>
            <a:ext uri="{FF2B5EF4-FFF2-40B4-BE49-F238E27FC236}">
              <a16:creationId xmlns:a16="http://schemas.microsoft.com/office/drawing/2014/main" id="{2138725C-FD70-47D3-B198-FF86CCE2292D}"/>
            </a:ext>
          </a:extLst>
        </xdr:cNvPr>
        <xdr:cNvCxnSpPr/>
      </xdr:nvCxnSpPr>
      <xdr:spPr>
        <a:xfrm>
          <a:off x="19545300" y="10484249"/>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478" name="n_1aveValue【学校施設】&#10;一人当たり面積">
          <a:extLst>
            <a:ext uri="{FF2B5EF4-FFF2-40B4-BE49-F238E27FC236}">
              <a16:creationId xmlns:a16="http://schemas.microsoft.com/office/drawing/2014/main" id="{B8BFB0B3-D4A9-430A-8172-AAD83C1C12BB}"/>
            </a:ext>
          </a:extLst>
        </xdr:cNvPr>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479" name="n_2aveValue【学校施設】&#10;一人当たり面積">
          <a:extLst>
            <a:ext uri="{FF2B5EF4-FFF2-40B4-BE49-F238E27FC236}">
              <a16:creationId xmlns:a16="http://schemas.microsoft.com/office/drawing/2014/main" id="{8E4DC7F9-71A6-4CA3-9467-D070A1A098DE}"/>
            </a:ext>
          </a:extLst>
        </xdr:cNvPr>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480" name="n_3aveValue【学校施設】&#10;一人当たり面積">
          <a:extLst>
            <a:ext uri="{FF2B5EF4-FFF2-40B4-BE49-F238E27FC236}">
              <a16:creationId xmlns:a16="http://schemas.microsoft.com/office/drawing/2014/main" id="{33A2F254-E569-4A07-9647-B76AAE24D1AF}"/>
            </a:ext>
          </a:extLst>
        </xdr:cNvPr>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77197</xdr:rowOff>
    </xdr:from>
    <xdr:ext cx="469744" cy="259045"/>
    <xdr:sp macro="" textlink="">
      <xdr:nvSpPr>
        <xdr:cNvPr id="481" name="n_1mainValue【学校施設】&#10;一人当たり面積">
          <a:extLst>
            <a:ext uri="{FF2B5EF4-FFF2-40B4-BE49-F238E27FC236}">
              <a16:creationId xmlns:a16="http://schemas.microsoft.com/office/drawing/2014/main" id="{2DB4D942-23BB-446F-9C6C-60284DD87EE7}"/>
            </a:ext>
          </a:extLst>
        </xdr:cNvPr>
        <xdr:cNvSpPr txBox="1"/>
      </xdr:nvSpPr>
      <xdr:spPr>
        <a:xfrm>
          <a:off x="21075727" y="1053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482" name="n_2mainValue【学校施設】&#10;一人当たり面積">
          <a:extLst>
            <a:ext uri="{FF2B5EF4-FFF2-40B4-BE49-F238E27FC236}">
              <a16:creationId xmlns:a16="http://schemas.microsoft.com/office/drawing/2014/main" id="{7F972C92-BF15-4BFB-8AD0-4AB324130088}"/>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67726</xdr:rowOff>
    </xdr:from>
    <xdr:ext cx="469744" cy="259045"/>
    <xdr:sp macro="" textlink="">
      <xdr:nvSpPr>
        <xdr:cNvPr id="483" name="n_3mainValue【学校施設】&#10;一人当たり面積">
          <a:extLst>
            <a:ext uri="{FF2B5EF4-FFF2-40B4-BE49-F238E27FC236}">
              <a16:creationId xmlns:a16="http://schemas.microsoft.com/office/drawing/2014/main" id="{065B737D-5309-4216-940D-9FC977018645}"/>
            </a:ext>
          </a:extLst>
        </xdr:cNvPr>
        <xdr:cNvSpPr txBox="1"/>
      </xdr:nvSpPr>
      <xdr:spPr>
        <a:xfrm>
          <a:off x="19310427" y="1052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a:extLst>
            <a:ext uri="{FF2B5EF4-FFF2-40B4-BE49-F238E27FC236}">
              <a16:creationId xmlns:a16="http://schemas.microsoft.com/office/drawing/2014/main" id="{DC8FD204-6E54-4CFD-810B-7D86B18A44B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a:extLst>
            <a:ext uri="{FF2B5EF4-FFF2-40B4-BE49-F238E27FC236}">
              <a16:creationId xmlns:a16="http://schemas.microsoft.com/office/drawing/2014/main" id="{B591050A-2145-49F0-B7CE-2B8A514988A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a:extLst>
            <a:ext uri="{FF2B5EF4-FFF2-40B4-BE49-F238E27FC236}">
              <a16:creationId xmlns:a16="http://schemas.microsoft.com/office/drawing/2014/main" id="{E00265C6-8C66-492A-840F-991FCC0A8CF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a:extLst>
            <a:ext uri="{FF2B5EF4-FFF2-40B4-BE49-F238E27FC236}">
              <a16:creationId xmlns:a16="http://schemas.microsoft.com/office/drawing/2014/main" id="{D4B1CB2D-4D48-458F-8134-3C894E39030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a:extLst>
            <a:ext uri="{FF2B5EF4-FFF2-40B4-BE49-F238E27FC236}">
              <a16:creationId xmlns:a16="http://schemas.microsoft.com/office/drawing/2014/main" id="{26D2B40C-4DBF-48B4-B54B-FBB30A45999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a:extLst>
            <a:ext uri="{FF2B5EF4-FFF2-40B4-BE49-F238E27FC236}">
              <a16:creationId xmlns:a16="http://schemas.microsoft.com/office/drawing/2014/main" id="{5347B13A-F3A5-44A3-96D8-2BC4B4E83D1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a:extLst>
            <a:ext uri="{FF2B5EF4-FFF2-40B4-BE49-F238E27FC236}">
              <a16:creationId xmlns:a16="http://schemas.microsoft.com/office/drawing/2014/main" id="{4C10AF10-028D-4CF1-9C81-1921C8F9C3C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a:extLst>
            <a:ext uri="{FF2B5EF4-FFF2-40B4-BE49-F238E27FC236}">
              <a16:creationId xmlns:a16="http://schemas.microsoft.com/office/drawing/2014/main" id="{A69D48D4-2336-49DC-9AB3-7EA9660F937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a:extLst>
            <a:ext uri="{FF2B5EF4-FFF2-40B4-BE49-F238E27FC236}">
              <a16:creationId xmlns:a16="http://schemas.microsoft.com/office/drawing/2014/main" id="{EFB1AE54-C761-450E-8BB0-50B5B3FD51D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a:extLst>
            <a:ext uri="{FF2B5EF4-FFF2-40B4-BE49-F238E27FC236}">
              <a16:creationId xmlns:a16="http://schemas.microsoft.com/office/drawing/2014/main" id="{3E4C2254-A32D-4F1A-8273-ED6286F403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a:extLst>
            <a:ext uri="{FF2B5EF4-FFF2-40B4-BE49-F238E27FC236}">
              <a16:creationId xmlns:a16="http://schemas.microsoft.com/office/drawing/2014/main" id="{47EC08F6-BBC2-4026-8C07-7EE54EA86B7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a:extLst>
            <a:ext uri="{FF2B5EF4-FFF2-40B4-BE49-F238E27FC236}">
              <a16:creationId xmlns:a16="http://schemas.microsoft.com/office/drawing/2014/main" id="{6E71116B-4317-4E53-993A-D6B68526710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a:extLst>
            <a:ext uri="{FF2B5EF4-FFF2-40B4-BE49-F238E27FC236}">
              <a16:creationId xmlns:a16="http://schemas.microsoft.com/office/drawing/2014/main" id="{A9B927AB-AD0D-4019-AFD6-EFF890F01D4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a:extLst>
            <a:ext uri="{FF2B5EF4-FFF2-40B4-BE49-F238E27FC236}">
              <a16:creationId xmlns:a16="http://schemas.microsoft.com/office/drawing/2014/main" id="{94B83D4C-2466-43CF-AD57-950A84C0F1F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a:extLst>
            <a:ext uri="{FF2B5EF4-FFF2-40B4-BE49-F238E27FC236}">
              <a16:creationId xmlns:a16="http://schemas.microsoft.com/office/drawing/2014/main" id="{CAC89183-06F9-4206-BFDA-061AEB230D2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a:extLst>
            <a:ext uri="{FF2B5EF4-FFF2-40B4-BE49-F238E27FC236}">
              <a16:creationId xmlns:a16="http://schemas.microsoft.com/office/drawing/2014/main" id="{4B50396C-51BA-45C1-82F2-98B57424179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0" name="正方形/長方形 499">
          <a:extLst>
            <a:ext uri="{FF2B5EF4-FFF2-40B4-BE49-F238E27FC236}">
              <a16:creationId xmlns:a16="http://schemas.microsoft.com/office/drawing/2014/main" id="{9F8AFCD5-BAFD-4811-B41E-8794B768253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1" name="正方形/長方形 500">
          <a:extLst>
            <a:ext uri="{FF2B5EF4-FFF2-40B4-BE49-F238E27FC236}">
              <a16:creationId xmlns:a16="http://schemas.microsoft.com/office/drawing/2014/main" id="{731A3FFF-D681-4ADB-869C-9DC1012C86B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2" name="正方形/長方形 501">
          <a:extLst>
            <a:ext uri="{FF2B5EF4-FFF2-40B4-BE49-F238E27FC236}">
              <a16:creationId xmlns:a16="http://schemas.microsoft.com/office/drawing/2014/main" id="{C779EF43-6C9E-4D7D-B221-1751A99721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3" name="正方形/長方形 502">
          <a:extLst>
            <a:ext uri="{FF2B5EF4-FFF2-40B4-BE49-F238E27FC236}">
              <a16:creationId xmlns:a16="http://schemas.microsoft.com/office/drawing/2014/main" id="{C90A232D-AE45-4B88-8766-D82E9B6EBE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4" name="正方形/長方形 503">
          <a:extLst>
            <a:ext uri="{FF2B5EF4-FFF2-40B4-BE49-F238E27FC236}">
              <a16:creationId xmlns:a16="http://schemas.microsoft.com/office/drawing/2014/main" id="{BB592BCF-44E5-4A4A-A9B5-CAEFC29520D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5" name="正方形/長方形 504">
          <a:extLst>
            <a:ext uri="{FF2B5EF4-FFF2-40B4-BE49-F238E27FC236}">
              <a16:creationId xmlns:a16="http://schemas.microsoft.com/office/drawing/2014/main" id="{448FA36B-74B7-40AD-A218-FE59BD0ABBA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6" name="正方形/長方形 505">
          <a:extLst>
            <a:ext uri="{FF2B5EF4-FFF2-40B4-BE49-F238E27FC236}">
              <a16:creationId xmlns:a16="http://schemas.microsoft.com/office/drawing/2014/main" id="{CBE33B89-D544-490C-8470-3BE6CFC88E4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7" name="正方形/長方形 506">
          <a:extLst>
            <a:ext uri="{FF2B5EF4-FFF2-40B4-BE49-F238E27FC236}">
              <a16:creationId xmlns:a16="http://schemas.microsoft.com/office/drawing/2014/main" id="{33310CAA-6D1E-489C-978B-378763BD161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8" name="テキスト ボックス 507">
          <a:extLst>
            <a:ext uri="{FF2B5EF4-FFF2-40B4-BE49-F238E27FC236}">
              <a16:creationId xmlns:a16="http://schemas.microsoft.com/office/drawing/2014/main" id="{F7EC2EFB-1520-49EC-918B-8E54F2FA06B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9" name="直線コネクタ 508">
          <a:extLst>
            <a:ext uri="{FF2B5EF4-FFF2-40B4-BE49-F238E27FC236}">
              <a16:creationId xmlns:a16="http://schemas.microsoft.com/office/drawing/2014/main" id="{9720CEF4-74E0-4677-AAB1-71C34DECE2E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0" name="直線コネクタ 509">
          <a:extLst>
            <a:ext uri="{FF2B5EF4-FFF2-40B4-BE49-F238E27FC236}">
              <a16:creationId xmlns:a16="http://schemas.microsoft.com/office/drawing/2014/main" id="{32DF46EE-2D25-4214-B920-50DA93C2E47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1" name="テキスト ボックス 510">
          <a:extLst>
            <a:ext uri="{FF2B5EF4-FFF2-40B4-BE49-F238E27FC236}">
              <a16:creationId xmlns:a16="http://schemas.microsoft.com/office/drawing/2014/main" id="{7B2C2F91-395C-4B4C-B180-E7C1EB6E7F8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2" name="直線コネクタ 511">
          <a:extLst>
            <a:ext uri="{FF2B5EF4-FFF2-40B4-BE49-F238E27FC236}">
              <a16:creationId xmlns:a16="http://schemas.microsoft.com/office/drawing/2014/main" id="{8E28C279-EFA5-414B-AB94-E9227489117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3" name="テキスト ボックス 512">
          <a:extLst>
            <a:ext uri="{FF2B5EF4-FFF2-40B4-BE49-F238E27FC236}">
              <a16:creationId xmlns:a16="http://schemas.microsoft.com/office/drawing/2014/main" id="{4E09F050-C6EC-44FA-844B-8C8E1344AB0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4" name="直線コネクタ 513">
          <a:extLst>
            <a:ext uri="{FF2B5EF4-FFF2-40B4-BE49-F238E27FC236}">
              <a16:creationId xmlns:a16="http://schemas.microsoft.com/office/drawing/2014/main" id="{57F27489-3FB3-43D7-9E3F-0C9A198D325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5" name="テキスト ボックス 514">
          <a:extLst>
            <a:ext uri="{FF2B5EF4-FFF2-40B4-BE49-F238E27FC236}">
              <a16:creationId xmlns:a16="http://schemas.microsoft.com/office/drawing/2014/main" id="{CFD4C616-018E-458A-86D6-CB7216292BC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6" name="直線コネクタ 515">
          <a:extLst>
            <a:ext uri="{FF2B5EF4-FFF2-40B4-BE49-F238E27FC236}">
              <a16:creationId xmlns:a16="http://schemas.microsoft.com/office/drawing/2014/main" id="{F1C22192-7919-4C01-AC83-1F2D2407212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7" name="テキスト ボックス 516">
          <a:extLst>
            <a:ext uri="{FF2B5EF4-FFF2-40B4-BE49-F238E27FC236}">
              <a16:creationId xmlns:a16="http://schemas.microsoft.com/office/drawing/2014/main" id="{52B9A214-7253-44D7-8CB8-1DDFEFE2C60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8" name="直線コネクタ 517">
          <a:extLst>
            <a:ext uri="{FF2B5EF4-FFF2-40B4-BE49-F238E27FC236}">
              <a16:creationId xmlns:a16="http://schemas.microsoft.com/office/drawing/2014/main" id="{EC8A9F0A-72FE-47AC-B9A6-68250C0A9BD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9" name="テキスト ボックス 518">
          <a:extLst>
            <a:ext uri="{FF2B5EF4-FFF2-40B4-BE49-F238E27FC236}">
              <a16:creationId xmlns:a16="http://schemas.microsoft.com/office/drawing/2014/main" id="{B4092841-0A24-42E5-B3AB-1656A3892FF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0" name="直線コネクタ 519">
          <a:extLst>
            <a:ext uri="{FF2B5EF4-FFF2-40B4-BE49-F238E27FC236}">
              <a16:creationId xmlns:a16="http://schemas.microsoft.com/office/drawing/2014/main" id="{741046BE-3761-4F84-931B-852B1A0D43A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1" name="テキスト ボックス 520">
          <a:extLst>
            <a:ext uri="{FF2B5EF4-FFF2-40B4-BE49-F238E27FC236}">
              <a16:creationId xmlns:a16="http://schemas.microsoft.com/office/drawing/2014/main" id="{DA338E02-B50C-4FE1-9538-6DE3E37084A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a:extLst>
            <a:ext uri="{FF2B5EF4-FFF2-40B4-BE49-F238E27FC236}">
              <a16:creationId xmlns:a16="http://schemas.microsoft.com/office/drawing/2014/main" id="{8A92BAE9-AAA2-41D2-AD15-90143CC34A2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3" name="テキスト ボックス 522">
          <a:extLst>
            <a:ext uri="{FF2B5EF4-FFF2-40B4-BE49-F238E27FC236}">
              <a16:creationId xmlns:a16="http://schemas.microsoft.com/office/drawing/2014/main" id="{5B4258B2-E9B6-49BB-BA72-8CD235B4B4F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公民館】&#10;有形固定資産減価償却率グラフ枠">
          <a:extLst>
            <a:ext uri="{FF2B5EF4-FFF2-40B4-BE49-F238E27FC236}">
              <a16:creationId xmlns:a16="http://schemas.microsoft.com/office/drawing/2014/main" id="{B5192AF4-7141-4637-A738-0542CA0C078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25" name="直線コネクタ 524">
          <a:extLst>
            <a:ext uri="{FF2B5EF4-FFF2-40B4-BE49-F238E27FC236}">
              <a16:creationId xmlns:a16="http://schemas.microsoft.com/office/drawing/2014/main" id="{FE885B40-CDC9-40E9-ACC6-3D4F06A26FB4}"/>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26" name="【公民館】&#10;有形固定資産減価償却率最小値テキスト">
          <a:extLst>
            <a:ext uri="{FF2B5EF4-FFF2-40B4-BE49-F238E27FC236}">
              <a16:creationId xmlns:a16="http://schemas.microsoft.com/office/drawing/2014/main" id="{CC2D62FB-0055-4803-822C-06CC72C951D9}"/>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27" name="直線コネクタ 526">
          <a:extLst>
            <a:ext uri="{FF2B5EF4-FFF2-40B4-BE49-F238E27FC236}">
              <a16:creationId xmlns:a16="http://schemas.microsoft.com/office/drawing/2014/main" id="{7BAA1130-0B61-48C7-87F8-B87E2FC8073C}"/>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8" name="【公民館】&#10;有形固定資産減価償却率最大値テキスト">
          <a:extLst>
            <a:ext uri="{FF2B5EF4-FFF2-40B4-BE49-F238E27FC236}">
              <a16:creationId xmlns:a16="http://schemas.microsoft.com/office/drawing/2014/main" id="{9A806FBF-63E4-4B18-A28B-1B05E1E0439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9" name="直線コネクタ 528">
          <a:extLst>
            <a:ext uri="{FF2B5EF4-FFF2-40B4-BE49-F238E27FC236}">
              <a16:creationId xmlns:a16="http://schemas.microsoft.com/office/drawing/2014/main" id="{A61BA4AD-A317-4A12-B913-12770A99A0D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30" name="【公民館】&#10;有形固定資産減価償却率平均値テキスト">
          <a:extLst>
            <a:ext uri="{FF2B5EF4-FFF2-40B4-BE49-F238E27FC236}">
              <a16:creationId xmlns:a16="http://schemas.microsoft.com/office/drawing/2014/main" id="{DA5B2AE2-9279-4DF6-8C9F-D31EB607714F}"/>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31" name="フローチャート: 判断 530">
          <a:extLst>
            <a:ext uri="{FF2B5EF4-FFF2-40B4-BE49-F238E27FC236}">
              <a16:creationId xmlns:a16="http://schemas.microsoft.com/office/drawing/2014/main" id="{BF094F10-D9DA-4DC9-99FA-43D66F4CC99B}"/>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532" name="フローチャート: 判断 531">
          <a:extLst>
            <a:ext uri="{FF2B5EF4-FFF2-40B4-BE49-F238E27FC236}">
              <a16:creationId xmlns:a16="http://schemas.microsoft.com/office/drawing/2014/main" id="{BD0AF84E-B863-494A-A78C-001157C39CE0}"/>
            </a:ext>
          </a:extLst>
        </xdr:cNvPr>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533" name="フローチャート: 判断 532">
          <a:extLst>
            <a:ext uri="{FF2B5EF4-FFF2-40B4-BE49-F238E27FC236}">
              <a16:creationId xmlns:a16="http://schemas.microsoft.com/office/drawing/2014/main" id="{B85E2B64-0263-42F1-900C-7EC721099BE9}"/>
            </a:ext>
          </a:extLst>
        </xdr:cNvPr>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534" name="フローチャート: 判断 533">
          <a:extLst>
            <a:ext uri="{FF2B5EF4-FFF2-40B4-BE49-F238E27FC236}">
              <a16:creationId xmlns:a16="http://schemas.microsoft.com/office/drawing/2014/main" id="{1092A2BC-7E2E-4ED0-A275-6C2E3B3D5C47}"/>
            </a:ext>
          </a:extLst>
        </xdr:cNvPr>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A3E986A-D25F-43C9-AEE9-813958EE58A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1DB58501-084C-42F8-B3B4-4A359CD2CFD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348E0839-B513-4865-9F31-FCFD728CD3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7685C3D-40EE-45E2-B4EA-ACB4CFD58B3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CDD9E65F-CCA2-468B-9CC6-D441BBBF978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540" name="楕円 539">
          <a:extLst>
            <a:ext uri="{FF2B5EF4-FFF2-40B4-BE49-F238E27FC236}">
              <a16:creationId xmlns:a16="http://schemas.microsoft.com/office/drawing/2014/main" id="{E989DD0C-65A4-4B15-990D-091CBFA4F072}"/>
            </a:ext>
          </a:extLst>
        </xdr:cNvPr>
        <xdr:cNvSpPr/>
      </xdr:nvSpPr>
      <xdr:spPr>
        <a:xfrm>
          <a:off x="16268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71138</xdr:rowOff>
    </xdr:from>
    <xdr:ext cx="405111" cy="259045"/>
    <xdr:sp macro="" textlink="">
      <xdr:nvSpPr>
        <xdr:cNvPr id="541" name="【公民館】&#10;有形固定資産減価償却率該当値テキスト">
          <a:extLst>
            <a:ext uri="{FF2B5EF4-FFF2-40B4-BE49-F238E27FC236}">
              <a16:creationId xmlns:a16="http://schemas.microsoft.com/office/drawing/2014/main" id="{09FA6C56-3854-4BDA-AAFB-242748450264}"/>
            </a:ext>
          </a:extLst>
        </xdr:cNvPr>
        <xdr:cNvSpPr txBox="1"/>
      </xdr:nvSpPr>
      <xdr:spPr>
        <a:xfrm>
          <a:off x="163576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103777</xdr:rowOff>
    </xdr:from>
    <xdr:to>
      <xdr:col>81</xdr:col>
      <xdr:colOff>101600</xdr:colOff>
      <xdr:row>103</xdr:row>
      <xdr:rowOff>33927</xdr:rowOff>
    </xdr:to>
    <xdr:sp macro="" textlink="">
      <xdr:nvSpPr>
        <xdr:cNvPr id="542" name="楕円 541">
          <a:extLst>
            <a:ext uri="{FF2B5EF4-FFF2-40B4-BE49-F238E27FC236}">
              <a16:creationId xmlns:a16="http://schemas.microsoft.com/office/drawing/2014/main" id="{6E9AF742-2F2B-4AE3-877E-645047563B5A}"/>
            </a:ext>
          </a:extLst>
        </xdr:cNvPr>
        <xdr:cNvSpPr/>
      </xdr:nvSpPr>
      <xdr:spPr>
        <a:xfrm>
          <a:off x="15430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99061</xdr:rowOff>
    </xdr:from>
    <xdr:to>
      <xdr:col>85</xdr:col>
      <xdr:colOff>127000</xdr:colOff>
      <xdr:row>102</xdr:row>
      <xdr:rowOff>154577</xdr:rowOff>
    </xdr:to>
    <xdr:cxnSp macro="">
      <xdr:nvCxnSpPr>
        <xdr:cNvPr id="543" name="直線コネクタ 542">
          <a:extLst>
            <a:ext uri="{FF2B5EF4-FFF2-40B4-BE49-F238E27FC236}">
              <a16:creationId xmlns:a16="http://schemas.microsoft.com/office/drawing/2014/main" id="{F21BE761-116A-4D4C-8E7A-2E2F6BC088F8}"/>
            </a:ext>
          </a:extLst>
        </xdr:cNvPr>
        <xdr:cNvCxnSpPr/>
      </xdr:nvCxnSpPr>
      <xdr:spPr>
        <a:xfrm flipV="1">
          <a:off x="15481300" y="17586961"/>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43362</xdr:rowOff>
    </xdr:from>
    <xdr:to>
      <xdr:col>76</xdr:col>
      <xdr:colOff>165100</xdr:colOff>
      <xdr:row>102</xdr:row>
      <xdr:rowOff>144962</xdr:rowOff>
    </xdr:to>
    <xdr:sp macro="" textlink="">
      <xdr:nvSpPr>
        <xdr:cNvPr id="544" name="楕円 543">
          <a:extLst>
            <a:ext uri="{FF2B5EF4-FFF2-40B4-BE49-F238E27FC236}">
              <a16:creationId xmlns:a16="http://schemas.microsoft.com/office/drawing/2014/main" id="{9BCAA92A-0CB7-45EF-994C-E7809B09CADF}"/>
            </a:ext>
          </a:extLst>
        </xdr:cNvPr>
        <xdr:cNvSpPr/>
      </xdr:nvSpPr>
      <xdr:spPr>
        <a:xfrm>
          <a:off x="14541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94162</xdr:rowOff>
    </xdr:from>
    <xdr:to>
      <xdr:col>81</xdr:col>
      <xdr:colOff>50800</xdr:colOff>
      <xdr:row>102</xdr:row>
      <xdr:rowOff>154577</xdr:rowOff>
    </xdr:to>
    <xdr:cxnSp macro="">
      <xdr:nvCxnSpPr>
        <xdr:cNvPr id="545" name="直線コネクタ 544">
          <a:extLst>
            <a:ext uri="{FF2B5EF4-FFF2-40B4-BE49-F238E27FC236}">
              <a16:creationId xmlns:a16="http://schemas.microsoft.com/office/drawing/2014/main" id="{F10C939E-37DC-4FFB-B7DD-8B69E35F80C4}"/>
            </a:ext>
          </a:extLst>
        </xdr:cNvPr>
        <xdr:cNvCxnSpPr/>
      </xdr:nvCxnSpPr>
      <xdr:spPr>
        <a:xfrm>
          <a:off x="14592300" y="1758206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107043</xdr:rowOff>
    </xdr:from>
    <xdr:to>
      <xdr:col>72</xdr:col>
      <xdr:colOff>38100</xdr:colOff>
      <xdr:row>103</xdr:row>
      <xdr:rowOff>37193</xdr:rowOff>
    </xdr:to>
    <xdr:sp macro="" textlink="">
      <xdr:nvSpPr>
        <xdr:cNvPr id="546" name="楕円 545">
          <a:extLst>
            <a:ext uri="{FF2B5EF4-FFF2-40B4-BE49-F238E27FC236}">
              <a16:creationId xmlns:a16="http://schemas.microsoft.com/office/drawing/2014/main" id="{F918742F-6817-4A52-9C6B-9E0434A1E58D}"/>
            </a:ext>
          </a:extLst>
        </xdr:cNvPr>
        <xdr:cNvSpPr/>
      </xdr:nvSpPr>
      <xdr:spPr>
        <a:xfrm>
          <a:off x="13652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94162</xdr:rowOff>
    </xdr:from>
    <xdr:to>
      <xdr:col>76</xdr:col>
      <xdr:colOff>114300</xdr:colOff>
      <xdr:row>102</xdr:row>
      <xdr:rowOff>157843</xdr:rowOff>
    </xdr:to>
    <xdr:cxnSp macro="">
      <xdr:nvCxnSpPr>
        <xdr:cNvPr id="547" name="直線コネクタ 546">
          <a:extLst>
            <a:ext uri="{FF2B5EF4-FFF2-40B4-BE49-F238E27FC236}">
              <a16:creationId xmlns:a16="http://schemas.microsoft.com/office/drawing/2014/main" id="{18A140E3-FE98-43F0-81AC-AB4A0B54710C}"/>
            </a:ext>
          </a:extLst>
        </xdr:cNvPr>
        <xdr:cNvCxnSpPr/>
      </xdr:nvCxnSpPr>
      <xdr:spPr>
        <a:xfrm flipV="1">
          <a:off x="13703300" y="1758206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548" name="n_1aveValue【公民館】&#10;有形固定資産減価償却率">
          <a:extLst>
            <a:ext uri="{FF2B5EF4-FFF2-40B4-BE49-F238E27FC236}">
              <a16:creationId xmlns:a16="http://schemas.microsoft.com/office/drawing/2014/main" id="{E279491F-D1C2-4543-A002-5CCB633410F0}"/>
            </a:ext>
          </a:extLst>
        </xdr:cNvPr>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549" name="n_2aveValue【公民館】&#10;有形固定資産減価償却率">
          <a:extLst>
            <a:ext uri="{FF2B5EF4-FFF2-40B4-BE49-F238E27FC236}">
              <a16:creationId xmlns:a16="http://schemas.microsoft.com/office/drawing/2014/main" id="{972AAA9E-C728-4643-966F-D26F5A407420}"/>
            </a:ext>
          </a:extLst>
        </xdr:cNvPr>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85470</xdr:rowOff>
    </xdr:from>
    <xdr:ext cx="405111" cy="259045"/>
    <xdr:sp macro="" textlink="">
      <xdr:nvSpPr>
        <xdr:cNvPr id="550" name="n_3aveValue【公民館】&#10;有形固定資産減価償却率">
          <a:extLst>
            <a:ext uri="{FF2B5EF4-FFF2-40B4-BE49-F238E27FC236}">
              <a16:creationId xmlns:a16="http://schemas.microsoft.com/office/drawing/2014/main" id="{D763C771-6D9F-4CAF-B807-D04AF8BC307D}"/>
            </a:ext>
          </a:extLst>
        </xdr:cNvPr>
        <xdr:cNvSpPr txBox="1"/>
      </xdr:nvSpPr>
      <xdr:spPr>
        <a:xfrm>
          <a:off x="13500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50454</xdr:rowOff>
    </xdr:from>
    <xdr:ext cx="405111" cy="259045"/>
    <xdr:sp macro="" textlink="">
      <xdr:nvSpPr>
        <xdr:cNvPr id="551" name="n_1mainValue【公民館】&#10;有形固定資産減価償却率">
          <a:extLst>
            <a:ext uri="{FF2B5EF4-FFF2-40B4-BE49-F238E27FC236}">
              <a16:creationId xmlns:a16="http://schemas.microsoft.com/office/drawing/2014/main" id="{5515AC33-E728-44E7-ACC3-1EA8AB3989CC}"/>
            </a:ext>
          </a:extLst>
        </xdr:cNvPr>
        <xdr:cNvSpPr txBox="1"/>
      </xdr:nvSpPr>
      <xdr:spPr>
        <a:xfrm>
          <a:off x="152660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161489</xdr:rowOff>
    </xdr:from>
    <xdr:ext cx="405111" cy="259045"/>
    <xdr:sp macro="" textlink="">
      <xdr:nvSpPr>
        <xdr:cNvPr id="552" name="n_2mainValue【公民館】&#10;有形固定資産減価償却率">
          <a:extLst>
            <a:ext uri="{FF2B5EF4-FFF2-40B4-BE49-F238E27FC236}">
              <a16:creationId xmlns:a16="http://schemas.microsoft.com/office/drawing/2014/main" id="{29369558-4C4D-4C44-8641-35EFEC0485FF}"/>
            </a:ext>
          </a:extLst>
        </xdr:cNvPr>
        <xdr:cNvSpPr txBox="1"/>
      </xdr:nvSpPr>
      <xdr:spPr>
        <a:xfrm>
          <a:off x="14389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53720</xdr:rowOff>
    </xdr:from>
    <xdr:ext cx="405111" cy="259045"/>
    <xdr:sp macro="" textlink="">
      <xdr:nvSpPr>
        <xdr:cNvPr id="553" name="n_3mainValue【公民館】&#10;有形固定資産減価償却率">
          <a:extLst>
            <a:ext uri="{FF2B5EF4-FFF2-40B4-BE49-F238E27FC236}">
              <a16:creationId xmlns:a16="http://schemas.microsoft.com/office/drawing/2014/main" id="{202005CD-93C0-4FFA-9B5B-AC63FCC2FB9D}"/>
            </a:ext>
          </a:extLst>
        </xdr:cNvPr>
        <xdr:cNvSpPr txBox="1"/>
      </xdr:nvSpPr>
      <xdr:spPr>
        <a:xfrm>
          <a:off x="13500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a:extLst>
            <a:ext uri="{FF2B5EF4-FFF2-40B4-BE49-F238E27FC236}">
              <a16:creationId xmlns:a16="http://schemas.microsoft.com/office/drawing/2014/main" id="{9002BDE7-4CFA-490F-BE91-5F017CE634D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a:extLst>
            <a:ext uri="{FF2B5EF4-FFF2-40B4-BE49-F238E27FC236}">
              <a16:creationId xmlns:a16="http://schemas.microsoft.com/office/drawing/2014/main" id="{74587701-6385-4CC4-9FEB-478256FC73F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a:extLst>
            <a:ext uri="{FF2B5EF4-FFF2-40B4-BE49-F238E27FC236}">
              <a16:creationId xmlns:a16="http://schemas.microsoft.com/office/drawing/2014/main" id="{3F1D5DA1-1FD7-43B5-A41D-468422B69FF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a:extLst>
            <a:ext uri="{FF2B5EF4-FFF2-40B4-BE49-F238E27FC236}">
              <a16:creationId xmlns:a16="http://schemas.microsoft.com/office/drawing/2014/main" id="{F67F05FA-60A3-4C96-A24A-9907ABB68E8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a:extLst>
            <a:ext uri="{FF2B5EF4-FFF2-40B4-BE49-F238E27FC236}">
              <a16:creationId xmlns:a16="http://schemas.microsoft.com/office/drawing/2014/main" id="{D842BB4A-EBEA-4981-8935-84276940B96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a:extLst>
            <a:ext uri="{FF2B5EF4-FFF2-40B4-BE49-F238E27FC236}">
              <a16:creationId xmlns:a16="http://schemas.microsoft.com/office/drawing/2014/main" id="{718FA19E-E9CC-49B9-9BAD-16BFB82E703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a:extLst>
            <a:ext uri="{FF2B5EF4-FFF2-40B4-BE49-F238E27FC236}">
              <a16:creationId xmlns:a16="http://schemas.microsoft.com/office/drawing/2014/main" id="{FBA54C3E-53E9-47B4-8A18-04478BD8CE3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a:extLst>
            <a:ext uri="{FF2B5EF4-FFF2-40B4-BE49-F238E27FC236}">
              <a16:creationId xmlns:a16="http://schemas.microsoft.com/office/drawing/2014/main" id="{0B6B86C3-CE80-47DB-B627-F957148DE47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a:extLst>
            <a:ext uri="{FF2B5EF4-FFF2-40B4-BE49-F238E27FC236}">
              <a16:creationId xmlns:a16="http://schemas.microsoft.com/office/drawing/2014/main" id="{96AAB623-79AB-4FAE-BA63-441344BC53D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a:extLst>
            <a:ext uri="{FF2B5EF4-FFF2-40B4-BE49-F238E27FC236}">
              <a16:creationId xmlns:a16="http://schemas.microsoft.com/office/drawing/2014/main" id="{84F414F7-A1DE-45A7-A2F8-8C30685D00B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4" name="直線コネクタ 563">
          <a:extLst>
            <a:ext uri="{FF2B5EF4-FFF2-40B4-BE49-F238E27FC236}">
              <a16:creationId xmlns:a16="http://schemas.microsoft.com/office/drawing/2014/main" id="{BCA4CF6C-7ABB-4DA1-AC0F-740D90B5D6C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5" name="テキスト ボックス 564">
          <a:extLst>
            <a:ext uri="{FF2B5EF4-FFF2-40B4-BE49-F238E27FC236}">
              <a16:creationId xmlns:a16="http://schemas.microsoft.com/office/drawing/2014/main" id="{02C5AD83-5E23-4AC1-ADAC-3D6E968D7B0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6" name="直線コネクタ 565">
          <a:extLst>
            <a:ext uri="{FF2B5EF4-FFF2-40B4-BE49-F238E27FC236}">
              <a16:creationId xmlns:a16="http://schemas.microsoft.com/office/drawing/2014/main" id="{FCEA6B6C-2890-4D26-A26E-FB6640CB6A1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7" name="テキスト ボックス 566">
          <a:extLst>
            <a:ext uri="{FF2B5EF4-FFF2-40B4-BE49-F238E27FC236}">
              <a16:creationId xmlns:a16="http://schemas.microsoft.com/office/drawing/2014/main" id="{64635707-FA89-4DAC-95C6-006F97F9252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8" name="直線コネクタ 567">
          <a:extLst>
            <a:ext uri="{FF2B5EF4-FFF2-40B4-BE49-F238E27FC236}">
              <a16:creationId xmlns:a16="http://schemas.microsoft.com/office/drawing/2014/main" id="{70D8F46A-21AE-47CF-AE73-428E9BDE649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9" name="テキスト ボックス 568">
          <a:extLst>
            <a:ext uri="{FF2B5EF4-FFF2-40B4-BE49-F238E27FC236}">
              <a16:creationId xmlns:a16="http://schemas.microsoft.com/office/drawing/2014/main" id="{025503EF-78A8-4E7A-83B2-68A2814AFA1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0" name="直線コネクタ 569">
          <a:extLst>
            <a:ext uri="{FF2B5EF4-FFF2-40B4-BE49-F238E27FC236}">
              <a16:creationId xmlns:a16="http://schemas.microsoft.com/office/drawing/2014/main" id="{5FCCFDAE-4EFF-4816-935A-CB03885A270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1" name="テキスト ボックス 570">
          <a:extLst>
            <a:ext uri="{FF2B5EF4-FFF2-40B4-BE49-F238E27FC236}">
              <a16:creationId xmlns:a16="http://schemas.microsoft.com/office/drawing/2014/main" id="{7F49F9F6-10FC-4E95-A3F7-5681F4D308C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a:extLst>
            <a:ext uri="{FF2B5EF4-FFF2-40B4-BE49-F238E27FC236}">
              <a16:creationId xmlns:a16="http://schemas.microsoft.com/office/drawing/2014/main" id="{DC5C27AE-D6C5-4C1F-8DC5-8F6194756EB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a:extLst>
            <a:ext uri="{FF2B5EF4-FFF2-40B4-BE49-F238E27FC236}">
              <a16:creationId xmlns:a16="http://schemas.microsoft.com/office/drawing/2014/main" id="{DE8187DD-7CE3-4936-BC31-815BAA85840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公民館】&#10;一人当たり面積グラフ枠">
          <a:extLst>
            <a:ext uri="{FF2B5EF4-FFF2-40B4-BE49-F238E27FC236}">
              <a16:creationId xmlns:a16="http://schemas.microsoft.com/office/drawing/2014/main" id="{696A0EE3-909C-48C6-AA0D-BAEEEA51DE1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575" name="直線コネクタ 574">
          <a:extLst>
            <a:ext uri="{FF2B5EF4-FFF2-40B4-BE49-F238E27FC236}">
              <a16:creationId xmlns:a16="http://schemas.microsoft.com/office/drawing/2014/main" id="{634B801F-6AD9-40BF-913E-2BD8467FC77A}"/>
            </a:ext>
          </a:extLst>
        </xdr:cNvPr>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576" name="【公民館】&#10;一人当たり面積最小値テキスト">
          <a:extLst>
            <a:ext uri="{FF2B5EF4-FFF2-40B4-BE49-F238E27FC236}">
              <a16:creationId xmlns:a16="http://schemas.microsoft.com/office/drawing/2014/main" id="{DF69E56A-BE7F-4C1A-BAC5-BE60DCEABB86}"/>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577" name="直線コネクタ 576">
          <a:extLst>
            <a:ext uri="{FF2B5EF4-FFF2-40B4-BE49-F238E27FC236}">
              <a16:creationId xmlns:a16="http://schemas.microsoft.com/office/drawing/2014/main" id="{D7C87265-FE3A-4C5E-8204-B0F922E0A5A7}"/>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578" name="【公民館】&#10;一人当たり面積最大値テキスト">
          <a:extLst>
            <a:ext uri="{FF2B5EF4-FFF2-40B4-BE49-F238E27FC236}">
              <a16:creationId xmlns:a16="http://schemas.microsoft.com/office/drawing/2014/main" id="{E931F201-47EC-483B-9AE1-11CC9B26DB7E}"/>
            </a:ext>
          </a:extLst>
        </xdr:cNvPr>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579" name="直線コネクタ 578">
          <a:extLst>
            <a:ext uri="{FF2B5EF4-FFF2-40B4-BE49-F238E27FC236}">
              <a16:creationId xmlns:a16="http://schemas.microsoft.com/office/drawing/2014/main" id="{E645F38F-13F8-4BAA-A548-1236976C89BA}"/>
            </a:ext>
          </a:extLst>
        </xdr:cNvPr>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580" name="【公民館】&#10;一人当たり面積平均値テキスト">
          <a:extLst>
            <a:ext uri="{FF2B5EF4-FFF2-40B4-BE49-F238E27FC236}">
              <a16:creationId xmlns:a16="http://schemas.microsoft.com/office/drawing/2014/main" id="{20850C36-5A1E-4C9B-9B13-2099D6B699A8}"/>
            </a:ext>
          </a:extLst>
        </xdr:cNvPr>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581" name="フローチャート: 判断 580">
          <a:extLst>
            <a:ext uri="{FF2B5EF4-FFF2-40B4-BE49-F238E27FC236}">
              <a16:creationId xmlns:a16="http://schemas.microsoft.com/office/drawing/2014/main" id="{47477253-391A-4E60-A162-28D25F63B5F8}"/>
            </a:ext>
          </a:extLst>
        </xdr:cNvPr>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582" name="フローチャート: 判断 581">
          <a:extLst>
            <a:ext uri="{FF2B5EF4-FFF2-40B4-BE49-F238E27FC236}">
              <a16:creationId xmlns:a16="http://schemas.microsoft.com/office/drawing/2014/main" id="{68FB77A8-822E-4A48-844F-88DD204753F4}"/>
            </a:ext>
          </a:extLst>
        </xdr:cNvPr>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583" name="フローチャート: 判断 582">
          <a:extLst>
            <a:ext uri="{FF2B5EF4-FFF2-40B4-BE49-F238E27FC236}">
              <a16:creationId xmlns:a16="http://schemas.microsoft.com/office/drawing/2014/main" id="{0B737758-C7E6-4F09-82E3-C653021F2D42}"/>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584" name="フローチャート: 判断 583">
          <a:extLst>
            <a:ext uri="{FF2B5EF4-FFF2-40B4-BE49-F238E27FC236}">
              <a16:creationId xmlns:a16="http://schemas.microsoft.com/office/drawing/2014/main" id="{4E774879-D49A-4464-ABC6-E8B51BD452E5}"/>
            </a:ext>
          </a:extLst>
        </xdr:cNvPr>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1F6487C5-4D68-4107-B6BE-656508AF495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B6299168-F24D-45B2-9B7D-FD2425F1E27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5D72F5F7-5358-4259-839B-7047877D57F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B67318F3-6CCD-4CB3-B174-4C7050EFA1C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B6B2EF13-31D3-4132-9AE2-FE502831D0D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117297</xdr:rowOff>
    </xdr:from>
    <xdr:to>
      <xdr:col>116</xdr:col>
      <xdr:colOff>114300</xdr:colOff>
      <xdr:row>108</xdr:row>
      <xdr:rowOff>47447</xdr:rowOff>
    </xdr:to>
    <xdr:sp macro="" textlink="">
      <xdr:nvSpPr>
        <xdr:cNvPr id="590" name="楕円 589">
          <a:extLst>
            <a:ext uri="{FF2B5EF4-FFF2-40B4-BE49-F238E27FC236}">
              <a16:creationId xmlns:a16="http://schemas.microsoft.com/office/drawing/2014/main" id="{7C273885-5752-4844-9FA2-15E914572862}"/>
            </a:ext>
          </a:extLst>
        </xdr:cNvPr>
        <xdr:cNvSpPr/>
      </xdr:nvSpPr>
      <xdr:spPr>
        <a:xfrm>
          <a:off x="22110700" y="184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32224</xdr:rowOff>
    </xdr:from>
    <xdr:ext cx="469744" cy="259045"/>
    <xdr:sp macro="" textlink="">
      <xdr:nvSpPr>
        <xdr:cNvPr id="591" name="【公民館】&#10;一人当たり面積該当値テキスト">
          <a:extLst>
            <a:ext uri="{FF2B5EF4-FFF2-40B4-BE49-F238E27FC236}">
              <a16:creationId xmlns:a16="http://schemas.microsoft.com/office/drawing/2014/main" id="{E49C939F-E9D1-4533-B61A-A9EE3438FF0E}"/>
            </a:ext>
          </a:extLst>
        </xdr:cNvPr>
        <xdr:cNvSpPr txBox="1"/>
      </xdr:nvSpPr>
      <xdr:spPr>
        <a:xfrm>
          <a:off x="22199600" y="1837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119583</xdr:rowOff>
    </xdr:from>
    <xdr:to>
      <xdr:col>112</xdr:col>
      <xdr:colOff>38100</xdr:colOff>
      <xdr:row>108</xdr:row>
      <xdr:rowOff>49733</xdr:rowOff>
    </xdr:to>
    <xdr:sp macro="" textlink="">
      <xdr:nvSpPr>
        <xdr:cNvPr id="592" name="楕円 591">
          <a:extLst>
            <a:ext uri="{FF2B5EF4-FFF2-40B4-BE49-F238E27FC236}">
              <a16:creationId xmlns:a16="http://schemas.microsoft.com/office/drawing/2014/main" id="{E11A2EF2-1604-40C8-86DC-73FC7398F663}"/>
            </a:ext>
          </a:extLst>
        </xdr:cNvPr>
        <xdr:cNvSpPr/>
      </xdr:nvSpPr>
      <xdr:spPr>
        <a:xfrm>
          <a:off x="21272500" y="184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168097</xdr:rowOff>
    </xdr:from>
    <xdr:to>
      <xdr:col>116</xdr:col>
      <xdr:colOff>63500</xdr:colOff>
      <xdr:row>107</xdr:row>
      <xdr:rowOff>170383</xdr:rowOff>
    </xdr:to>
    <xdr:cxnSp macro="">
      <xdr:nvCxnSpPr>
        <xdr:cNvPr id="593" name="直線コネクタ 592">
          <a:extLst>
            <a:ext uri="{FF2B5EF4-FFF2-40B4-BE49-F238E27FC236}">
              <a16:creationId xmlns:a16="http://schemas.microsoft.com/office/drawing/2014/main" id="{F7B9316C-DF18-4F4D-A476-BBC29A37228C}"/>
            </a:ext>
          </a:extLst>
        </xdr:cNvPr>
        <xdr:cNvCxnSpPr/>
      </xdr:nvCxnSpPr>
      <xdr:spPr>
        <a:xfrm flipV="1">
          <a:off x="21323300" y="1851324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122326</xdr:rowOff>
    </xdr:from>
    <xdr:to>
      <xdr:col>107</xdr:col>
      <xdr:colOff>101600</xdr:colOff>
      <xdr:row>108</xdr:row>
      <xdr:rowOff>52476</xdr:rowOff>
    </xdr:to>
    <xdr:sp macro="" textlink="">
      <xdr:nvSpPr>
        <xdr:cNvPr id="594" name="楕円 593">
          <a:extLst>
            <a:ext uri="{FF2B5EF4-FFF2-40B4-BE49-F238E27FC236}">
              <a16:creationId xmlns:a16="http://schemas.microsoft.com/office/drawing/2014/main" id="{88A5265D-CF8E-4B63-8AAD-2AF657F1EC9E}"/>
            </a:ext>
          </a:extLst>
        </xdr:cNvPr>
        <xdr:cNvSpPr/>
      </xdr:nvSpPr>
      <xdr:spPr>
        <a:xfrm>
          <a:off x="20383500" y="1846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170383</xdr:rowOff>
    </xdr:from>
    <xdr:to>
      <xdr:col>111</xdr:col>
      <xdr:colOff>177800</xdr:colOff>
      <xdr:row>108</xdr:row>
      <xdr:rowOff>1676</xdr:rowOff>
    </xdr:to>
    <xdr:cxnSp macro="">
      <xdr:nvCxnSpPr>
        <xdr:cNvPr id="595" name="直線コネクタ 594">
          <a:extLst>
            <a:ext uri="{FF2B5EF4-FFF2-40B4-BE49-F238E27FC236}">
              <a16:creationId xmlns:a16="http://schemas.microsoft.com/office/drawing/2014/main" id="{911171DA-57A1-4060-9C72-CACD8E1CA037}"/>
            </a:ext>
          </a:extLst>
        </xdr:cNvPr>
        <xdr:cNvCxnSpPr/>
      </xdr:nvCxnSpPr>
      <xdr:spPr>
        <a:xfrm flipV="1">
          <a:off x="20434300" y="1851553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148386</xdr:rowOff>
    </xdr:from>
    <xdr:to>
      <xdr:col>102</xdr:col>
      <xdr:colOff>165100</xdr:colOff>
      <xdr:row>108</xdr:row>
      <xdr:rowOff>78536</xdr:rowOff>
    </xdr:to>
    <xdr:sp macro="" textlink="">
      <xdr:nvSpPr>
        <xdr:cNvPr id="596" name="楕円 595">
          <a:extLst>
            <a:ext uri="{FF2B5EF4-FFF2-40B4-BE49-F238E27FC236}">
              <a16:creationId xmlns:a16="http://schemas.microsoft.com/office/drawing/2014/main" id="{775E56C9-3F1E-4D63-823F-0B601DAEDAD9}"/>
            </a:ext>
          </a:extLst>
        </xdr:cNvPr>
        <xdr:cNvSpPr/>
      </xdr:nvSpPr>
      <xdr:spPr>
        <a:xfrm>
          <a:off x="19494500" y="184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1676</xdr:rowOff>
    </xdr:from>
    <xdr:to>
      <xdr:col>107</xdr:col>
      <xdr:colOff>50800</xdr:colOff>
      <xdr:row>108</xdr:row>
      <xdr:rowOff>27736</xdr:rowOff>
    </xdr:to>
    <xdr:cxnSp macro="">
      <xdr:nvCxnSpPr>
        <xdr:cNvPr id="597" name="直線コネクタ 596">
          <a:extLst>
            <a:ext uri="{FF2B5EF4-FFF2-40B4-BE49-F238E27FC236}">
              <a16:creationId xmlns:a16="http://schemas.microsoft.com/office/drawing/2014/main" id="{46141AD2-141F-43CE-B209-DAEA08C049C6}"/>
            </a:ext>
          </a:extLst>
        </xdr:cNvPr>
        <xdr:cNvCxnSpPr/>
      </xdr:nvCxnSpPr>
      <xdr:spPr>
        <a:xfrm flipV="1">
          <a:off x="19545300" y="18518276"/>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598" name="n_1aveValue【公民館】&#10;一人当たり面積">
          <a:extLst>
            <a:ext uri="{FF2B5EF4-FFF2-40B4-BE49-F238E27FC236}">
              <a16:creationId xmlns:a16="http://schemas.microsoft.com/office/drawing/2014/main" id="{351A1AAA-7058-48CC-9CBA-4A2817C73225}"/>
            </a:ext>
          </a:extLst>
        </xdr:cNvPr>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599" name="n_2aveValue【公民館】&#10;一人当たり面積">
          <a:extLst>
            <a:ext uri="{FF2B5EF4-FFF2-40B4-BE49-F238E27FC236}">
              <a16:creationId xmlns:a16="http://schemas.microsoft.com/office/drawing/2014/main" id="{3A5C699C-CA81-4B15-A3DE-1BA754F70AE2}"/>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600" name="n_3aveValue【公民館】&#10;一人当たり面積">
          <a:extLst>
            <a:ext uri="{FF2B5EF4-FFF2-40B4-BE49-F238E27FC236}">
              <a16:creationId xmlns:a16="http://schemas.microsoft.com/office/drawing/2014/main" id="{52BC9019-B525-4E08-9627-746B1691C668}"/>
            </a:ext>
          </a:extLst>
        </xdr:cNvPr>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40860</xdr:rowOff>
    </xdr:from>
    <xdr:ext cx="469744" cy="259045"/>
    <xdr:sp macro="" textlink="">
      <xdr:nvSpPr>
        <xdr:cNvPr id="601" name="n_1mainValue【公民館】&#10;一人当たり面積">
          <a:extLst>
            <a:ext uri="{FF2B5EF4-FFF2-40B4-BE49-F238E27FC236}">
              <a16:creationId xmlns:a16="http://schemas.microsoft.com/office/drawing/2014/main" id="{7DFB5B03-0490-4D5B-82F6-35C6C3D95C8E}"/>
            </a:ext>
          </a:extLst>
        </xdr:cNvPr>
        <xdr:cNvSpPr txBox="1"/>
      </xdr:nvSpPr>
      <xdr:spPr>
        <a:xfrm>
          <a:off x="21075727" y="185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43603</xdr:rowOff>
    </xdr:from>
    <xdr:ext cx="469744" cy="259045"/>
    <xdr:sp macro="" textlink="">
      <xdr:nvSpPr>
        <xdr:cNvPr id="602" name="n_2mainValue【公民館】&#10;一人当たり面積">
          <a:extLst>
            <a:ext uri="{FF2B5EF4-FFF2-40B4-BE49-F238E27FC236}">
              <a16:creationId xmlns:a16="http://schemas.microsoft.com/office/drawing/2014/main" id="{4F1365B0-BEBF-4E4E-B08B-41FDD031DDA6}"/>
            </a:ext>
          </a:extLst>
        </xdr:cNvPr>
        <xdr:cNvSpPr txBox="1"/>
      </xdr:nvSpPr>
      <xdr:spPr>
        <a:xfrm>
          <a:off x="20199427" y="1856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69663</xdr:rowOff>
    </xdr:from>
    <xdr:ext cx="469744" cy="259045"/>
    <xdr:sp macro="" textlink="">
      <xdr:nvSpPr>
        <xdr:cNvPr id="603" name="n_3mainValue【公民館】&#10;一人当たり面積">
          <a:extLst>
            <a:ext uri="{FF2B5EF4-FFF2-40B4-BE49-F238E27FC236}">
              <a16:creationId xmlns:a16="http://schemas.microsoft.com/office/drawing/2014/main" id="{8BA929BD-A274-4DDD-8C8F-627B66F224EB}"/>
            </a:ext>
          </a:extLst>
        </xdr:cNvPr>
        <xdr:cNvSpPr txBox="1"/>
      </xdr:nvSpPr>
      <xdr:spPr>
        <a:xfrm>
          <a:off x="19310427" y="1858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4" name="正方形/長方形 603">
          <a:extLst>
            <a:ext uri="{FF2B5EF4-FFF2-40B4-BE49-F238E27FC236}">
              <a16:creationId xmlns:a16="http://schemas.microsoft.com/office/drawing/2014/main" id="{3A768EF7-6F78-4C66-B9B6-10910EE7F04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5" name="正方形/長方形 604">
          <a:extLst>
            <a:ext uri="{FF2B5EF4-FFF2-40B4-BE49-F238E27FC236}">
              <a16:creationId xmlns:a16="http://schemas.microsoft.com/office/drawing/2014/main" id="{CF664987-E00D-41F9-BB38-E26DA5FF079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6" name="テキスト ボックス 605">
          <a:extLst>
            <a:ext uri="{FF2B5EF4-FFF2-40B4-BE49-F238E27FC236}">
              <a16:creationId xmlns:a16="http://schemas.microsoft.com/office/drawing/2014/main" id="{4E9D43F8-8D09-4E38-AC11-B1BF190C928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道路の有形固定資産減価償却率（以下「率」という。）は</a:t>
          </a:r>
          <a:r>
            <a:rPr kumimoji="1" lang="en-US" altLang="ja-JP" sz="1300">
              <a:latin typeface="ＭＳ Ｐゴシック" panose="020B0600070205080204" pitchFamily="50" charset="-128"/>
              <a:ea typeface="ＭＳ Ｐゴシック" panose="020B0600070205080204" pitchFamily="50" charset="-128"/>
            </a:rPr>
            <a:t>97.1</a:t>
          </a:r>
          <a:r>
            <a:rPr kumimoji="1" lang="ja-JP" altLang="en-US" sz="1300">
              <a:latin typeface="ＭＳ Ｐゴシック" panose="020B0600070205080204" pitchFamily="50" charset="-128"/>
              <a:ea typeface="ＭＳ Ｐゴシック" panose="020B0600070205080204" pitchFamily="50" charset="-128"/>
            </a:rPr>
            <a:t>と依然として高くなっている。これは公会計における固定資産整備で、道路については期首残額を備忘価格の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円にしているためである。実際は計画的な維持改良を行っており、類似団体数値と大きな乖離はないと想定される。橋梁等の率は</a:t>
          </a:r>
          <a:r>
            <a:rPr kumimoji="1" lang="en-US" altLang="ja-JP" sz="1300">
              <a:latin typeface="ＭＳ Ｐゴシック" panose="020B0600070205080204" pitchFamily="50" charset="-128"/>
              <a:ea typeface="ＭＳ Ｐゴシック" panose="020B0600070205080204" pitchFamily="50" charset="-128"/>
            </a:rPr>
            <a:t>49.4</a:t>
          </a:r>
          <a:r>
            <a:rPr kumimoji="1" lang="ja-JP" altLang="en-US" sz="1300">
              <a:latin typeface="ＭＳ Ｐゴシック" panose="020B0600070205080204" pitchFamily="50" charset="-128"/>
              <a:ea typeface="ＭＳ Ｐゴシック" panose="020B0600070205080204" pitchFamily="50" charset="-128"/>
            </a:rPr>
            <a:t>であり、類似団体平均より低いが、これは長寿命化計画に基づき順次更新しているためであると考えられる。学校施設は、小中学校の統合で平成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年度の中学校・平成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年度に小学校の建築を行っていることから、</a:t>
          </a:r>
          <a:r>
            <a:rPr kumimoji="1" lang="en-US" altLang="ja-JP" sz="1300">
              <a:latin typeface="ＭＳ Ｐゴシック" panose="020B0600070205080204" pitchFamily="50" charset="-128"/>
              <a:ea typeface="ＭＳ Ｐゴシック" panose="020B0600070205080204" pitchFamily="50" charset="-128"/>
            </a:rPr>
            <a:t>28.2</a:t>
          </a:r>
          <a:r>
            <a:rPr kumimoji="1" lang="ja-JP" altLang="en-US" sz="1300">
              <a:latin typeface="ＭＳ Ｐゴシック" panose="020B0600070205080204" pitchFamily="50" charset="-128"/>
              <a:ea typeface="ＭＳ Ｐゴシック" panose="020B0600070205080204" pitchFamily="50" charset="-128"/>
            </a:rPr>
            <a:t>と類似団体の</a:t>
          </a:r>
          <a:r>
            <a:rPr kumimoji="1" lang="en-US" altLang="ja-JP" sz="1300">
              <a:latin typeface="ＭＳ Ｐゴシック" panose="020B0600070205080204" pitchFamily="50" charset="-128"/>
              <a:ea typeface="ＭＳ Ｐゴシック" panose="020B0600070205080204" pitchFamily="50" charset="-128"/>
            </a:rPr>
            <a:t>58.5</a:t>
          </a:r>
          <a:r>
            <a:rPr kumimoji="1" lang="ja-JP" altLang="en-US" sz="1300">
              <a:latin typeface="ＭＳ Ｐゴシック" panose="020B0600070205080204" pitchFamily="50" charset="-128"/>
              <a:ea typeface="ＭＳ Ｐゴシック" panose="020B0600070205080204" pitchFamily="50" charset="-128"/>
            </a:rPr>
            <a:t>と比較して低い率となっている。公営住宅については、昭和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年度の間に建設した</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戸の年数経過の影響が大きい。特に昭和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年頃に建設の</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戸については、現在入居募集をしておらず、状況を見ながら取り壊しを含めて対応を検討している。また、</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は改修工事を行ったことから、率が減少している。公民館については、平成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年度建設の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箇所であり、新規建築計画もないため、修繕で対応していく予定である。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39625DC-0B7D-4EAD-9394-44C6235EA64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26374F2-B302-417C-AC0F-42D87967B31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E63E2E8-11F0-4D71-8F0C-082DD42462B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F55D2E1-739F-443A-AE83-4EE31DF276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BCE117-FEBE-43CD-B261-95ACE5EFA3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064805B-364D-4873-A8A9-BA1120668EC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764E6F7-78C6-4B86-ACE5-E5969F1A85F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29D586-9715-4D08-9F03-33D7A4D105A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A366528-A6BA-4687-8F0A-FABAC52FD6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7B1D13C-170D-4BA6-AE91-713B41FEF73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7,406
7,366
188.38
5,111,369
5,008,336
76,041
3,310,751
5,457,856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E56D2D1-7D38-4F46-8E5B-F32ACD9F84A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03A8373-EE45-42CD-9724-29D27F8DF0D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AB5E82A-F23B-4004-B027-A68C5B540E3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E557D0-44E0-46BA-A992-D20A943B533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A0EA6D0-F27A-47EE-8B99-3DDF4472B9B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62025AF-68B7-45AE-8250-47066EDDA86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4361ADD-89C9-443A-B114-50AB5E63447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DB157C8-4B5E-46D2-891F-D9087CD278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875770B-65D9-4BE0-A19A-880A37C465F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40E3AC2-2B14-44AC-8C8E-8658598271E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B261757-B519-4132-BC12-D5D070DE43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3BE855C-47CE-40C3-BEB9-6133FF4805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2BB569-F334-4A52-9C56-50628BBD8F0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94A6C52-FF4E-464C-BB39-6D6DABFFB8A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EB44634-331B-446E-9210-AEBCBEC9321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2A0A3C7-0D40-47D5-9DE9-A200CB180AD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8A1590B-D927-4DAA-AC8D-349064F486D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CA938A8-8C9F-48E8-8B9F-A95784F2D2A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BD0440F-7779-48B5-9195-E5998386F45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6FBD9C8-9181-4EE2-AAFC-5670880F049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FDD7776-D313-461C-A790-72CBE4A8747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F90CA13-54DC-45B5-A674-E4BD6EF7F93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37EEB37-B19A-40A4-AFB3-ACE895938E6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9D12D41-63F5-44B8-9EF9-490F6E49B97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0A752BD-0F2C-4C81-9CF1-1547CAD56B9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30A7358-7365-4340-91D0-A8C4A6C2E0F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732F970-0A1B-4EE7-991D-981961764E5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8D7C8C4-C827-4D11-BAF3-33C2A428AE0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FE73ACD3-D12A-4716-AEBF-A4E86423918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4C283C8D-BAD8-4069-9657-41E3CF7ED96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9E32EB33-366B-4C9C-999F-56AF11BB3A3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AAF7F7F-2E38-499A-9CFE-70D5D8A3326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B21B7D1B-FF13-453E-B318-EC428328EF5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1B7CDF00-C37B-41B2-80FD-C116241D1A9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1B5C47AD-884A-4143-9299-021E238D913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1EBB09B9-87D6-45C2-B795-512A1406FFC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167E29C-FFA9-433A-A94B-DE09E001AE3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2DF52A68-07FB-4635-8611-639454F4905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86C3BCAE-B02F-4844-8E89-D32B71B439E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845334C3-3FC7-467E-B764-4FF81E2712B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36A9C7D1-031F-4BCB-A862-BB314C04F3F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F6F9AB0D-848B-4D42-B661-124601E1D88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CE66EC1B-4348-4AC5-963B-D5C96AEB1A3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54B058BF-7B8B-41C2-BD88-91243184461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54B0BE74-8BB3-4159-87B4-FD59F38DBB5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9AF54B31-2BFA-470F-9B74-A889466E781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1646AEC-E24A-4244-AE00-2442FBF72844}"/>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27EE4B98-25A1-4D10-B588-AEFA4AE9876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D9BD2F93-C594-410D-899D-073EA00EACC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DA8F22CA-A774-4182-A487-D1527A70D52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A58C08A1-4261-4E5B-A0EB-BBE0AA01923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A7F15C1A-1246-4138-BC12-7A9BDBF8313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A703E1A7-E2CC-4A0C-8B1B-35E9C304D40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815B7229-AA71-4517-A8E5-AC278AFF68A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7B24F37E-EE71-44E4-AC89-FE52AFABB66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E411711-633E-48EA-AF18-6950EB36A8B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64709CB1-FC3F-4E41-BB06-F0093208B82D}"/>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6ED1907B-8EC6-46DF-A43B-A42C52FF18F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785E67F3-D45A-466F-8E59-685E723F568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5B08763C-1EF6-45BD-B25F-16F29073A05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a:extLst>
            <a:ext uri="{FF2B5EF4-FFF2-40B4-BE49-F238E27FC236}">
              <a16:creationId xmlns:a16="http://schemas.microsoft.com/office/drawing/2014/main" id="{49436C84-F296-43CE-B6FE-74B83E8D603B}"/>
            </a:ext>
          </a:extLst>
        </xdr:cNvPr>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B69E333D-8C33-426D-9A8D-894226EC5AB8}"/>
            </a:ext>
          </a:extLst>
        </xdr:cNvPr>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a:extLst>
            <a:ext uri="{FF2B5EF4-FFF2-40B4-BE49-F238E27FC236}">
              <a16:creationId xmlns:a16="http://schemas.microsoft.com/office/drawing/2014/main" id="{5B59D02B-0FF4-4C4B-B57E-52D0496A6554}"/>
            </a:ext>
          </a:extLst>
        </xdr:cNvPr>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8D026709-EBFE-490B-82B8-06C7DEA5837C}"/>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519234D7-7453-4D01-B447-25F7F706DC34}"/>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3F049F72-BC07-4290-A6EE-7E39F025084E}"/>
            </a:ext>
          </a:extLst>
        </xdr:cNvPr>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a:extLst>
            <a:ext uri="{FF2B5EF4-FFF2-40B4-BE49-F238E27FC236}">
              <a16:creationId xmlns:a16="http://schemas.microsoft.com/office/drawing/2014/main" id="{4573BCC4-5801-4822-95F9-363A719C2334}"/>
            </a:ext>
          </a:extLst>
        </xdr:cNvPr>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a:extLst>
            <a:ext uri="{FF2B5EF4-FFF2-40B4-BE49-F238E27FC236}">
              <a16:creationId xmlns:a16="http://schemas.microsoft.com/office/drawing/2014/main" id="{853B9AF9-30E3-40B1-9242-6ED53D734268}"/>
            </a:ext>
          </a:extLst>
        </xdr:cNvPr>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a:extLst>
            <a:ext uri="{FF2B5EF4-FFF2-40B4-BE49-F238E27FC236}">
              <a16:creationId xmlns:a16="http://schemas.microsoft.com/office/drawing/2014/main" id="{084720F1-B7D6-42B7-AAAC-D7BFAD665362}"/>
            </a:ext>
          </a:extLst>
        </xdr:cNvPr>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a:extLst>
            <a:ext uri="{FF2B5EF4-FFF2-40B4-BE49-F238E27FC236}">
              <a16:creationId xmlns:a16="http://schemas.microsoft.com/office/drawing/2014/main" id="{D4B78AFE-C054-4CC3-B78D-DF5849319919}"/>
            </a:ext>
          </a:extLst>
        </xdr:cNvPr>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82" name="n_2aveValue【体育館・プール】&#10;有形固定資産減価償却率">
          <a:extLst>
            <a:ext uri="{FF2B5EF4-FFF2-40B4-BE49-F238E27FC236}">
              <a16:creationId xmlns:a16="http://schemas.microsoft.com/office/drawing/2014/main" id="{C3310B8A-C2E2-490E-9E7D-91261772C825}"/>
            </a:ext>
          </a:extLst>
        </xdr:cNvPr>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a:extLst>
            <a:ext uri="{FF2B5EF4-FFF2-40B4-BE49-F238E27FC236}">
              <a16:creationId xmlns:a16="http://schemas.microsoft.com/office/drawing/2014/main" id="{68701E15-FB68-429D-AB71-7CC7929B50B2}"/>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72407</xdr:rowOff>
    </xdr:from>
    <xdr:ext cx="405111" cy="259045"/>
    <xdr:sp macro="" textlink="">
      <xdr:nvSpPr>
        <xdr:cNvPr id="84" name="n_3aveValue【体育館・プール】&#10;有形固定資産減価償却率">
          <a:extLst>
            <a:ext uri="{FF2B5EF4-FFF2-40B4-BE49-F238E27FC236}">
              <a16:creationId xmlns:a16="http://schemas.microsoft.com/office/drawing/2014/main" id="{4A7D8CF8-0127-4CC6-A3DC-7898D93C7B96}"/>
            </a:ext>
          </a:extLst>
        </xdr:cNvPr>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984BC8A-49E7-4EBC-BD14-FD55547A780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75A5450-E417-43CD-AEF3-1521171159B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AB59400-2703-4121-B6ED-167B786A337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AD0DFAE-F88D-4EA2-B3E3-FB63C14A4C1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EE1D430-E090-475A-8832-E9F2B5A1764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90170</xdr:rowOff>
    </xdr:from>
    <xdr:to>
      <xdr:col>24</xdr:col>
      <xdr:colOff>114300</xdr:colOff>
      <xdr:row>57</xdr:row>
      <xdr:rowOff>20320</xdr:rowOff>
    </xdr:to>
    <xdr:sp macro="" textlink="">
      <xdr:nvSpPr>
        <xdr:cNvPr id="90" name="楕円 89">
          <a:extLst>
            <a:ext uri="{FF2B5EF4-FFF2-40B4-BE49-F238E27FC236}">
              <a16:creationId xmlns:a16="http://schemas.microsoft.com/office/drawing/2014/main" id="{41E7FBF7-FD32-4AFB-991C-FD0DDB653FA8}"/>
            </a:ext>
          </a:extLst>
        </xdr:cNvPr>
        <xdr:cNvSpPr/>
      </xdr:nvSpPr>
      <xdr:spPr>
        <a:xfrm>
          <a:off x="4584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113047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3CA648B9-D7DA-461A-BC40-E0DC776B6BAD}"/>
            </a:ext>
          </a:extLst>
        </xdr:cNvPr>
        <xdr:cNvSpPr txBox="1"/>
      </xdr:nvSpPr>
      <xdr:spPr>
        <a:xfrm>
          <a:off x="4673600"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130175</xdr:rowOff>
    </xdr:from>
    <xdr:to>
      <xdr:col>20</xdr:col>
      <xdr:colOff>38100</xdr:colOff>
      <xdr:row>57</xdr:row>
      <xdr:rowOff>60325</xdr:rowOff>
    </xdr:to>
    <xdr:sp macro="" textlink="">
      <xdr:nvSpPr>
        <xdr:cNvPr id="92" name="楕円 91">
          <a:extLst>
            <a:ext uri="{FF2B5EF4-FFF2-40B4-BE49-F238E27FC236}">
              <a16:creationId xmlns:a16="http://schemas.microsoft.com/office/drawing/2014/main" id="{54220D63-A7D9-4B67-9DB3-B35C082EF063}"/>
            </a:ext>
          </a:extLst>
        </xdr:cNvPr>
        <xdr:cNvSpPr/>
      </xdr:nvSpPr>
      <xdr:spPr>
        <a:xfrm>
          <a:off x="3746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140970</xdr:rowOff>
    </xdr:from>
    <xdr:to>
      <xdr:col>24</xdr:col>
      <xdr:colOff>63500</xdr:colOff>
      <xdr:row>57</xdr:row>
      <xdr:rowOff>9525</xdr:rowOff>
    </xdr:to>
    <xdr:cxnSp macro="">
      <xdr:nvCxnSpPr>
        <xdr:cNvPr id="93" name="直線コネクタ 92">
          <a:extLst>
            <a:ext uri="{FF2B5EF4-FFF2-40B4-BE49-F238E27FC236}">
              <a16:creationId xmlns:a16="http://schemas.microsoft.com/office/drawing/2014/main" id="{4130014D-C1F0-4114-A72F-8A6B54AD5677}"/>
            </a:ext>
          </a:extLst>
        </xdr:cNvPr>
        <xdr:cNvCxnSpPr/>
      </xdr:nvCxnSpPr>
      <xdr:spPr>
        <a:xfrm flipV="1">
          <a:off x="3797300" y="97421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2540</xdr:rowOff>
    </xdr:from>
    <xdr:to>
      <xdr:col>15</xdr:col>
      <xdr:colOff>101600</xdr:colOff>
      <xdr:row>57</xdr:row>
      <xdr:rowOff>104140</xdr:rowOff>
    </xdr:to>
    <xdr:sp macro="" textlink="">
      <xdr:nvSpPr>
        <xdr:cNvPr id="94" name="楕円 93">
          <a:extLst>
            <a:ext uri="{FF2B5EF4-FFF2-40B4-BE49-F238E27FC236}">
              <a16:creationId xmlns:a16="http://schemas.microsoft.com/office/drawing/2014/main" id="{86628383-B96C-45AF-BD22-6E6EA87F3EAF}"/>
            </a:ext>
          </a:extLst>
        </xdr:cNvPr>
        <xdr:cNvSpPr/>
      </xdr:nvSpPr>
      <xdr:spPr>
        <a:xfrm>
          <a:off x="2857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9525</xdr:rowOff>
    </xdr:from>
    <xdr:to>
      <xdr:col>19</xdr:col>
      <xdr:colOff>177800</xdr:colOff>
      <xdr:row>57</xdr:row>
      <xdr:rowOff>53340</xdr:rowOff>
    </xdr:to>
    <xdr:cxnSp macro="">
      <xdr:nvCxnSpPr>
        <xdr:cNvPr id="95" name="直線コネクタ 94">
          <a:extLst>
            <a:ext uri="{FF2B5EF4-FFF2-40B4-BE49-F238E27FC236}">
              <a16:creationId xmlns:a16="http://schemas.microsoft.com/office/drawing/2014/main" id="{71D8FE34-7F78-4C48-A0A2-F5340743E444}"/>
            </a:ext>
          </a:extLst>
        </xdr:cNvPr>
        <xdr:cNvCxnSpPr/>
      </xdr:nvCxnSpPr>
      <xdr:spPr>
        <a:xfrm flipV="1">
          <a:off x="2908300" y="97821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2540</xdr:rowOff>
    </xdr:from>
    <xdr:to>
      <xdr:col>10</xdr:col>
      <xdr:colOff>165100</xdr:colOff>
      <xdr:row>57</xdr:row>
      <xdr:rowOff>104140</xdr:rowOff>
    </xdr:to>
    <xdr:sp macro="" textlink="">
      <xdr:nvSpPr>
        <xdr:cNvPr id="96" name="楕円 95">
          <a:extLst>
            <a:ext uri="{FF2B5EF4-FFF2-40B4-BE49-F238E27FC236}">
              <a16:creationId xmlns:a16="http://schemas.microsoft.com/office/drawing/2014/main" id="{F8C8DE15-D682-4A90-9E8B-51794525E913}"/>
            </a:ext>
          </a:extLst>
        </xdr:cNvPr>
        <xdr:cNvSpPr/>
      </xdr:nvSpPr>
      <xdr:spPr>
        <a:xfrm>
          <a:off x="1968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53340</xdr:rowOff>
    </xdr:from>
    <xdr:to>
      <xdr:col>15</xdr:col>
      <xdr:colOff>50800</xdr:colOff>
      <xdr:row>57</xdr:row>
      <xdr:rowOff>53340</xdr:rowOff>
    </xdr:to>
    <xdr:cxnSp macro="">
      <xdr:nvCxnSpPr>
        <xdr:cNvPr id="97" name="直線コネクタ 96">
          <a:extLst>
            <a:ext uri="{FF2B5EF4-FFF2-40B4-BE49-F238E27FC236}">
              <a16:creationId xmlns:a16="http://schemas.microsoft.com/office/drawing/2014/main" id="{A4918C5D-3BF8-4041-B540-86CA62BE80EC}"/>
            </a:ext>
          </a:extLst>
        </xdr:cNvPr>
        <xdr:cNvCxnSpPr/>
      </xdr:nvCxnSpPr>
      <xdr:spPr>
        <a:xfrm>
          <a:off x="2019300" y="9825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76852</xdr:rowOff>
    </xdr:from>
    <xdr:ext cx="405111" cy="259045"/>
    <xdr:sp macro="" textlink="">
      <xdr:nvSpPr>
        <xdr:cNvPr id="98" name="n_1mainValue【体育館・プール】&#10;有形固定資産減価償却率">
          <a:extLst>
            <a:ext uri="{FF2B5EF4-FFF2-40B4-BE49-F238E27FC236}">
              <a16:creationId xmlns:a16="http://schemas.microsoft.com/office/drawing/2014/main" id="{C380C9DB-4943-40A2-AC87-5F4B94578FC9}"/>
            </a:ext>
          </a:extLst>
        </xdr:cNvPr>
        <xdr:cNvSpPr txBox="1"/>
      </xdr:nvSpPr>
      <xdr:spPr>
        <a:xfrm>
          <a:off x="3582044"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120667</xdr:rowOff>
    </xdr:from>
    <xdr:ext cx="405111" cy="259045"/>
    <xdr:sp macro="" textlink="">
      <xdr:nvSpPr>
        <xdr:cNvPr id="99" name="n_2mainValue【体育館・プール】&#10;有形固定資産減価償却率">
          <a:extLst>
            <a:ext uri="{FF2B5EF4-FFF2-40B4-BE49-F238E27FC236}">
              <a16:creationId xmlns:a16="http://schemas.microsoft.com/office/drawing/2014/main" id="{AF769D57-0C5A-41A3-934F-41CBE0A66057}"/>
            </a:ext>
          </a:extLst>
        </xdr:cNvPr>
        <xdr:cNvSpPr txBox="1"/>
      </xdr:nvSpPr>
      <xdr:spPr>
        <a:xfrm>
          <a:off x="27057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120667</xdr:rowOff>
    </xdr:from>
    <xdr:ext cx="405111" cy="259045"/>
    <xdr:sp macro="" textlink="">
      <xdr:nvSpPr>
        <xdr:cNvPr id="100" name="n_3mainValue【体育館・プール】&#10;有形固定資産減価償却率">
          <a:extLst>
            <a:ext uri="{FF2B5EF4-FFF2-40B4-BE49-F238E27FC236}">
              <a16:creationId xmlns:a16="http://schemas.microsoft.com/office/drawing/2014/main" id="{062C0CC6-4230-4B61-B5A9-0BD8234EFA39}"/>
            </a:ext>
          </a:extLst>
        </xdr:cNvPr>
        <xdr:cNvSpPr txBox="1"/>
      </xdr:nvSpPr>
      <xdr:spPr>
        <a:xfrm>
          <a:off x="18167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BCC1C41A-5923-4E3F-BD4B-7CBDD6BEC36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D2761A7A-BBF4-4D69-B559-8A8963AF828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5C597002-5647-4B8F-B52C-A150A581DA8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66ECEC7B-F0AF-4371-8B48-75BC8721A7A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FE711C2-B3D7-4596-8222-A432F5DD515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8CA987B5-D989-4AA4-B429-82D1558B5E4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3AEFBF2D-1EB4-4654-8618-45BB501640D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2639944-3BC3-41B4-9C19-A8F2015EDF2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21BCB351-59AA-4711-B2E2-79D23ADDD5A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B5D2B7C0-072B-41BD-9C5B-3C8C61E2843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a:extLst>
            <a:ext uri="{FF2B5EF4-FFF2-40B4-BE49-F238E27FC236}">
              <a16:creationId xmlns:a16="http://schemas.microsoft.com/office/drawing/2014/main" id="{40E6832C-4DFD-49AB-8269-0AD56DFAC7E8}"/>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a:extLst>
            <a:ext uri="{FF2B5EF4-FFF2-40B4-BE49-F238E27FC236}">
              <a16:creationId xmlns:a16="http://schemas.microsoft.com/office/drawing/2014/main" id="{D778234E-1DF0-41A2-9C04-5DBA3EBBC616}"/>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CD7D7E1B-CB8E-428C-BE2B-8B9E3ACD8C1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7517E358-0E83-4188-BA3F-04BF1EF92EE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a:extLst>
            <a:ext uri="{FF2B5EF4-FFF2-40B4-BE49-F238E27FC236}">
              <a16:creationId xmlns:a16="http://schemas.microsoft.com/office/drawing/2014/main" id="{3C5EE615-D677-4F2F-91B1-373CAE6335FC}"/>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a:extLst>
            <a:ext uri="{FF2B5EF4-FFF2-40B4-BE49-F238E27FC236}">
              <a16:creationId xmlns:a16="http://schemas.microsoft.com/office/drawing/2014/main" id="{1A91E4BC-620B-4610-A4D1-143CE83D3281}"/>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20ED0830-7F5A-4F6E-AFFE-9DAA43F98C7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a:extLst>
            <a:ext uri="{FF2B5EF4-FFF2-40B4-BE49-F238E27FC236}">
              <a16:creationId xmlns:a16="http://schemas.microsoft.com/office/drawing/2014/main" id="{1694143E-6D77-41E5-8C16-02807DB0B02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02981619-CE22-4947-B83A-43F382C2213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20" name="直線コネクタ 119">
          <a:extLst>
            <a:ext uri="{FF2B5EF4-FFF2-40B4-BE49-F238E27FC236}">
              <a16:creationId xmlns:a16="http://schemas.microsoft.com/office/drawing/2014/main" id="{4A5489E6-D4EE-4B49-A3E4-CE3F74860E10}"/>
            </a:ext>
          </a:extLst>
        </xdr:cNvPr>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21" name="【体育館・プール】&#10;一人当たり面積最小値テキスト">
          <a:extLst>
            <a:ext uri="{FF2B5EF4-FFF2-40B4-BE49-F238E27FC236}">
              <a16:creationId xmlns:a16="http://schemas.microsoft.com/office/drawing/2014/main" id="{90B22F56-89D2-480F-B80B-A50B780CC941}"/>
            </a:ext>
          </a:extLst>
        </xdr:cNvPr>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22" name="直線コネクタ 121">
          <a:extLst>
            <a:ext uri="{FF2B5EF4-FFF2-40B4-BE49-F238E27FC236}">
              <a16:creationId xmlns:a16="http://schemas.microsoft.com/office/drawing/2014/main" id="{D2E6EEA6-5B9D-4E5A-82AA-F53607B106BD}"/>
            </a:ext>
          </a:extLst>
        </xdr:cNvPr>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3" name="【体育館・プール】&#10;一人当たり面積最大値テキスト">
          <a:extLst>
            <a:ext uri="{FF2B5EF4-FFF2-40B4-BE49-F238E27FC236}">
              <a16:creationId xmlns:a16="http://schemas.microsoft.com/office/drawing/2014/main" id="{D4293BCD-74DC-4D1D-B96D-FC63CE381D2B}"/>
            </a:ext>
          </a:extLst>
        </xdr:cNvPr>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4" name="直線コネクタ 123">
          <a:extLst>
            <a:ext uri="{FF2B5EF4-FFF2-40B4-BE49-F238E27FC236}">
              <a16:creationId xmlns:a16="http://schemas.microsoft.com/office/drawing/2014/main" id="{F0BBD0DE-6363-49E7-91A5-5B54036B71D2}"/>
            </a:ext>
          </a:extLst>
        </xdr:cNvPr>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125" name="【体育館・プール】&#10;一人当たり面積平均値テキスト">
          <a:extLst>
            <a:ext uri="{FF2B5EF4-FFF2-40B4-BE49-F238E27FC236}">
              <a16:creationId xmlns:a16="http://schemas.microsoft.com/office/drawing/2014/main" id="{9D71B844-0C54-47C6-9D1F-AACA72C610D3}"/>
            </a:ext>
          </a:extLst>
        </xdr:cNvPr>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6" name="フローチャート: 判断 125">
          <a:extLst>
            <a:ext uri="{FF2B5EF4-FFF2-40B4-BE49-F238E27FC236}">
              <a16:creationId xmlns:a16="http://schemas.microsoft.com/office/drawing/2014/main" id="{5F532C04-D8BC-4BEE-B6D6-CDB6C54B3862}"/>
            </a:ext>
          </a:extLst>
        </xdr:cNvPr>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7" name="フローチャート: 判断 126">
          <a:extLst>
            <a:ext uri="{FF2B5EF4-FFF2-40B4-BE49-F238E27FC236}">
              <a16:creationId xmlns:a16="http://schemas.microsoft.com/office/drawing/2014/main" id="{279025F7-AB9A-433D-9346-4EE683E8C747}"/>
            </a:ext>
          </a:extLst>
        </xdr:cNvPr>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137368</xdr:rowOff>
    </xdr:from>
    <xdr:ext cx="469744" cy="259045"/>
    <xdr:sp macro="" textlink="">
      <xdr:nvSpPr>
        <xdr:cNvPr id="128" name="n_1aveValue【体育館・プール】&#10;一人当たり面積">
          <a:extLst>
            <a:ext uri="{FF2B5EF4-FFF2-40B4-BE49-F238E27FC236}">
              <a16:creationId xmlns:a16="http://schemas.microsoft.com/office/drawing/2014/main" id="{97D7F69C-82A0-473B-B455-5ABA79BB7EA1}"/>
            </a:ext>
          </a:extLst>
        </xdr:cNvPr>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9" name="フローチャート: 判断 128">
          <a:extLst>
            <a:ext uri="{FF2B5EF4-FFF2-40B4-BE49-F238E27FC236}">
              <a16:creationId xmlns:a16="http://schemas.microsoft.com/office/drawing/2014/main" id="{60961209-CDC8-4593-88EA-0D80603A4717}"/>
            </a:ext>
          </a:extLst>
        </xdr:cNvPr>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30" name="n_2aveValue【体育館・プール】&#10;一人当たり面積">
          <a:extLst>
            <a:ext uri="{FF2B5EF4-FFF2-40B4-BE49-F238E27FC236}">
              <a16:creationId xmlns:a16="http://schemas.microsoft.com/office/drawing/2014/main" id="{F54C7F06-4BC3-4556-A571-51CE2FB2E684}"/>
            </a:ext>
          </a:extLst>
        </xdr:cNvPr>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31" name="フローチャート: 判断 130">
          <a:extLst>
            <a:ext uri="{FF2B5EF4-FFF2-40B4-BE49-F238E27FC236}">
              <a16:creationId xmlns:a16="http://schemas.microsoft.com/office/drawing/2014/main" id="{544499D6-6C02-48A3-93FC-B2C8F53A1CC3}"/>
            </a:ext>
          </a:extLst>
        </xdr:cNvPr>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152226</xdr:rowOff>
    </xdr:from>
    <xdr:ext cx="469744" cy="259045"/>
    <xdr:sp macro="" textlink="">
      <xdr:nvSpPr>
        <xdr:cNvPr id="132" name="n_3aveValue【体育館・プール】&#10;一人当たり面積">
          <a:extLst>
            <a:ext uri="{FF2B5EF4-FFF2-40B4-BE49-F238E27FC236}">
              <a16:creationId xmlns:a16="http://schemas.microsoft.com/office/drawing/2014/main" id="{B743BAB5-1042-4806-830E-0C918994A04D}"/>
            </a:ext>
          </a:extLst>
        </xdr:cNvPr>
        <xdr:cNvSpPr txBox="1"/>
      </xdr:nvSpPr>
      <xdr:spPr>
        <a:xfrm>
          <a:off x="7626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5D4B0012-ED21-4C63-8600-B3560E12DDE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7AC84CDC-B7AC-4B8E-9B07-7B2C40ECEC7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10219EFA-2284-4973-BB28-60D96CF2913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545F141C-5D3F-4EF0-8246-62E36648E12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4FB07375-CAC2-4BE0-B419-C403AD2C4D5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xdr:rowOff>
    </xdr:from>
    <xdr:to>
      <xdr:col>55</xdr:col>
      <xdr:colOff>50800</xdr:colOff>
      <xdr:row>61</xdr:row>
      <xdr:rowOff>115951</xdr:rowOff>
    </xdr:to>
    <xdr:sp macro="" textlink="">
      <xdr:nvSpPr>
        <xdr:cNvPr id="138" name="楕円 137">
          <a:extLst>
            <a:ext uri="{FF2B5EF4-FFF2-40B4-BE49-F238E27FC236}">
              <a16:creationId xmlns:a16="http://schemas.microsoft.com/office/drawing/2014/main" id="{0FB08017-2917-475D-B558-B436F46F9BA1}"/>
            </a:ext>
          </a:extLst>
        </xdr:cNvPr>
        <xdr:cNvSpPr/>
      </xdr:nvSpPr>
      <xdr:spPr>
        <a:xfrm>
          <a:off x="10426700" y="104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37228</xdr:rowOff>
    </xdr:from>
    <xdr:ext cx="469744" cy="259045"/>
    <xdr:sp macro="" textlink="">
      <xdr:nvSpPr>
        <xdr:cNvPr id="139" name="【体育館・プール】&#10;一人当たり面積該当値テキスト">
          <a:extLst>
            <a:ext uri="{FF2B5EF4-FFF2-40B4-BE49-F238E27FC236}">
              <a16:creationId xmlns:a16="http://schemas.microsoft.com/office/drawing/2014/main" id="{88C388EF-615F-4E27-9C67-010295CFF73B}"/>
            </a:ext>
          </a:extLst>
        </xdr:cNvPr>
        <xdr:cNvSpPr txBox="1"/>
      </xdr:nvSpPr>
      <xdr:spPr>
        <a:xfrm>
          <a:off x="10515600" y="1032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23495</xdr:rowOff>
    </xdr:from>
    <xdr:to>
      <xdr:col>50</xdr:col>
      <xdr:colOff>165100</xdr:colOff>
      <xdr:row>61</xdr:row>
      <xdr:rowOff>125095</xdr:rowOff>
    </xdr:to>
    <xdr:sp macro="" textlink="">
      <xdr:nvSpPr>
        <xdr:cNvPr id="140" name="楕円 139">
          <a:extLst>
            <a:ext uri="{FF2B5EF4-FFF2-40B4-BE49-F238E27FC236}">
              <a16:creationId xmlns:a16="http://schemas.microsoft.com/office/drawing/2014/main" id="{ED5E0345-4EB4-4F89-96F9-AB5804AA85BD}"/>
            </a:ext>
          </a:extLst>
        </xdr:cNvPr>
        <xdr:cNvSpPr/>
      </xdr:nvSpPr>
      <xdr:spPr>
        <a:xfrm>
          <a:off x="9588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65151</xdr:rowOff>
    </xdr:from>
    <xdr:to>
      <xdr:col>55</xdr:col>
      <xdr:colOff>0</xdr:colOff>
      <xdr:row>61</xdr:row>
      <xdr:rowOff>74295</xdr:rowOff>
    </xdr:to>
    <xdr:cxnSp macro="">
      <xdr:nvCxnSpPr>
        <xdr:cNvPr id="141" name="直線コネクタ 140">
          <a:extLst>
            <a:ext uri="{FF2B5EF4-FFF2-40B4-BE49-F238E27FC236}">
              <a16:creationId xmlns:a16="http://schemas.microsoft.com/office/drawing/2014/main" id="{C66AC261-824A-421C-9E7C-C37C4FDB6B83}"/>
            </a:ext>
          </a:extLst>
        </xdr:cNvPr>
        <xdr:cNvCxnSpPr/>
      </xdr:nvCxnSpPr>
      <xdr:spPr>
        <a:xfrm flipV="1">
          <a:off x="9639300" y="1052360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34925</xdr:rowOff>
    </xdr:from>
    <xdr:to>
      <xdr:col>46</xdr:col>
      <xdr:colOff>38100</xdr:colOff>
      <xdr:row>61</xdr:row>
      <xdr:rowOff>136525</xdr:rowOff>
    </xdr:to>
    <xdr:sp macro="" textlink="">
      <xdr:nvSpPr>
        <xdr:cNvPr id="142" name="楕円 141">
          <a:extLst>
            <a:ext uri="{FF2B5EF4-FFF2-40B4-BE49-F238E27FC236}">
              <a16:creationId xmlns:a16="http://schemas.microsoft.com/office/drawing/2014/main" id="{1802FB25-7A9C-4C44-B84A-708AD7999BA0}"/>
            </a:ext>
          </a:extLst>
        </xdr:cNvPr>
        <xdr:cNvSpPr/>
      </xdr:nvSpPr>
      <xdr:spPr>
        <a:xfrm>
          <a:off x="8699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74295</xdr:rowOff>
    </xdr:from>
    <xdr:to>
      <xdr:col>50</xdr:col>
      <xdr:colOff>114300</xdr:colOff>
      <xdr:row>61</xdr:row>
      <xdr:rowOff>85725</xdr:rowOff>
    </xdr:to>
    <xdr:cxnSp macro="">
      <xdr:nvCxnSpPr>
        <xdr:cNvPr id="143" name="直線コネクタ 142">
          <a:extLst>
            <a:ext uri="{FF2B5EF4-FFF2-40B4-BE49-F238E27FC236}">
              <a16:creationId xmlns:a16="http://schemas.microsoft.com/office/drawing/2014/main" id="{68ED6340-0F44-4054-8B92-27BEF9BE83A7}"/>
            </a:ext>
          </a:extLst>
        </xdr:cNvPr>
        <xdr:cNvCxnSpPr/>
      </xdr:nvCxnSpPr>
      <xdr:spPr>
        <a:xfrm flipV="1">
          <a:off x="8750300" y="105327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44641</xdr:rowOff>
    </xdr:from>
    <xdr:to>
      <xdr:col>41</xdr:col>
      <xdr:colOff>101600</xdr:colOff>
      <xdr:row>61</xdr:row>
      <xdr:rowOff>146241</xdr:rowOff>
    </xdr:to>
    <xdr:sp macro="" textlink="">
      <xdr:nvSpPr>
        <xdr:cNvPr id="144" name="楕円 143">
          <a:extLst>
            <a:ext uri="{FF2B5EF4-FFF2-40B4-BE49-F238E27FC236}">
              <a16:creationId xmlns:a16="http://schemas.microsoft.com/office/drawing/2014/main" id="{43E216C8-FB73-40DF-B249-3513CA3849E6}"/>
            </a:ext>
          </a:extLst>
        </xdr:cNvPr>
        <xdr:cNvSpPr/>
      </xdr:nvSpPr>
      <xdr:spPr>
        <a:xfrm>
          <a:off x="7810500" y="1050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85725</xdr:rowOff>
    </xdr:from>
    <xdr:to>
      <xdr:col>45</xdr:col>
      <xdr:colOff>177800</xdr:colOff>
      <xdr:row>61</xdr:row>
      <xdr:rowOff>95441</xdr:rowOff>
    </xdr:to>
    <xdr:cxnSp macro="">
      <xdr:nvCxnSpPr>
        <xdr:cNvPr id="145" name="直線コネクタ 144">
          <a:extLst>
            <a:ext uri="{FF2B5EF4-FFF2-40B4-BE49-F238E27FC236}">
              <a16:creationId xmlns:a16="http://schemas.microsoft.com/office/drawing/2014/main" id="{4FC57784-6184-47EC-BFA6-86240C62827D}"/>
            </a:ext>
          </a:extLst>
        </xdr:cNvPr>
        <xdr:cNvCxnSpPr/>
      </xdr:nvCxnSpPr>
      <xdr:spPr>
        <a:xfrm flipV="1">
          <a:off x="7861300" y="10544175"/>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141622</xdr:rowOff>
    </xdr:from>
    <xdr:ext cx="469744" cy="259045"/>
    <xdr:sp macro="" textlink="">
      <xdr:nvSpPr>
        <xdr:cNvPr id="146" name="n_1mainValue【体育館・プール】&#10;一人当たり面積">
          <a:extLst>
            <a:ext uri="{FF2B5EF4-FFF2-40B4-BE49-F238E27FC236}">
              <a16:creationId xmlns:a16="http://schemas.microsoft.com/office/drawing/2014/main" id="{46B8C99B-C213-4863-990A-8B30DF91B7A9}"/>
            </a:ext>
          </a:extLst>
        </xdr:cNvPr>
        <xdr:cNvSpPr txBox="1"/>
      </xdr:nvSpPr>
      <xdr:spPr>
        <a:xfrm>
          <a:off x="9391727" y="1025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127652</xdr:rowOff>
    </xdr:from>
    <xdr:ext cx="469744" cy="259045"/>
    <xdr:sp macro="" textlink="">
      <xdr:nvSpPr>
        <xdr:cNvPr id="147" name="n_2mainValue【体育館・プール】&#10;一人当たり面積">
          <a:extLst>
            <a:ext uri="{FF2B5EF4-FFF2-40B4-BE49-F238E27FC236}">
              <a16:creationId xmlns:a16="http://schemas.microsoft.com/office/drawing/2014/main" id="{58BEE193-0AE7-4F4E-8143-689B6CF146EA}"/>
            </a:ext>
          </a:extLst>
        </xdr:cNvPr>
        <xdr:cNvSpPr txBox="1"/>
      </xdr:nvSpPr>
      <xdr:spPr>
        <a:xfrm>
          <a:off x="8515427" y="105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162768</xdr:rowOff>
    </xdr:from>
    <xdr:ext cx="469744" cy="259045"/>
    <xdr:sp macro="" textlink="">
      <xdr:nvSpPr>
        <xdr:cNvPr id="148" name="n_3mainValue【体育館・プール】&#10;一人当たり面積">
          <a:extLst>
            <a:ext uri="{FF2B5EF4-FFF2-40B4-BE49-F238E27FC236}">
              <a16:creationId xmlns:a16="http://schemas.microsoft.com/office/drawing/2014/main" id="{98A68D8B-26AA-430A-9592-574240ACD573}"/>
            </a:ext>
          </a:extLst>
        </xdr:cNvPr>
        <xdr:cNvSpPr txBox="1"/>
      </xdr:nvSpPr>
      <xdr:spPr>
        <a:xfrm>
          <a:off x="7626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BFF5735C-2D4F-4706-ACE3-3651D5E66A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060CB64F-5E58-42A5-A09F-4E806FBC268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1E7DBDDA-47C0-444A-9F72-0A579BBAF12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B1C5E8F8-72EF-46FD-8CAF-747510C9250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78B53A64-86B6-4DD0-B4B5-E2C1AF52840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A9959337-8084-4F89-9C4B-8A45DC1A51B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E2765077-C320-4070-8050-BB6B64DF181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EC87A3E7-6344-4912-9206-501A523CAE7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a:extLst>
            <a:ext uri="{FF2B5EF4-FFF2-40B4-BE49-F238E27FC236}">
              <a16:creationId xmlns:a16="http://schemas.microsoft.com/office/drawing/2014/main" id="{3AC89DB6-5F4C-4706-B601-D58C2705504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a:extLst>
            <a:ext uri="{FF2B5EF4-FFF2-40B4-BE49-F238E27FC236}">
              <a16:creationId xmlns:a16="http://schemas.microsoft.com/office/drawing/2014/main" id="{D67C0787-8736-4D27-B613-0D5CEF1D651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a:extLst>
            <a:ext uri="{FF2B5EF4-FFF2-40B4-BE49-F238E27FC236}">
              <a16:creationId xmlns:a16="http://schemas.microsoft.com/office/drawing/2014/main" id="{E0C5C3CE-568A-4631-B5C3-9C51B67F2AC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a:extLst>
            <a:ext uri="{FF2B5EF4-FFF2-40B4-BE49-F238E27FC236}">
              <a16:creationId xmlns:a16="http://schemas.microsoft.com/office/drawing/2014/main" id="{7765F14B-6F78-494B-819B-3CAA82A96D1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a:extLst>
            <a:ext uri="{FF2B5EF4-FFF2-40B4-BE49-F238E27FC236}">
              <a16:creationId xmlns:a16="http://schemas.microsoft.com/office/drawing/2014/main" id="{8B3D3481-D98D-4D28-8BFD-8BB35A645FE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a:extLst>
            <a:ext uri="{FF2B5EF4-FFF2-40B4-BE49-F238E27FC236}">
              <a16:creationId xmlns:a16="http://schemas.microsoft.com/office/drawing/2014/main" id="{38A2776A-3B4D-4AD1-99BB-A76F596BF54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a:extLst>
            <a:ext uri="{FF2B5EF4-FFF2-40B4-BE49-F238E27FC236}">
              <a16:creationId xmlns:a16="http://schemas.microsoft.com/office/drawing/2014/main" id="{FC36598A-AB64-495B-9401-BB1D425BDAE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a:extLst>
            <a:ext uri="{FF2B5EF4-FFF2-40B4-BE49-F238E27FC236}">
              <a16:creationId xmlns:a16="http://schemas.microsoft.com/office/drawing/2014/main" id="{4E7E2472-F97F-4528-84C9-321CEC56D87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a:extLst>
            <a:ext uri="{FF2B5EF4-FFF2-40B4-BE49-F238E27FC236}">
              <a16:creationId xmlns:a16="http://schemas.microsoft.com/office/drawing/2014/main" id="{039D8AA1-06D6-40DB-A93A-D3AFC0F19EC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a:extLst>
            <a:ext uri="{FF2B5EF4-FFF2-40B4-BE49-F238E27FC236}">
              <a16:creationId xmlns:a16="http://schemas.microsoft.com/office/drawing/2014/main" id="{BAE79DE4-178B-41DB-B13F-F01AEB23501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a:extLst>
            <a:ext uri="{FF2B5EF4-FFF2-40B4-BE49-F238E27FC236}">
              <a16:creationId xmlns:a16="http://schemas.microsoft.com/office/drawing/2014/main" id="{C997AEBE-AA99-499C-BCC6-ED3208247ED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a:extLst>
            <a:ext uri="{FF2B5EF4-FFF2-40B4-BE49-F238E27FC236}">
              <a16:creationId xmlns:a16="http://schemas.microsoft.com/office/drawing/2014/main" id="{F1DCFC5B-790C-42A7-9049-E82F8176A98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a:extLst>
            <a:ext uri="{FF2B5EF4-FFF2-40B4-BE49-F238E27FC236}">
              <a16:creationId xmlns:a16="http://schemas.microsoft.com/office/drawing/2014/main" id="{C8182532-1AE8-4A3E-8A6F-242E9A895D5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a:extLst>
            <a:ext uri="{FF2B5EF4-FFF2-40B4-BE49-F238E27FC236}">
              <a16:creationId xmlns:a16="http://schemas.microsoft.com/office/drawing/2014/main" id="{EC056EDA-8B4A-4712-A2DD-4201616DB8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a:extLst>
            <a:ext uri="{FF2B5EF4-FFF2-40B4-BE49-F238E27FC236}">
              <a16:creationId xmlns:a16="http://schemas.microsoft.com/office/drawing/2014/main" id="{F9B23846-370F-4BDF-9E0A-07F656ADD3B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a:extLst>
            <a:ext uri="{FF2B5EF4-FFF2-40B4-BE49-F238E27FC236}">
              <a16:creationId xmlns:a16="http://schemas.microsoft.com/office/drawing/2014/main" id="{F02E3125-6402-416A-B1C9-95FC9A15021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3" name="正方形/長方形 172">
          <a:extLst>
            <a:ext uri="{FF2B5EF4-FFF2-40B4-BE49-F238E27FC236}">
              <a16:creationId xmlns:a16="http://schemas.microsoft.com/office/drawing/2014/main" id="{0B854747-6F44-4814-9A25-094F1EA9963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4" name="正方形/長方形 173">
          <a:extLst>
            <a:ext uri="{FF2B5EF4-FFF2-40B4-BE49-F238E27FC236}">
              <a16:creationId xmlns:a16="http://schemas.microsoft.com/office/drawing/2014/main" id="{E155DD21-1AF8-4091-A6D3-B43E001E776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5" name="正方形/長方形 174">
          <a:extLst>
            <a:ext uri="{FF2B5EF4-FFF2-40B4-BE49-F238E27FC236}">
              <a16:creationId xmlns:a16="http://schemas.microsoft.com/office/drawing/2014/main" id="{D4ABDCEF-A78F-4AE3-AA8F-50058CD81F1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6" name="正方形/長方形 175">
          <a:extLst>
            <a:ext uri="{FF2B5EF4-FFF2-40B4-BE49-F238E27FC236}">
              <a16:creationId xmlns:a16="http://schemas.microsoft.com/office/drawing/2014/main" id="{43E02FE7-71B7-4BE0-9772-C06F5591C6F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7" name="正方形/長方形 176">
          <a:extLst>
            <a:ext uri="{FF2B5EF4-FFF2-40B4-BE49-F238E27FC236}">
              <a16:creationId xmlns:a16="http://schemas.microsoft.com/office/drawing/2014/main" id="{139C973A-705A-403A-A305-818C09C4A69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8" name="正方形/長方形 177">
          <a:extLst>
            <a:ext uri="{FF2B5EF4-FFF2-40B4-BE49-F238E27FC236}">
              <a16:creationId xmlns:a16="http://schemas.microsoft.com/office/drawing/2014/main" id="{9AD8BFDF-2AF5-4508-8B21-3FA868171C4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9" name="正方形/長方形 178">
          <a:extLst>
            <a:ext uri="{FF2B5EF4-FFF2-40B4-BE49-F238E27FC236}">
              <a16:creationId xmlns:a16="http://schemas.microsoft.com/office/drawing/2014/main" id="{C623EA60-60CD-4699-BEFD-3C3559B505F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0" name="正方形/長方形 179">
          <a:extLst>
            <a:ext uri="{FF2B5EF4-FFF2-40B4-BE49-F238E27FC236}">
              <a16:creationId xmlns:a16="http://schemas.microsoft.com/office/drawing/2014/main" id="{01E6F834-FD13-4B83-B423-E6E25FEC1AF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1" name="正方形/長方形 180">
          <a:extLst>
            <a:ext uri="{FF2B5EF4-FFF2-40B4-BE49-F238E27FC236}">
              <a16:creationId xmlns:a16="http://schemas.microsoft.com/office/drawing/2014/main" id="{FD97AB13-8622-4842-924C-B7C12197E75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2" name="正方形/長方形 181">
          <a:extLst>
            <a:ext uri="{FF2B5EF4-FFF2-40B4-BE49-F238E27FC236}">
              <a16:creationId xmlns:a16="http://schemas.microsoft.com/office/drawing/2014/main" id="{13050BB1-1AE7-45DA-962B-3F1AAACB3FB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3" name="正方形/長方形 182">
          <a:extLst>
            <a:ext uri="{FF2B5EF4-FFF2-40B4-BE49-F238E27FC236}">
              <a16:creationId xmlns:a16="http://schemas.microsoft.com/office/drawing/2014/main" id="{FB5719A7-53FD-4DE5-B7B7-E5F4548F348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4" name="正方形/長方形 183">
          <a:extLst>
            <a:ext uri="{FF2B5EF4-FFF2-40B4-BE49-F238E27FC236}">
              <a16:creationId xmlns:a16="http://schemas.microsoft.com/office/drawing/2014/main" id="{FEC9B73D-0B87-4A2C-9C65-FF0345578A9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5" name="正方形/長方形 184">
          <a:extLst>
            <a:ext uri="{FF2B5EF4-FFF2-40B4-BE49-F238E27FC236}">
              <a16:creationId xmlns:a16="http://schemas.microsoft.com/office/drawing/2014/main" id="{883A1B82-8F50-4DDE-948E-45B597B2EA7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6" name="正方形/長方形 185">
          <a:extLst>
            <a:ext uri="{FF2B5EF4-FFF2-40B4-BE49-F238E27FC236}">
              <a16:creationId xmlns:a16="http://schemas.microsoft.com/office/drawing/2014/main" id="{81E0F24F-878C-4616-BB75-F3CC94A22E3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7" name="正方形/長方形 186">
          <a:extLst>
            <a:ext uri="{FF2B5EF4-FFF2-40B4-BE49-F238E27FC236}">
              <a16:creationId xmlns:a16="http://schemas.microsoft.com/office/drawing/2014/main" id="{A791A7F7-32A5-463F-BDB9-47983752F9B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8" name="正方形/長方形 187">
          <a:extLst>
            <a:ext uri="{FF2B5EF4-FFF2-40B4-BE49-F238E27FC236}">
              <a16:creationId xmlns:a16="http://schemas.microsoft.com/office/drawing/2014/main" id="{78D1C15A-9922-46F9-A7DA-9B50366AA05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9" name="テキスト ボックス 188">
          <a:extLst>
            <a:ext uri="{FF2B5EF4-FFF2-40B4-BE49-F238E27FC236}">
              <a16:creationId xmlns:a16="http://schemas.microsoft.com/office/drawing/2014/main" id="{542A93E5-3D22-47F4-ABD6-14CF00CAD49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0" name="直線コネクタ 189">
          <a:extLst>
            <a:ext uri="{FF2B5EF4-FFF2-40B4-BE49-F238E27FC236}">
              <a16:creationId xmlns:a16="http://schemas.microsoft.com/office/drawing/2014/main" id="{26149BA9-8AF3-41DB-8EBE-9C558F5FA67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91" name="テキスト ボックス 190">
          <a:extLst>
            <a:ext uri="{FF2B5EF4-FFF2-40B4-BE49-F238E27FC236}">
              <a16:creationId xmlns:a16="http://schemas.microsoft.com/office/drawing/2014/main" id="{622FC20D-4DFB-49CF-91CA-4B04CB057233}"/>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92" name="直線コネクタ 191">
          <a:extLst>
            <a:ext uri="{FF2B5EF4-FFF2-40B4-BE49-F238E27FC236}">
              <a16:creationId xmlns:a16="http://schemas.microsoft.com/office/drawing/2014/main" id="{25AFB124-96C7-4FC3-9D7B-53F41E7EA4F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93" name="テキスト ボックス 192">
          <a:extLst>
            <a:ext uri="{FF2B5EF4-FFF2-40B4-BE49-F238E27FC236}">
              <a16:creationId xmlns:a16="http://schemas.microsoft.com/office/drawing/2014/main" id="{2D00F1D9-B1CA-4231-BE2E-4B135DB77D78}"/>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4" name="直線コネクタ 193">
          <a:extLst>
            <a:ext uri="{FF2B5EF4-FFF2-40B4-BE49-F238E27FC236}">
              <a16:creationId xmlns:a16="http://schemas.microsoft.com/office/drawing/2014/main" id="{1F5CA2B3-DE27-49AB-BC3A-A7B4BBB5B04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5" name="テキスト ボックス 194">
          <a:extLst>
            <a:ext uri="{FF2B5EF4-FFF2-40B4-BE49-F238E27FC236}">
              <a16:creationId xmlns:a16="http://schemas.microsoft.com/office/drawing/2014/main" id="{661E9A94-1131-49CE-98BE-FDA970E90AF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6" name="直線コネクタ 195">
          <a:extLst>
            <a:ext uri="{FF2B5EF4-FFF2-40B4-BE49-F238E27FC236}">
              <a16:creationId xmlns:a16="http://schemas.microsoft.com/office/drawing/2014/main" id="{AF57641F-BD11-4920-9867-234AEFAF897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7" name="テキスト ボックス 196">
          <a:extLst>
            <a:ext uri="{FF2B5EF4-FFF2-40B4-BE49-F238E27FC236}">
              <a16:creationId xmlns:a16="http://schemas.microsoft.com/office/drawing/2014/main" id="{4ED8EE42-1201-4216-BADC-3FB7F484F5A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8" name="直線コネクタ 197">
          <a:extLst>
            <a:ext uri="{FF2B5EF4-FFF2-40B4-BE49-F238E27FC236}">
              <a16:creationId xmlns:a16="http://schemas.microsoft.com/office/drawing/2014/main" id="{CB41DD6C-7817-4B23-A057-6DE146B6DB8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9" name="テキスト ボックス 198">
          <a:extLst>
            <a:ext uri="{FF2B5EF4-FFF2-40B4-BE49-F238E27FC236}">
              <a16:creationId xmlns:a16="http://schemas.microsoft.com/office/drawing/2014/main" id="{4AD13F90-51AC-4755-952D-C93C938ABC8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00" name="直線コネクタ 199">
          <a:extLst>
            <a:ext uri="{FF2B5EF4-FFF2-40B4-BE49-F238E27FC236}">
              <a16:creationId xmlns:a16="http://schemas.microsoft.com/office/drawing/2014/main" id="{71C7A6DA-8C9E-4790-A0A4-10FBCD0B21B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1" name="テキスト ボックス 200">
          <a:extLst>
            <a:ext uri="{FF2B5EF4-FFF2-40B4-BE49-F238E27FC236}">
              <a16:creationId xmlns:a16="http://schemas.microsoft.com/office/drawing/2014/main" id="{4E8CB7C9-D928-412E-8287-BA53C01C4202}"/>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2" name="直線コネクタ 201">
          <a:extLst>
            <a:ext uri="{FF2B5EF4-FFF2-40B4-BE49-F238E27FC236}">
              <a16:creationId xmlns:a16="http://schemas.microsoft.com/office/drawing/2014/main" id="{8F4687FC-0F80-4E88-A25D-A3868784051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3" name="テキスト ボックス 202">
          <a:extLst>
            <a:ext uri="{FF2B5EF4-FFF2-40B4-BE49-F238E27FC236}">
              <a16:creationId xmlns:a16="http://schemas.microsoft.com/office/drawing/2014/main" id="{C87CE5C2-B143-43F2-AB5D-ECF36B956B3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4" name="【一般廃棄物処理施設】&#10;有形固定資産減価償却率グラフ枠">
          <a:extLst>
            <a:ext uri="{FF2B5EF4-FFF2-40B4-BE49-F238E27FC236}">
              <a16:creationId xmlns:a16="http://schemas.microsoft.com/office/drawing/2014/main" id="{9ADA0C91-600E-4A07-96CA-723E706A45A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205" name="直線コネクタ 204">
          <a:extLst>
            <a:ext uri="{FF2B5EF4-FFF2-40B4-BE49-F238E27FC236}">
              <a16:creationId xmlns:a16="http://schemas.microsoft.com/office/drawing/2014/main" id="{88140132-7D71-452C-BEC9-A2BBAA16FA08}"/>
            </a:ext>
          </a:extLst>
        </xdr:cNvPr>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206" name="【一般廃棄物処理施設】&#10;有形固定資産減価償却率最小値テキスト">
          <a:extLst>
            <a:ext uri="{FF2B5EF4-FFF2-40B4-BE49-F238E27FC236}">
              <a16:creationId xmlns:a16="http://schemas.microsoft.com/office/drawing/2014/main" id="{3042062F-0CA9-46A1-A8A1-A1AD188E2C50}"/>
            </a:ext>
          </a:extLst>
        </xdr:cNvPr>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207" name="直線コネクタ 206">
          <a:extLst>
            <a:ext uri="{FF2B5EF4-FFF2-40B4-BE49-F238E27FC236}">
              <a16:creationId xmlns:a16="http://schemas.microsoft.com/office/drawing/2014/main" id="{A7917394-21DF-427C-A8CB-A004EABCC227}"/>
            </a:ext>
          </a:extLst>
        </xdr:cNvPr>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08" name="【一般廃棄物処理施設】&#10;有形固定資産減価償却率最大値テキスト">
          <a:extLst>
            <a:ext uri="{FF2B5EF4-FFF2-40B4-BE49-F238E27FC236}">
              <a16:creationId xmlns:a16="http://schemas.microsoft.com/office/drawing/2014/main" id="{FA04212B-BB1C-42B5-B579-21C6A74FD265}"/>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09" name="直線コネクタ 208">
          <a:extLst>
            <a:ext uri="{FF2B5EF4-FFF2-40B4-BE49-F238E27FC236}">
              <a16:creationId xmlns:a16="http://schemas.microsoft.com/office/drawing/2014/main" id="{06ABC005-6CF7-4D2B-B95A-AC223EDA94BD}"/>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210" name="【一般廃棄物処理施設】&#10;有形固定資産減価償却率平均値テキスト">
          <a:extLst>
            <a:ext uri="{FF2B5EF4-FFF2-40B4-BE49-F238E27FC236}">
              <a16:creationId xmlns:a16="http://schemas.microsoft.com/office/drawing/2014/main" id="{25C23421-41BA-4AD9-9554-1E0632574CE5}"/>
            </a:ext>
          </a:extLst>
        </xdr:cNvPr>
        <xdr:cNvSpPr txBox="1"/>
      </xdr:nvSpPr>
      <xdr:spPr>
        <a:xfrm>
          <a:off x="16357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211" name="フローチャート: 判断 210">
          <a:extLst>
            <a:ext uri="{FF2B5EF4-FFF2-40B4-BE49-F238E27FC236}">
              <a16:creationId xmlns:a16="http://schemas.microsoft.com/office/drawing/2014/main" id="{2ABF6A0D-E5C5-4051-8004-CA5F045CC74E}"/>
            </a:ext>
          </a:extLst>
        </xdr:cNvPr>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212" name="フローチャート: 判断 211">
          <a:extLst>
            <a:ext uri="{FF2B5EF4-FFF2-40B4-BE49-F238E27FC236}">
              <a16:creationId xmlns:a16="http://schemas.microsoft.com/office/drawing/2014/main" id="{82202C33-BF7A-41A8-BE24-F5BB7E4E7CC3}"/>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156862</xdr:rowOff>
    </xdr:from>
    <xdr:ext cx="405111" cy="259045"/>
    <xdr:sp macro="" textlink="">
      <xdr:nvSpPr>
        <xdr:cNvPr id="213" name="n_1aveValue【一般廃棄物処理施設】&#10;有形固定資産減価償却率">
          <a:extLst>
            <a:ext uri="{FF2B5EF4-FFF2-40B4-BE49-F238E27FC236}">
              <a16:creationId xmlns:a16="http://schemas.microsoft.com/office/drawing/2014/main" id="{68520934-6169-44F2-BE5F-23FAAD865D59}"/>
            </a:ext>
          </a:extLst>
        </xdr:cNvPr>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214" name="フローチャート: 判断 213">
          <a:extLst>
            <a:ext uri="{FF2B5EF4-FFF2-40B4-BE49-F238E27FC236}">
              <a16:creationId xmlns:a16="http://schemas.microsoft.com/office/drawing/2014/main" id="{E1ADF55A-A294-40FE-98AA-006E3D42FB37}"/>
            </a:ext>
          </a:extLst>
        </xdr:cNvPr>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36212</xdr:rowOff>
    </xdr:from>
    <xdr:ext cx="405111" cy="259045"/>
    <xdr:sp macro="" textlink="">
      <xdr:nvSpPr>
        <xdr:cNvPr id="215" name="n_2aveValue【一般廃棄物処理施設】&#10;有形固定資産減価償却率">
          <a:extLst>
            <a:ext uri="{FF2B5EF4-FFF2-40B4-BE49-F238E27FC236}">
              <a16:creationId xmlns:a16="http://schemas.microsoft.com/office/drawing/2014/main" id="{1B7F1E76-315C-42ED-B018-A1565C74B154}"/>
            </a:ext>
          </a:extLst>
        </xdr:cNvPr>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216" name="フローチャート: 判断 215">
          <a:extLst>
            <a:ext uri="{FF2B5EF4-FFF2-40B4-BE49-F238E27FC236}">
              <a16:creationId xmlns:a16="http://schemas.microsoft.com/office/drawing/2014/main" id="{45938C5B-11A5-4CBF-B3B4-7E52969E9255}"/>
            </a:ext>
          </a:extLst>
        </xdr:cNvPr>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652</xdr:rowOff>
    </xdr:from>
    <xdr:ext cx="405111" cy="259045"/>
    <xdr:sp macro="" textlink="">
      <xdr:nvSpPr>
        <xdr:cNvPr id="217" name="n_3aveValue【一般廃棄物処理施設】&#10;有形固定資産減価償却率">
          <a:extLst>
            <a:ext uri="{FF2B5EF4-FFF2-40B4-BE49-F238E27FC236}">
              <a16:creationId xmlns:a16="http://schemas.microsoft.com/office/drawing/2014/main" id="{CD2EF1CB-8390-4F53-AC6D-6B4410B0FDD0}"/>
            </a:ext>
          </a:extLst>
        </xdr:cNvPr>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8" name="テキスト ボックス 217">
          <a:extLst>
            <a:ext uri="{FF2B5EF4-FFF2-40B4-BE49-F238E27FC236}">
              <a16:creationId xmlns:a16="http://schemas.microsoft.com/office/drawing/2014/main" id="{86BD00FC-E212-49BF-BBCF-25F5A5A54CD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9" name="テキスト ボックス 218">
          <a:extLst>
            <a:ext uri="{FF2B5EF4-FFF2-40B4-BE49-F238E27FC236}">
              <a16:creationId xmlns:a16="http://schemas.microsoft.com/office/drawing/2014/main" id="{7CC56BA3-3886-4B5E-B6D6-56A6906C2A9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0" name="テキスト ボックス 219">
          <a:extLst>
            <a:ext uri="{FF2B5EF4-FFF2-40B4-BE49-F238E27FC236}">
              <a16:creationId xmlns:a16="http://schemas.microsoft.com/office/drawing/2014/main" id="{C1D167DB-BA3C-4DCD-BCF9-A033603205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1" name="テキスト ボックス 220">
          <a:extLst>
            <a:ext uri="{FF2B5EF4-FFF2-40B4-BE49-F238E27FC236}">
              <a16:creationId xmlns:a16="http://schemas.microsoft.com/office/drawing/2014/main" id="{5152BEE1-E9CC-4E67-A068-E111387746B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2" name="テキスト ボックス 221">
          <a:extLst>
            <a:ext uri="{FF2B5EF4-FFF2-40B4-BE49-F238E27FC236}">
              <a16:creationId xmlns:a16="http://schemas.microsoft.com/office/drawing/2014/main" id="{176747D4-B55A-4710-A0C8-F7F47E2AC7B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12065</xdr:rowOff>
    </xdr:from>
    <xdr:to>
      <xdr:col>85</xdr:col>
      <xdr:colOff>177800</xdr:colOff>
      <xdr:row>39</xdr:row>
      <xdr:rowOff>113665</xdr:rowOff>
    </xdr:to>
    <xdr:sp macro="" textlink="">
      <xdr:nvSpPr>
        <xdr:cNvPr id="223" name="楕円 222">
          <a:extLst>
            <a:ext uri="{FF2B5EF4-FFF2-40B4-BE49-F238E27FC236}">
              <a16:creationId xmlns:a16="http://schemas.microsoft.com/office/drawing/2014/main" id="{754CE9B6-D9F3-46A2-B281-509B7F5244B0}"/>
            </a:ext>
          </a:extLst>
        </xdr:cNvPr>
        <xdr:cNvSpPr/>
      </xdr:nvSpPr>
      <xdr:spPr>
        <a:xfrm>
          <a:off x="162687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161942</xdr:rowOff>
    </xdr:from>
    <xdr:ext cx="405111" cy="259045"/>
    <xdr:sp macro="" textlink="">
      <xdr:nvSpPr>
        <xdr:cNvPr id="224" name="【一般廃棄物処理施設】&#10;有形固定資産減価償却率該当値テキスト">
          <a:extLst>
            <a:ext uri="{FF2B5EF4-FFF2-40B4-BE49-F238E27FC236}">
              <a16:creationId xmlns:a16="http://schemas.microsoft.com/office/drawing/2014/main" id="{C0983281-C15C-4297-B071-AD1A7A5BB762}"/>
            </a:ext>
          </a:extLst>
        </xdr:cNvPr>
        <xdr:cNvSpPr txBox="1"/>
      </xdr:nvSpPr>
      <xdr:spPr>
        <a:xfrm>
          <a:off x="16357600"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57785</xdr:rowOff>
    </xdr:from>
    <xdr:to>
      <xdr:col>81</xdr:col>
      <xdr:colOff>101600</xdr:colOff>
      <xdr:row>39</xdr:row>
      <xdr:rowOff>159385</xdr:rowOff>
    </xdr:to>
    <xdr:sp macro="" textlink="">
      <xdr:nvSpPr>
        <xdr:cNvPr id="225" name="楕円 224">
          <a:extLst>
            <a:ext uri="{FF2B5EF4-FFF2-40B4-BE49-F238E27FC236}">
              <a16:creationId xmlns:a16="http://schemas.microsoft.com/office/drawing/2014/main" id="{E752AD88-0D17-49ED-BB9C-486EAB3A1B1A}"/>
            </a:ext>
          </a:extLst>
        </xdr:cNvPr>
        <xdr:cNvSpPr/>
      </xdr:nvSpPr>
      <xdr:spPr>
        <a:xfrm>
          <a:off x="15430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62865</xdr:rowOff>
    </xdr:from>
    <xdr:to>
      <xdr:col>85</xdr:col>
      <xdr:colOff>127000</xdr:colOff>
      <xdr:row>39</xdr:row>
      <xdr:rowOff>108585</xdr:rowOff>
    </xdr:to>
    <xdr:cxnSp macro="">
      <xdr:nvCxnSpPr>
        <xdr:cNvPr id="226" name="直線コネクタ 225">
          <a:extLst>
            <a:ext uri="{FF2B5EF4-FFF2-40B4-BE49-F238E27FC236}">
              <a16:creationId xmlns:a16="http://schemas.microsoft.com/office/drawing/2014/main" id="{861C015C-CD34-4222-8A10-5BC8AB5A1F3A}"/>
            </a:ext>
          </a:extLst>
        </xdr:cNvPr>
        <xdr:cNvCxnSpPr/>
      </xdr:nvCxnSpPr>
      <xdr:spPr>
        <a:xfrm flipV="1">
          <a:off x="15481300" y="67494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101600</xdr:rowOff>
    </xdr:from>
    <xdr:to>
      <xdr:col>76</xdr:col>
      <xdr:colOff>165100</xdr:colOff>
      <xdr:row>40</xdr:row>
      <xdr:rowOff>31750</xdr:rowOff>
    </xdr:to>
    <xdr:sp macro="" textlink="">
      <xdr:nvSpPr>
        <xdr:cNvPr id="227" name="楕円 226">
          <a:extLst>
            <a:ext uri="{FF2B5EF4-FFF2-40B4-BE49-F238E27FC236}">
              <a16:creationId xmlns:a16="http://schemas.microsoft.com/office/drawing/2014/main" id="{AE8AA31B-49A7-4BF1-822C-40F6E7905042}"/>
            </a:ext>
          </a:extLst>
        </xdr:cNvPr>
        <xdr:cNvSpPr/>
      </xdr:nvSpPr>
      <xdr:spPr>
        <a:xfrm>
          <a:off x="14541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108585</xdr:rowOff>
    </xdr:from>
    <xdr:to>
      <xdr:col>81</xdr:col>
      <xdr:colOff>50800</xdr:colOff>
      <xdr:row>39</xdr:row>
      <xdr:rowOff>152400</xdr:rowOff>
    </xdr:to>
    <xdr:cxnSp macro="">
      <xdr:nvCxnSpPr>
        <xdr:cNvPr id="228" name="直線コネクタ 227">
          <a:extLst>
            <a:ext uri="{FF2B5EF4-FFF2-40B4-BE49-F238E27FC236}">
              <a16:creationId xmlns:a16="http://schemas.microsoft.com/office/drawing/2014/main" id="{08B9726A-CF85-49E9-BE92-EB4AB0C42474}"/>
            </a:ext>
          </a:extLst>
        </xdr:cNvPr>
        <xdr:cNvCxnSpPr/>
      </xdr:nvCxnSpPr>
      <xdr:spPr>
        <a:xfrm flipV="1">
          <a:off x="14592300" y="67951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150512</xdr:rowOff>
    </xdr:from>
    <xdr:ext cx="405111" cy="259045"/>
    <xdr:sp macro="" textlink="">
      <xdr:nvSpPr>
        <xdr:cNvPr id="229" name="n_1mainValue【一般廃棄物処理施設】&#10;有形固定資産減価償却率">
          <a:extLst>
            <a:ext uri="{FF2B5EF4-FFF2-40B4-BE49-F238E27FC236}">
              <a16:creationId xmlns:a16="http://schemas.microsoft.com/office/drawing/2014/main" id="{60AE1791-02A9-4707-9DAF-AD420AF87A81}"/>
            </a:ext>
          </a:extLst>
        </xdr:cNvPr>
        <xdr:cNvSpPr txBox="1"/>
      </xdr:nvSpPr>
      <xdr:spPr>
        <a:xfrm>
          <a:off x="152660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48277</xdr:rowOff>
    </xdr:from>
    <xdr:ext cx="405111" cy="259045"/>
    <xdr:sp macro="" textlink="">
      <xdr:nvSpPr>
        <xdr:cNvPr id="230" name="n_2mainValue【一般廃棄物処理施設】&#10;有形固定資産減価償却率">
          <a:extLst>
            <a:ext uri="{FF2B5EF4-FFF2-40B4-BE49-F238E27FC236}">
              <a16:creationId xmlns:a16="http://schemas.microsoft.com/office/drawing/2014/main" id="{341F121E-8B68-4A10-9C0B-2A823D33264D}"/>
            </a:ext>
          </a:extLst>
        </xdr:cNvPr>
        <xdr:cNvSpPr txBox="1"/>
      </xdr:nvSpPr>
      <xdr:spPr>
        <a:xfrm>
          <a:off x="14389744"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1" name="正方形/長方形 230">
          <a:extLst>
            <a:ext uri="{FF2B5EF4-FFF2-40B4-BE49-F238E27FC236}">
              <a16:creationId xmlns:a16="http://schemas.microsoft.com/office/drawing/2014/main" id="{59E68782-6728-4086-A0BB-0CA09982514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2" name="正方形/長方形 231">
          <a:extLst>
            <a:ext uri="{FF2B5EF4-FFF2-40B4-BE49-F238E27FC236}">
              <a16:creationId xmlns:a16="http://schemas.microsoft.com/office/drawing/2014/main" id="{6C625B38-4AC0-480D-9978-A889C90B31C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3" name="正方形/長方形 232">
          <a:extLst>
            <a:ext uri="{FF2B5EF4-FFF2-40B4-BE49-F238E27FC236}">
              <a16:creationId xmlns:a16="http://schemas.microsoft.com/office/drawing/2014/main" id="{AD50EA26-0279-4DE4-A697-86F3287F2CC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4" name="正方形/長方形 233">
          <a:extLst>
            <a:ext uri="{FF2B5EF4-FFF2-40B4-BE49-F238E27FC236}">
              <a16:creationId xmlns:a16="http://schemas.microsoft.com/office/drawing/2014/main" id="{83C87D36-EB2D-4CB2-9894-094E124C349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5" name="正方形/長方形 234">
          <a:extLst>
            <a:ext uri="{FF2B5EF4-FFF2-40B4-BE49-F238E27FC236}">
              <a16:creationId xmlns:a16="http://schemas.microsoft.com/office/drawing/2014/main" id="{10FD08EA-5C8E-4CF8-83CA-12AC6F8EFF8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6" name="正方形/長方形 235">
          <a:extLst>
            <a:ext uri="{FF2B5EF4-FFF2-40B4-BE49-F238E27FC236}">
              <a16:creationId xmlns:a16="http://schemas.microsoft.com/office/drawing/2014/main" id="{0E8E628B-A034-467D-87EC-B99306DEB51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7" name="正方形/長方形 236">
          <a:extLst>
            <a:ext uri="{FF2B5EF4-FFF2-40B4-BE49-F238E27FC236}">
              <a16:creationId xmlns:a16="http://schemas.microsoft.com/office/drawing/2014/main" id="{BBF5CFCC-6978-40DA-9C11-6A5CE2DD95B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8" name="正方形/長方形 237">
          <a:extLst>
            <a:ext uri="{FF2B5EF4-FFF2-40B4-BE49-F238E27FC236}">
              <a16:creationId xmlns:a16="http://schemas.microsoft.com/office/drawing/2014/main" id="{CA11ED1A-C60B-4A3B-A757-61FC07E4214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9" name="テキスト ボックス 238">
          <a:extLst>
            <a:ext uri="{FF2B5EF4-FFF2-40B4-BE49-F238E27FC236}">
              <a16:creationId xmlns:a16="http://schemas.microsoft.com/office/drawing/2014/main" id="{B4368DFD-9D7B-4547-8CD6-3EA323CA591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0" name="直線コネクタ 239">
          <a:extLst>
            <a:ext uri="{FF2B5EF4-FFF2-40B4-BE49-F238E27FC236}">
              <a16:creationId xmlns:a16="http://schemas.microsoft.com/office/drawing/2014/main" id="{99FD3552-EB57-4DE8-A420-2A461D9A4BF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1" name="直線コネクタ 240">
          <a:extLst>
            <a:ext uri="{FF2B5EF4-FFF2-40B4-BE49-F238E27FC236}">
              <a16:creationId xmlns:a16="http://schemas.microsoft.com/office/drawing/2014/main" id="{AEEE14F5-4157-4BB7-8E52-19953C44050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42" name="テキスト ボックス 241">
          <a:extLst>
            <a:ext uri="{FF2B5EF4-FFF2-40B4-BE49-F238E27FC236}">
              <a16:creationId xmlns:a16="http://schemas.microsoft.com/office/drawing/2014/main" id="{62AC5612-2B2A-41EE-BD01-3B4813D91B7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43" name="直線コネクタ 242">
          <a:extLst>
            <a:ext uri="{FF2B5EF4-FFF2-40B4-BE49-F238E27FC236}">
              <a16:creationId xmlns:a16="http://schemas.microsoft.com/office/drawing/2014/main" id="{9D79A378-27C8-49E4-8F90-CBF289748D8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44" name="テキスト ボックス 243">
          <a:extLst>
            <a:ext uri="{FF2B5EF4-FFF2-40B4-BE49-F238E27FC236}">
              <a16:creationId xmlns:a16="http://schemas.microsoft.com/office/drawing/2014/main" id="{59F203FF-4F9D-49DF-AC89-513F0056E497}"/>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5" name="直線コネクタ 244">
          <a:extLst>
            <a:ext uri="{FF2B5EF4-FFF2-40B4-BE49-F238E27FC236}">
              <a16:creationId xmlns:a16="http://schemas.microsoft.com/office/drawing/2014/main" id="{CFB36121-0E38-4CD7-8106-E6AB59CB588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6" name="テキスト ボックス 245">
          <a:extLst>
            <a:ext uri="{FF2B5EF4-FFF2-40B4-BE49-F238E27FC236}">
              <a16:creationId xmlns:a16="http://schemas.microsoft.com/office/drawing/2014/main" id="{38C56EB9-41D2-4643-8E23-4EAD0E7DDE7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7" name="直線コネクタ 246">
          <a:extLst>
            <a:ext uri="{FF2B5EF4-FFF2-40B4-BE49-F238E27FC236}">
              <a16:creationId xmlns:a16="http://schemas.microsoft.com/office/drawing/2014/main" id="{5168FC49-55D2-488E-89BD-1DDBA31F09C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48" name="テキスト ボックス 247">
          <a:extLst>
            <a:ext uri="{FF2B5EF4-FFF2-40B4-BE49-F238E27FC236}">
              <a16:creationId xmlns:a16="http://schemas.microsoft.com/office/drawing/2014/main" id="{5B77B102-1F0F-44FA-9FA5-BA2FCF5D8165}"/>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9" name="直線コネクタ 248">
          <a:extLst>
            <a:ext uri="{FF2B5EF4-FFF2-40B4-BE49-F238E27FC236}">
              <a16:creationId xmlns:a16="http://schemas.microsoft.com/office/drawing/2014/main" id="{69987132-F8E8-40EA-87BA-8013946B1A7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50" name="テキスト ボックス 249">
          <a:extLst>
            <a:ext uri="{FF2B5EF4-FFF2-40B4-BE49-F238E27FC236}">
              <a16:creationId xmlns:a16="http://schemas.microsoft.com/office/drawing/2014/main" id="{73B9EC09-9F34-4D72-8608-06F87DC285AF}"/>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1" name="直線コネクタ 250">
          <a:extLst>
            <a:ext uri="{FF2B5EF4-FFF2-40B4-BE49-F238E27FC236}">
              <a16:creationId xmlns:a16="http://schemas.microsoft.com/office/drawing/2014/main" id="{CA0F6728-1B54-401E-B519-F0B50E69C7F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2" name="テキスト ボックス 251">
          <a:extLst>
            <a:ext uri="{FF2B5EF4-FFF2-40B4-BE49-F238E27FC236}">
              <a16:creationId xmlns:a16="http://schemas.microsoft.com/office/drawing/2014/main" id="{32EF1745-733D-4CE9-9CCB-C6FF3A15804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3" name="【一般廃棄物処理施設】&#10;一人当たり有形固定資産（償却資産）額グラフ枠">
          <a:extLst>
            <a:ext uri="{FF2B5EF4-FFF2-40B4-BE49-F238E27FC236}">
              <a16:creationId xmlns:a16="http://schemas.microsoft.com/office/drawing/2014/main" id="{CDC80E3D-4CBA-4A73-BED2-DCEE4818702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254" name="直線コネクタ 253">
          <a:extLst>
            <a:ext uri="{FF2B5EF4-FFF2-40B4-BE49-F238E27FC236}">
              <a16:creationId xmlns:a16="http://schemas.microsoft.com/office/drawing/2014/main" id="{E1213072-61F1-46DF-8F74-40B7D1B3FC40}"/>
            </a:ext>
          </a:extLst>
        </xdr:cNvPr>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255" name="【一般廃棄物処理施設】&#10;一人当たり有形固定資産（償却資産）額最小値テキスト">
          <a:extLst>
            <a:ext uri="{FF2B5EF4-FFF2-40B4-BE49-F238E27FC236}">
              <a16:creationId xmlns:a16="http://schemas.microsoft.com/office/drawing/2014/main" id="{29C72B92-6283-4336-89C9-136D969AD02D}"/>
            </a:ext>
          </a:extLst>
        </xdr:cNvPr>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256" name="直線コネクタ 255">
          <a:extLst>
            <a:ext uri="{FF2B5EF4-FFF2-40B4-BE49-F238E27FC236}">
              <a16:creationId xmlns:a16="http://schemas.microsoft.com/office/drawing/2014/main" id="{7B65AFA5-23DE-4CC9-BE8B-A7487CEB0A5D}"/>
            </a:ext>
          </a:extLst>
        </xdr:cNvPr>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257" name="【一般廃棄物処理施設】&#10;一人当たり有形固定資産（償却資産）額最大値テキスト">
          <a:extLst>
            <a:ext uri="{FF2B5EF4-FFF2-40B4-BE49-F238E27FC236}">
              <a16:creationId xmlns:a16="http://schemas.microsoft.com/office/drawing/2014/main" id="{C4CCDB5E-5DCA-4BA4-9F12-E8C313CA1220}"/>
            </a:ext>
          </a:extLst>
        </xdr:cNvPr>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258" name="直線コネクタ 257">
          <a:extLst>
            <a:ext uri="{FF2B5EF4-FFF2-40B4-BE49-F238E27FC236}">
              <a16:creationId xmlns:a16="http://schemas.microsoft.com/office/drawing/2014/main" id="{4AE8F89D-38D2-40E2-BAFB-78B8F0553B24}"/>
            </a:ext>
          </a:extLst>
        </xdr:cNvPr>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139328</xdr:rowOff>
    </xdr:from>
    <xdr:ext cx="599010" cy="259045"/>
    <xdr:sp macro="" textlink="">
      <xdr:nvSpPr>
        <xdr:cNvPr id="259" name="【一般廃棄物処理施設】&#10;一人当たり有形固定資産（償却資産）額平均値テキスト">
          <a:extLst>
            <a:ext uri="{FF2B5EF4-FFF2-40B4-BE49-F238E27FC236}">
              <a16:creationId xmlns:a16="http://schemas.microsoft.com/office/drawing/2014/main" id="{F4D988CB-791F-436F-B7BA-AF95D669876F}"/>
            </a:ext>
          </a:extLst>
        </xdr:cNvPr>
        <xdr:cNvSpPr txBox="1"/>
      </xdr:nvSpPr>
      <xdr:spPr>
        <a:xfrm>
          <a:off x="22199600" y="6997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260" name="フローチャート: 判断 259">
          <a:extLst>
            <a:ext uri="{FF2B5EF4-FFF2-40B4-BE49-F238E27FC236}">
              <a16:creationId xmlns:a16="http://schemas.microsoft.com/office/drawing/2014/main" id="{A762E49D-B454-44C6-819D-9DB8E52F4036}"/>
            </a:ext>
          </a:extLst>
        </xdr:cNvPr>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261" name="フローチャート: 判断 260">
          <a:extLst>
            <a:ext uri="{FF2B5EF4-FFF2-40B4-BE49-F238E27FC236}">
              <a16:creationId xmlns:a16="http://schemas.microsoft.com/office/drawing/2014/main" id="{A340DD58-CDF6-4892-A965-BEDCC5540245}"/>
            </a:ext>
          </a:extLst>
        </xdr:cNvPr>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99296</xdr:rowOff>
    </xdr:from>
    <xdr:ext cx="599010" cy="259045"/>
    <xdr:sp macro="" textlink="">
      <xdr:nvSpPr>
        <xdr:cNvPr id="262" name="n_1aveValue【一般廃棄物処理施設】&#10;一人当たり有形固定資産（償却資産）額">
          <a:extLst>
            <a:ext uri="{FF2B5EF4-FFF2-40B4-BE49-F238E27FC236}">
              <a16:creationId xmlns:a16="http://schemas.microsoft.com/office/drawing/2014/main" id="{6BD88414-C65C-4E24-ACCE-19891F796AEA}"/>
            </a:ext>
          </a:extLst>
        </xdr:cNvPr>
        <xdr:cNvSpPr txBox="1"/>
      </xdr:nvSpPr>
      <xdr:spPr>
        <a:xfrm>
          <a:off x="210110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263" name="フローチャート: 判断 262">
          <a:extLst>
            <a:ext uri="{FF2B5EF4-FFF2-40B4-BE49-F238E27FC236}">
              <a16:creationId xmlns:a16="http://schemas.microsoft.com/office/drawing/2014/main" id="{F636C1E8-D629-4435-B627-41F8BF3C9AFB}"/>
            </a:ext>
          </a:extLst>
        </xdr:cNvPr>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264" name="n_2aveValue【一般廃棄物処理施設】&#10;一人当たり有形固定資産（償却資産）額">
          <a:extLst>
            <a:ext uri="{FF2B5EF4-FFF2-40B4-BE49-F238E27FC236}">
              <a16:creationId xmlns:a16="http://schemas.microsoft.com/office/drawing/2014/main" id="{97B6CA35-5BE9-487B-9EEA-B9376F08EC63}"/>
            </a:ext>
          </a:extLst>
        </xdr:cNvPr>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35458</xdr:rowOff>
    </xdr:from>
    <xdr:to>
      <xdr:col>102</xdr:col>
      <xdr:colOff>165100</xdr:colOff>
      <xdr:row>41</xdr:row>
      <xdr:rowOff>137058</xdr:rowOff>
    </xdr:to>
    <xdr:sp macro="" textlink="">
      <xdr:nvSpPr>
        <xdr:cNvPr id="265" name="フローチャート: 判断 264">
          <a:extLst>
            <a:ext uri="{FF2B5EF4-FFF2-40B4-BE49-F238E27FC236}">
              <a16:creationId xmlns:a16="http://schemas.microsoft.com/office/drawing/2014/main" id="{8805E1B9-0F26-4D88-A49B-FB37D946A066}"/>
            </a:ext>
          </a:extLst>
        </xdr:cNvPr>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153585</xdr:rowOff>
    </xdr:from>
    <xdr:ext cx="534377" cy="259045"/>
    <xdr:sp macro="" textlink="">
      <xdr:nvSpPr>
        <xdr:cNvPr id="266" name="n_3aveValue【一般廃棄物処理施設】&#10;一人当たり有形固定資産（償却資産）額">
          <a:extLst>
            <a:ext uri="{FF2B5EF4-FFF2-40B4-BE49-F238E27FC236}">
              <a16:creationId xmlns:a16="http://schemas.microsoft.com/office/drawing/2014/main" id="{839868D2-E4A5-4C86-AB15-03FBA0BD6296}"/>
            </a:ext>
          </a:extLst>
        </xdr:cNvPr>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2D5316B4-1DEB-4EC2-8E39-C42A298182D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EE8AB025-DA79-484E-81A1-910C3997C6B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808EAA66-EFD2-4F60-80C9-1BA46F44DCE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F50D2A68-322E-4652-B689-FE6353DCC00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1" name="テキスト ボックス 270">
          <a:extLst>
            <a:ext uri="{FF2B5EF4-FFF2-40B4-BE49-F238E27FC236}">
              <a16:creationId xmlns:a16="http://schemas.microsoft.com/office/drawing/2014/main" id="{4E6B6E0E-CBDF-4E2A-BBD0-55F6741D06E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47690</xdr:rowOff>
    </xdr:from>
    <xdr:to>
      <xdr:col>116</xdr:col>
      <xdr:colOff>114300</xdr:colOff>
      <xdr:row>39</xdr:row>
      <xdr:rowOff>149290</xdr:rowOff>
    </xdr:to>
    <xdr:sp macro="" textlink="">
      <xdr:nvSpPr>
        <xdr:cNvPr id="272" name="楕円 271">
          <a:extLst>
            <a:ext uri="{FF2B5EF4-FFF2-40B4-BE49-F238E27FC236}">
              <a16:creationId xmlns:a16="http://schemas.microsoft.com/office/drawing/2014/main" id="{6F8E021C-B96D-4FC0-90D7-5FED54EFDDB1}"/>
            </a:ext>
          </a:extLst>
        </xdr:cNvPr>
        <xdr:cNvSpPr/>
      </xdr:nvSpPr>
      <xdr:spPr>
        <a:xfrm>
          <a:off x="22110700" y="67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717</xdr:rowOff>
    </xdr:from>
    <xdr:ext cx="599010" cy="259045"/>
    <xdr:sp macro="" textlink="">
      <xdr:nvSpPr>
        <xdr:cNvPr id="273" name="【一般廃棄物処理施設】&#10;一人当たり有形固定資産（償却資産）額該当値テキスト">
          <a:extLst>
            <a:ext uri="{FF2B5EF4-FFF2-40B4-BE49-F238E27FC236}">
              <a16:creationId xmlns:a16="http://schemas.microsoft.com/office/drawing/2014/main" id="{86A824F9-7F65-42AB-9D57-5FC04456F125}"/>
            </a:ext>
          </a:extLst>
        </xdr:cNvPr>
        <xdr:cNvSpPr txBox="1"/>
      </xdr:nvSpPr>
      <xdr:spPr>
        <a:xfrm>
          <a:off x="22199600" y="668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62756</xdr:rowOff>
    </xdr:from>
    <xdr:to>
      <xdr:col>112</xdr:col>
      <xdr:colOff>38100</xdr:colOff>
      <xdr:row>39</xdr:row>
      <xdr:rowOff>164356</xdr:rowOff>
    </xdr:to>
    <xdr:sp macro="" textlink="">
      <xdr:nvSpPr>
        <xdr:cNvPr id="274" name="楕円 273">
          <a:extLst>
            <a:ext uri="{FF2B5EF4-FFF2-40B4-BE49-F238E27FC236}">
              <a16:creationId xmlns:a16="http://schemas.microsoft.com/office/drawing/2014/main" id="{70FF5DA9-9C20-44F6-B63D-686F5888CBFE}"/>
            </a:ext>
          </a:extLst>
        </xdr:cNvPr>
        <xdr:cNvSpPr/>
      </xdr:nvSpPr>
      <xdr:spPr>
        <a:xfrm>
          <a:off x="21272500" y="67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98490</xdr:rowOff>
    </xdr:from>
    <xdr:to>
      <xdr:col>116</xdr:col>
      <xdr:colOff>63500</xdr:colOff>
      <xdr:row>39</xdr:row>
      <xdr:rowOff>113556</xdr:rowOff>
    </xdr:to>
    <xdr:cxnSp macro="">
      <xdr:nvCxnSpPr>
        <xdr:cNvPr id="275" name="直線コネクタ 274">
          <a:extLst>
            <a:ext uri="{FF2B5EF4-FFF2-40B4-BE49-F238E27FC236}">
              <a16:creationId xmlns:a16="http://schemas.microsoft.com/office/drawing/2014/main" id="{2279834D-E81B-46B3-A226-3AC0145D7CBC}"/>
            </a:ext>
          </a:extLst>
        </xdr:cNvPr>
        <xdr:cNvCxnSpPr/>
      </xdr:nvCxnSpPr>
      <xdr:spPr>
        <a:xfrm flipV="1">
          <a:off x="21323300" y="6785040"/>
          <a:ext cx="838200" cy="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81721</xdr:rowOff>
    </xdr:from>
    <xdr:to>
      <xdr:col>107</xdr:col>
      <xdr:colOff>101600</xdr:colOff>
      <xdr:row>40</xdr:row>
      <xdr:rowOff>11871</xdr:rowOff>
    </xdr:to>
    <xdr:sp macro="" textlink="">
      <xdr:nvSpPr>
        <xdr:cNvPr id="276" name="楕円 275">
          <a:extLst>
            <a:ext uri="{FF2B5EF4-FFF2-40B4-BE49-F238E27FC236}">
              <a16:creationId xmlns:a16="http://schemas.microsoft.com/office/drawing/2014/main" id="{A0469C81-BA12-4DD6-9108-2E3F03862547}"/>
            </a:ext>
          </a:extLst>
        </xdr:cNvPr>
        <xdr:cNvSpPr/>
      </xdr:nvSpPr>
      <xdr:spPr>
        <a:xfrm>
          <a:off x="20383500" y="67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113556</xdr:rowOff>
    </xdr:from>
    <xdr:to>
      <xdr:col>111</xdr:col>
      <xdr:colOff>177800</xdr:colOff>
      <xdr:row>39</xdr:row>
      <xdr:rowOff>132521</xdr:rowOff>
    </xdr:to>
    <xdr:cxnSp macro="">
      <xdr:nvCxnSpPr>
        <xdr:cNvPr id="277" name="直線コネクタ 276">
          <a:extLst>
            <a:ext uri="{FF2B5EF4-FFF2-40B4-BE49-F238E27FC236}">
              <a16:creationId xmlns:a16="http://schemas.microsoft.com/office/drawing/2014/main" id="{00E7A391-3D92-426D-B21E-59EE5EB45BAB}"/>
            </a:ext>
          </a:extLst>
        </xdr:cNvPr>
        <xdr:cNvCxnSpPr/>
      </xdr:nvCxnSpPr>
      <xdr:spPr>
        <a:xfrm flipV="1">
          <a:off x="20434300" y="6800106"/>
          <a:ext cx="889000" cy="1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9433</xdr:rowOff>
    </xdr:from>
    <xdr:ext cx="599010" cy="259045"/>
    <xdr:sp macro="" textlink="">
      <xdr:nvSpPr>
        <xdr:cNvPr id="278" name="n_1mainValue【一般廃棄物処理施設】&#10;一人当たり有形固定資産（償却資産）額">
          <a:extLst>
            <a:ext uri="{FF2B5EF4-FFF2-40B4-BE49-F238E27FC236}">
              <a16:creationId xmlns:a16="http://schemas.microsoft.com/office/drawing/2014/main" id="{5C5F2A9E-FA57-415A-93A7-25A9185E7687}"/>
            </a:ext>
          </a:extLst>
        </xdr:cNvPr>
        <xdr:cNvSpPr txBox="1"/>
      </xdr:nvSpPr>
      <xdr:spPr>
        <a:xfrm>
          <a:off x="21011095" y="652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2998</xdr:rowOff>
    </xdr:from>
    <xdr:ext cx="599010" cy="259045"/>
    <xdr:sp macro="" textlink="">
      <xdr:nvSpPr>
        <xdr:cNvPr id="279" name="n_2mainValue【一般廃棄物処理施設】&#10;一人当たり有形固定資産（償却資産）額">
          <a:extLst>
            <a:ext uri="{FF2B5EF4-FFF2-40B4-BE49-F238E27FC236}">
              <a16:creationId xmlns:a16="http://schemas.microsoft.com/office/drawing/2014/main" id="{4D48F221-6C90-488F-ABE5-3C5BDB9CD850}"/>
            </a:ext>
          </a:extLst>
        </xdr:cNvPr>
        <xdr:cNvSpPr txBox="1"/>
      </xdr:nvSpPr>
      <xdr:spPr>
        <a:xfrm>
          <a:off x="20134795" y="686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0" name="正方形/長方形 279">
          <a:extLst>
            <a:ext uri="{FF2B5EF4-FFF2-40B4-BE49-F238E27FC236}">
              <a16:creationId xmlns:a16="http://schemas.microsoft.com/office/drawing/2014/main" id="{DE2B480F-9BEF-472C-804A-076BC67E107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1" name="正方形/長方形 280">
          <a:extLst>
            <a:ext uri="{FF2B5EF4-FFF2-40B4-BE49-F238E27FC236}">
              <a16:creationId xmlns:a16="http://schemas.microsoft.com/office/drawing/2014/main" id="{7CBCC6AB-58BB-4290-8747-063001D871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2" name="正方形/長方形 281">
          <a:extLst>
            <a:ext uri="{FF2B5EF4-FFF2-40B4-BE49-F238E27FC236}">
              <a16:creationId xmlns:a16="http://schemas.microsoft.com/office/drawing/2014/main" id="{9AB936F0-F612-40D8-B584-301EC3A7D39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3" name="正方形/長方形 282">
          <a:extLst>
            <a:ext uri="{FF2B5EF4-FFF2-40B4-BE49-F238E27FC236}">
              <a16:creationId xmlns:a16="http://schemas.microsoft.com/office/drawing/2014/main" id="{EBB85B0D-F219-4AF3-8D0C-F75A40E30FB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4" name="正方形/長方形 283">
          <a:extLst>
            <a:ext uri="{FF2B5EF4-FFF2-40B4-BE49-F238E27FC236}">
              <a16:creationId xmlns:a16="http://schemas.microsoft.com/office/drawing/2014/main" id="{B5DD2D36-701C-40D8-9866-FC7CCF77012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5" name="正方形/長方形 284">
          <a:extLst>
            <a:ext uri="{FF2B5EF4-FFF2-40B4-BE49-F238E27FC236}">
              <a16:creationId xmlns:a16="http://schemas.microsoft.com/office/drawing/2014/main" id="{7C5A70F5-DF11-4A1E-9D71-B023DBF894D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6" name="正方形/長方形 285">
          <a:extLst>
            <a:ext uri="{FF2B5EF4-FFF2-40B4-BE49-F238E27FC236}">
              <a16:creationId xmlns:a16="http://schemas.microsoft.com/office/drawing/2014/main" id="{B3954605-D0F0-4638-BDCE-31BDAFCC12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7" name="正方形/長方形 286">
          <a:extLst>
            <a:ext uri="{FF2B5EF4-FFF2-40B4-BE49-F238E27FC236}">
              <a16:creationId xmlns:a16="http://schemas.microsoft.com/office/drawing/2014/main" id="{FB4801A5-47E2-4A24-810D-D3EA01CF078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8" name="テキスト ボックス 287">
          <a:extLst>
            <a:ext uri="{FF2B5EF4-FFF2-40B4-BE49-F238E27FC236}">
              <a16:creationId xmlns:a16="http://schemas.microsoft.com/office/drawing/2014/main" id="{7B2A4069-BA35-426A-BCA5-6745D92AD4B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9" name="直線コネクタ 288">
          <a:extLst>
            <a:ext uri="{FF2B5EF4-FFF2-40B4-BE49-F238E27FC236}">
              <a16:creationId xmlns:a16="http://schemas.microsoft.com/office/drawing/2014/main" id="{336A2353-42EC-46F3-BC37-51D71320D81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90" name="テキスト ボックス 289">
          <a:extLst>
            <a:ext uri="{FF2B5EF4-FFF2-40B4-BE49-F238E27FC236}">
              <a16:creationId xmlns:a16="http://schemas.microsoft.com/office/drawing/2014/main" id="{2E914556-DEFA-41D6-AEA2-6D2548FE380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91" name="直線コネクタ 290">
          <a:extLst>
            <a:ext uri="{FF2B5EF4-FFF2-40B4-BE49-F238E27FC236}">
              <a16:creationId xmlns:a16="http://schemas.microsoft.com/office/drawing/2014/main" id="{A71DC338-C51E-44FD-84AB-C5DD6924295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92" name="テキスト ボックス 291">
          <a:extLst>
            <a:ext uri="{FF2B5EF4-FFF2-40B4-BE49-F238E27FC236}">
              <a16:creationId xmlns:a16="http://schemas.microsoft.com/office/drawing/2014/main" id="{E6417F71-A236-40A0-8C2C-5570D5ADBF2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3" name="直線コネクタ 292">
          <a:extLst>
            <a:ext uri="{FF2B5EF4-FFF2-40B4-BE49-F238E27FC236}">
              <a16:creationId xmlns:a16="http://schemas.microsoft.com/office/drawing/2014/main" id="{2BA595E1-DD3C-4CB1-8B63-25060F399AC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94" name="テキスト ボックス 293">
          <a:extLst>
            <a:ext uri="{FF2B5EF4-FFF2-40B4-BE49-F238E27FC236}">
              <a16:creationId xmlns:a16="http://schemas.microsoft.com/office/drawing/2014/main" id="{F04FAAF6-955E-4093-9DB7-AEE0C5443B0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5" name="直線コネクタ 294">
          <a:extLst>
            <a:ext uri="{FF2B5EF4-FFF2-40B4-BE49-F238E27FC236}">
              <a16:creationId xmlns:a16="http://schemas.microsoft.com/office/drawing/2014/main" id="{39E9E939-84ED-4C83-A885-E2421DEB3B7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6" name="テキスト ボックス 295">
          <a:extLst>
            <a:ext uri="{FF2B5EF4-FFF2-40B4-BE49-F238E27FC236}">
              <a16:creationId xmlns:a16="http://schemas.microsoft.com/office/drawing/2014/main" id="{8597402A-7A4C-46C4-9775-4E0AE302476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7" name="直線コネクタ 296">
          <a:extLst>
            <a:ext uri="{FF2B5EF4-FFF2-40B4-BE49-F238E27FC236}">
              <a16:creationId xmlns:a16="http://schemas.microsoft.com/office/drawing/2014/main" id="{91D60B68-CC0E-45C7-9F24-2CD5B64E351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8" name="テキスト ボックス 297">
          <a:extLst>
            <a:ext uri="{FF2B5EF4-FFF2-40B4-BE49-F238E27FC236}">
              <a16:creationId xmlns:a16="http://schemas.microsoft.com/office/drawing/2014/main" id="{D0B8D47A-624E-405A-B443-07BE2D5C0B1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9" name="直線コネクタ 298">
          <a:extLst>
            <a:ext uri="{FF2B5EF4-FFF2-40B4-BE49-F238E27FC236}">
              <a16:creationId xmlns:a16="http://schemas.microsoft.com/office/drawing/2014/main" id="{FAFDE01A-9049-45A7-8033-9B17E3655A5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00" name="テキスト ボックス 299">
          <a:extLst>
            <a:ext uri="{FF2B5EF4-FFF2-40B4-BE49-F238E27FC236}">
              <a16:creationId xmlns:a16="http://schemas.microsoft.com/office/drawing/2014/main" id="{A8AB3078-DE6D-4DA6-ACA1-4B0E97C469C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1" name="直線コネクタ 300">
          <a:extLst>
            <a:ext uri="{FF2B5EF4-FFF2-40B4-BE49-F238E27FC236}">
              <a16:creationId xmlns:a16="http://schemas.microsoft.com/office/drawing/2014/main" id="{767125C1-0F72-42DF-9711-7F520CCAB97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2" name="テキスト ボックス 301">
          <a:extLst>
            <a:ext uri="{FF2B5EF4-FFF2-40B4-BE49-F238E27FC236}">
              <a16:creationId xmlns:a16="http://schemas.microsoft.com/office/drawing/2014/main" id="{9FDF4438-0B20-494A-95B2-FA27167C1CC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3" name="【保健センター・保健所】&#10;有形固定資産減価償却率グラフ枠">
          <a:extLst>
            <a:ext uri="{FF2B5EF4-FFF2-40B4-BE49-F238E27FC236}">
              <a16:creationId xmlns:a16="http://schemas.microsoft.com/office/drawing/2014/main" id="{11C3D385-779C-4739-8DC2-773722FE141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304" name="直線コネクタ 303">
          <a:extLst>
            <a:ext uri="{FF2B5EF4-FFF2-40B4-BE49-F238E27FC236}">
              <a16:creationId xmlns:a16="http://schemas.microsoft.com/office/drawing/2014/main" id="{9E0D6E47-4B47-4B84-AA49-D7DD75CAAF6E}"/>
            </a:ext>
          </a:extLst>
        </xdr:cNvPr>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305" name="【保健センター・保健所】&#10;有形固定資産減価償却率最小値テキスト">
          <a:extLst>
            <a:ext uri="{FF2B5EF4-FFF2-40B4-BE49-F238E27FC236}">
              <a16:creationId xmlns:a16="http://schemas.microsoft.com/office/drawing/2014/main" id="{DBCFD123-313B-4BA9-994A-ABD8B49170F3}"/>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306" name="直線コネクタ 305">
          <a:extLst>
            <a:ext uri="{FF2B5EF4-FFF2-40B4-BE49-F238E27FC236}">
              <a16:creationId xmlns:a16="http://schemas.microsoft.com/office/drawing/2014/main" id="{6C918829-8CC7-4CD9-B584-279DE194F21D}"/>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307" name="【保健センター・保健所】&#10;有形固定資産減価償却率最大値テキスト">
          <a:extLst>
            <a:ext uri="{FF2B5EF4-FFF2-40B4-BE49-F238E27FC236}">
              <a16:creationId xmlns:a16="http://schemas.microsoft.com/office/drawing/2014/main" id="{C9EB1F7D-A913-4862-BA7E-DE5C254EDEF0}"/>
            </a:ext>
          </a:extLst>
        </xdr:cNvPr>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308" name="直線コネクタ 307">
          <a:extLst>
            <a:ext uri="{FF2B5EF4-FFF2-40B4-BE49-F238E27FC236}">
              <a16:creationId xmlns:a16="http://schemas.microsoft.com/office/drawing/2014/main" id="{63246CF6-91DD-4B51-8051-D83A73D97CE4}"/>
            </a:ext>
          </a:extLst>
        </xdr:cNvPr>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309" name="【保健センター・保健所】&#10;有形固定資産減価償却率平均値テキスト">
          <a:extLst>
            <a:ext uri="{FF2B5EF4-FFF2-40B4-BE49-F238E27FC236}">
              <a16:creationId xmlns:a16="http://schemas.microsoft.com/office/drawing/2014/main" id="{5843436D-DA7C-4F88-8002-1B8821B1AAFE}"/>
            </a:ext>
          </a:extLst>
        </xdr:cNvPr>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310" name="フローチャート: 判断 309">
          <a:extLst>
            <a:ext uri="{FF2B5EF4-FFF2-40B4-BE49-F238E27FC236}">
              <a16:creationId xmlns:a16="http://schemas.microsoft.com/office/drawing/2014/main" id="{2F1E5F77-C2C3-4123-B596-7EE1E903E47F}"/>
            </a:ext>
          </a:extLst>
        </xdr:cNvPr>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311" name="フローチャート: 判断 310">
          <a:extLst>
            <a:ext uri="{FF2B5EF4-FFF2-40B4-BE49-F238E27FC236}">
              <a16:creationId xmlns:a16="http://schemas.microsoft.com/office/drawing/2014/main" id="{5EB39859-2A3E-4FD4-8370-603C06C4DEA3}"/>
            </a:ext>
          </a:extLst>
        </xdr:cNvPr>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148607</xdr:rowOff>
    </xdr:from>
    <xdr:ext cx="405111" cy="259045"/>
    <xdr:sp macro="" textlink="">
      <xdr:nvSpPr>
        <xdr:cNvPr id="312" name="n_1aveValue【保健センター・保健所】&#10;有形固定資産減価償却率">
          <a:extLst>
            <a:ext uri="{FF2B5EF4-FFF2-40B4-BE49-F238E27FC236}">
              <a16:creationId xmlns:a16="http://schemas.microsoft.com/office/drawing/2014/main" id="{E9156210-342A-41BF-A653-6B0278C35495}"/>
            </a:ext>
          </a:extLst>
        </xdr:cNvPr>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313" name="フローチャート: 判断 312">
          <a:extLst>
            <a:ext uri="{FF2B5EF4-FFF2-40B4-BE49-F238E27FC236}">
              <a16:creationId xmlns:a16="http://schemas.microsoft.com/office/drawing/2014/main" id="{143EEFA4-C1E6-4737-B654-D7DFA39D9D34}"/>
            </a:ext>
          </a:extLst>
        </xdr:cNvPr>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123842</xdr:rowOff>
    </xdr:from>
    <xdr:ext cx="405111" cy="259045"/>
    <xdr:sp macro="" textlink="">
      <xdr:nvSpPr>
        <xdr:cNvPr id="314" name="n_2aveValue【保健センター・保健所】&#10;有形固定資産減価償却率">
          <a:extLst>
            <a:ext uri="{FF2B5EF4-FFF2-40B4-BE49-F238E27FC236}">
              <a16:creationId xmlns:a16="http://schemas.microsoft.com/office/drawing/2014/main" id="{0B4B11EE-0DF8-4E09-B5A4-F9E9BFFCF505}"/>
            </a:ext>
          </a:extLst>
        </xdr:cNvPr>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315" name="フローチャート: 判断 314">
          <a:extLst>
            <a:ext uri="{FF2B5EF4-FFF2-40B4-BE49-F238E27FC236}">
              <a16:creationId xmlns:a16="http://schemas.microsoft.com/office/drawing/2014/main" id="{C923881A-F6B0-48BA-9595-0E384C855A4D}"/>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150512</xdr:rowOff>
    </xdr:from>
    <xdr:ext cx="405111" cy="259045"/>
    <xdr:sp macro="" textlink="">
      <xdr:nvSpPr>
        <xdr:cNvPr id="316" name="n_3aveValue【保健センター・保健所】&#10;有形固定資産減価償却率">
          <a:extLst>
            <a:ext uri="{FF2B5EF4-FFF2-40B4-BE49-F238E27FC236}">
              <a16:creationId xmlns:a16="http://schemas.microsoft.com/office/drawing/2014/main" id="{83922F4C-6467-48F5-9BCD-D75DF8077114}"/>
            </a:ext>
          </a:extLst>
        </xdr:cNvPr>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0BF8F97C-ABAC-4B50-8E96-E4C809ABF51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8" name="テキスト ボックス 317">
          <a:extLst>
            <a:ext uri="{FF2B5EF4-FFF2-40B4-BE49-F238E27FC236}">
              <a16:creationId xmlns:a16="http://schemas.microsoft.com/office/drawing/2014/main" id="{614867B3-9830-48C7-8538-96023F81664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9" name="テキスト ボックス 318">
          <a:extLst>
            <a:ext uri="{FF2B5EF4-FFF2-40B4-BE49-F238E27FC236}">
              <a16:creationId xmlns:a16="http://schemas.microsoft.com/office/drawing/2014/main" id="{512BB605-EBE6-462C-A14B-0859A4D6660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0" name="テキスト ボックス 319">
          <a:extLst>
            <a:ext uri="{FF2B5EF4-FFF2-40B4-BE49-F238E27FC236}">
              <a16:creationId xmlns:a16="http://schemas.microsoft.com/office/drawing/2014/main" id="{5D7705FE-A91F-430D-B226-36727D5DEBC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1" name="テキスト ボックス 320">
          <a:extLst>
            <a:ext uri="{FF2B5EF4-FFF2-40B4-BE49-F238E27FC236}">
              <a16:creationId xmlns:a16="http://schemas.microsoft.com/office/drawing/2014/main" id="{C62908F4-F19E-4AE6-AF07-8674FFBE9F2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67310</xdr:rowOff>
    </xdr:from>
    <xdr:to>
      <xdr:col>85</xdr:col>
      <xdr:colOff>177800</xdr:colOff>
      <xdr:row>59</xdr:row>
      <xdr:rowOff>168910</xdr:rowOff>
    </xdr:to>
    <xdr:sp macro="" textlink="">
      <xdr:nvSpPr>
        <xdr:cNvPr id="322" name="楕円 321">
          <a:extLst>
            <a:ext uri="{FF2B5EF4-FFF2-40B4-BE49-F238E27FC236}">
              <a16:creationId xmlns:a16="http://schemas.microsoft.com/office/drawing/2014/main" id="{A21B2EC0-87D3-4FE5-8780-76D25871B248}"/>
            </a:ext>
          </a:extLst>
        </xdr:cNvPr>
        <xdr:cNvSpPr/>
      </xdr:nvSpPr>
      <xdr:spPr>
        <a:xfrm>
          <a:off x="16268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90187</xdr:rowOff>
    </xdr:from>
    <xdr:ext cx="405111" cy="259045"/>
    <xdr:sp macro="" textlink="">
      <xdr:nvSpPr>
        <xdr:cNvPr id="323" name="【保健センター・保健所】&#10;有形固定資産減価償却率該当値テキスト">
          <a:extLst>
            <a:ext uri="{FF2B5EF4-FFF2-40B4-BE49-F238E27FC236}">
              <a16:creationId xmlns:a16="http://schemas.microsoft.com/office/drawing/2014/main" id="{6FC38D51-1401-4D68-BA65-E9BBDE86B54B}"/>
            </a:ext>
          </a:extLst>
        </xdr:cNvPr>
        <xdr:cNvSpPr txBox="1"/>
      </xdr:nvSpPr>
      <xdr:spPr>
        <a:xfrm>
          <a:off x="16357600"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124460</xdr:rowOff>
    </xdr:from>
    <xdr:to>
      <xdr:col>81</xdr:col>
      <xdr:colOff>101600</xdr:colOff>
      <xdr:row>60</xdr:row>
      <xdr:rowOff>54610</xdr:rowOff>
    </xdr:to>
    <xdr:sp macro="" textlink="">
      <xdr:nvSpPr>
        <xdr:cNvPr id="324" name="楕円 323">
          <a:extLst>
            <a:ext uri="{FF2B5EF4-FFF2-40B4-BE49-F238E27FC236}">
              <a16:creationId xmlns:a16="http://schemas.microsoft.com/office/drawing/2014/main" id="{47F4F9B9-0873-4634-83E1-6C7BD98F045A}"/>
            </a:ext>
          </a:extLst>
        </xdr:cNvPr>
        <xdr:cNvSpPr/>
      </xdr:nvSpPr>
      <xdr:spPr>
        <a:xfrm>
          <a:off x="15430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118110</xdr:rowOff>
    </xdr:from>
    <xdr:to>
      <xdr:col>85</xdr:col>
      <xdr:colOff>127000</xdr:colOff>
      <xdr:row>60</xdr:row>
      <xdr:rowOff>3810</xdr:rowOff>
    </xdr:to>
    <xdr:cxnSp macro="">
      <xdr:nvCxnSpPr>
        <xdr:cNvPr id="325" name="直線コネクタ 324">
          <a:extLst>
            <a:ext uri="{FF2B5EF4-FFF2-40B4-BE49-F238E27FC236}">
              <a16:creationId xmlns:a16="http://schemas.microsoft.com/office/drawing/2014/main" id="{EFB9FA5F-7EF6-4985-A655-71779EB3FAE3}"/>
            </a:ext>
          </a:extLst>
        </xdr:cNvPr>
        <xdr:cNvCxnSpPr/>
      </xdr:nvCxnSpPr>
      <xdr:spPr>
        <a:xfrm flipV="1">
          <a:off x="15481300" y="102336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326" name="楕円 325">
          <a:extLst>
            <a:ext uri="{FF2B5EF4-FFF2-40B4-BE49-F238E27FC236}">
              <a16:creationId xmlns:a16="http://schemas.microsoft.com/office/drawing/2014/main" id="{251CA9AA-C3CC-47D2-944D-C438C9028645}"/>
            </a:ext>
          </a:extLst>
        </xdr:cNvPr>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60</xdr:row>
      <xdr:rowOff>3810</xdr:rowOff>
    </xdr:to>
    <xdr:cxnSp macro="">
      <xdr:nvCxnSpPr>
        <xdr:cNvPr id="327" name="直線コネクタ 326">
          <a:extLst>
            <a:ext uri="{FF2B5EF4-FFF2-40B4-BE49-F238E27FC236}">
              <a16:creationId xmlns:a16="http://schemas.microsoft.com/office/drawing/2014/main" id="{8EA515D8-4C07-4B22-8E77-1A6C0B78F1E3}"/>
            </a:ext>
          </a:extLst>
        </xdr:cNvPr>
        <xdr:cNvCxnSpPr/>
      </xdr:nvCxnSpPr>
      <xdr:spPr>
        <a:xfrm>
          <a:off x="14592300" y="102184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xdr:rowOff>
    </xdr:from>
    <xdr:to>
      <xdr:col>72</xdr:col>
      <xdr:colOff>38100</xdr:colOff>
      <xdr:row>59</xdr:row>
      <xdr:rowOff>113665</xdr:rowOff>
    </xdr:to>
    <xdr:sp macro="" textlink="">
      <xdr:nvSpPr>
        <xdr:cNvPr id="328" name="楕円 327">
          <a:extLst>
            <a:ext uri="{FF2B5EF4-FFF2-40B4-BE49-F238E27FC236}">
              <a16:creationId xmlns:a16="http://schemas.microsoft.com/office/drawing/2014/main" id="{C31F0668-8BE0-4FA3-98B3-BB82F2C0B22D}"/>
            </a:ext>
          </a:extLst>
        </xdr:cNvPr>
        <xdr:cNvSpPr/>
      </xdr:nvSpPr>
      <xdr:spPr>
        <a:xfrm>
          <a:off x="13652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62865</xdr:rowOff>
    </xdr:from>
    <xdr:to>
      <xdr:col>76</xdr:col>
      <xdr:colOff>114300</xdr:colOff>
      <xdr:row>59</xdr:row>
      <xdr:rowOff>102870</xdr:rowOff>
    </xdr:to>
    <xdr:cxnSp macro="">
      <xdr:nvCxnSpPr>
        <xdr:cNvPr id="329" name="直線コネクタ 328">
          <a:extLst>
            <a:ext uri="{FF2B5EF4-FFF2-40B4-BE49-F238E27FC236}">
              <a16:creationId xmlns:a16="http://schemas.microsoft.com/office/drawing/2014/main" id="{D58A709E-266E-4FE9-944E-EBD178715B9E}"/>
            </a:ext>
          </a:extLst>
        </xdr:cNvPr>
        <xdr:cNvCxnSpPr/>
      </xdr:nvCxnSpPr>
      <xdr:spPr>
        <a:xfrm>
          <a:off x="13703300" y="101784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71137</xdr:rowOff>
    </xdr:from>
    <xdr:ext cx="405111" cy="259045"/>
    <xdr:sp macro="" textlink="">
      <xdr:nvSpPr>
        <xdr:cNvPr id="330" name="n_1mainValue【保健センター・保健所】&#10;有形固定資産減価償却率">
          <a:extLst>
            <a:ext uri="{FF2B5EF4-FFF2-40B4-BE49-F238E27FC236}">
              <a16:creationId xmlns:a16="http://schemas.microsoft.com/office/drawing/2014/main" id="{7760847C-524E-4F8C-AD5B-A03FAF27B9DF}"/>
            </a:ext>
          </a:extLst>
        </xdr:cNvPr>
        <xdr:cNvSpPr txBox="1"/>
      </xdr:nvSpPr>
      <xdr:spPr>
        <a:xfrm>
          <a:off x="152660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331" name="n_2mainValue【保健センター・保健所】&#10;有形固定資産減価償却率">
          <a:extLst>
            <a:ext uri="{FF2B5EF4-FFF2-40B4-BE49-F238E27FC236}">
              <a16:creationId xmlns:a16="http://schemas.microsoft.com/office/drawing/2014/main" id="{302E37B0-7BB5-461C-B8AA-551406A7608D}"/>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130192</xdr:rowOff>
    </xdr:from>
    <xdr:ext cx="405111" cy="259045"/>
    <xdr:sp macro="" textlink="">
      <xdr:nvSpPr>
        <xdr:cNvPr id="332" name="n_3mainValue【保健センター・保健所】&#10;有形固定資産減価償却率">
          <a:extLst>
            <a:ext uri="{FF2B5EF4-FFF2-40B4-BE49-F238E27FC236}">
              <a16:creationId xmlns:a16="http://schemas.microsoft.com/office/drawing/2014/main" id="{2629A58D-A4E7-4F33-BD55-71DC41A505CB}"/>
            </a:ext>
          </a:extLst>
        </xdr:cNvPr>
        <xdr:cNvSpPr txBox="1"/>
      </xdr:nvSpPr>
      <xdr:spPr>
        <a:xfrm>
          <a:off x="13500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3" name="正方形/長方形 332">
          <a:extLst>
            <a:ext uri="{FF2B5EF4-FFF2-40B4-BE49-F238E27FC236}">
              <a16:creationId xmlns:a16="http://schemas.microsoft.com/office/drawing/2014/main" id="{7B46E026-257C-4ADA-8766-3C830B288D7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4" name="正方形/長方形 333">
          <a:extLst>
            <a:ext uri="{FF2B5EF4-FFF2-40B4-BE49-F238E27FC236}">
              <a16:creationId xmlns:a16="http://schemas.microsoft.com/office/drawing/2014/main" id="{BDE73373-7FF1-46B3-A55A-4AB0B4FFAE9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5" name="正方形/長方形 334">
          <a:extLst>
            <a:ext uri="{FF2B5EF4-FFF2-40B4-BE49-F238E27FC236}">
              <a16:creationId xmlns:a16="http://schemas.microsoft.com/office/drawing/2014/main" id="{466473D2-530B-4C37-93CD-13D46CB6F05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6" name="正方形/長方形 335">
          <a:extLst>
            <a:ext uri="{FF2B5EF4-FFF2-40B4-BE49-F238E27FC236}">
              <a16:creationId xmlns:a16="http://schemas.microsoft.com/office/drawing/2014/main" id="{6AE957D1-9608-4E9E-A73D-71AB671DA85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7" name="正方形/長方形 336">
          <a:extLst>
            <a:ext uri="{FF2B5EF4-FFF2-40B4-BE49-F238E27FC236}">
              <a16:creationId xmlns:a16="http://schemas.microsoft.com/office/drawing/2014/main" id="{E6442F52-ACE7-4EDC-8CD1-705BDA1B4AB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8" name="正方形/長方形 337">
          <a:extLst>
            <a:ext uri="{FF2B5EF4-FFF2-40B4-BE49-F238E27FC236}">
              <a16:creationId xmlns:a16="http://schemas.microsoft.com/office/drawing/2014/main" id="{8E6D33C5-4C42-4FC9-A90D-67F4EEEE906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9" name="正方形/長方形 338">
          <a:extLst>
            <a:ext uri="{FF2B5EF4-FFF2-40B4-BE49-F238E27FC236}">
              <a16:creationId xmlns:a16="http://schemas.microsoft.com/office/drawing/2014/main" id="{13CB073C-3200-45E8-B4F8-4CE68E4F9DF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0" name="正方形/長方形 339">
          <a:extLst>
            <a:ext uri="{FF2B5EF4-FFF2-40B4-BE49-F238E27FC236}">
              <a16:creationId xmlns:a16="http://schemas.microsoft.com/office/drawing/2014/main" id="{4B04CB0B-1726-4B6E-B90F-A67D72F0A28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1" name="テキスト ボックス 340">
          <a:extLst>
            <a:ext uri="{FF2B5EF4-FFF2-40B4-BE49-F238E27FC236}">
              <a16:creationId xmlns:a16="http://schemas.microsoft.com/office/drawing/2014/main" id="{14338F7A-4A72-4E64-9FCB-B20F63BFF14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2" name="直線コネクタ 341">
          <a:extLst>
            <a:ext uri="{FF2B5EF4-FFF2-40B4-BE49-F238E27FC236}">
              <a16:creationId xmlns:a16="http://schemas.microsoft.com/office/drawing/2014/main" id="{A1B2AF66-9CE7-40BF-922E-A91D52E8DFB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43" name="直線コネクタ 342">
          <a:extLst>
            <a:ext uri="{FF2B5EF4-FFF2-40B4-BE49-F238E27FC236}">
              <a16:creationId xmlns:a16="http://schemas.microsoft.com/office/drawing/2014/main" id="{CA9621FD-B1CA-486E-AF2C-FB881A6C9A2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44" name="テキスト ボックス 343">
          <a:extLst>
            <a:ext uri="{FF2B5EF4-FFF2-40B4-BE49-F238E27FC236}">
              <a16:creationId xmlns:a16="http://schemas.microsoft.com/office/drawing/2014/main" id="{034892FB-774D-487B-930B-022397F30F4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45" name="直線コネクタ 344">
          <a:extLst>
            <a:ext uri="{FF2B5EF4-FFF2-40B4-BE49-F238E27FC236}">
              <a16:creationId xmlns:a16="http://schemas.microsoft.com/office/drawing/2014/main" id="{ADAD604A-4389-4AE6-A08D-E6202C93407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46" name="テキスト ボックス 345">
          <a:extLst>
            <a:ext uri="{FF2B5EF4-FFF2-40B4-BE49-F238E27FC236}">
              <a16:creationId xmlns:a16="http://schemas.microsoft.com/office/drawing/2014/main" id="{3E9F9636-ECC4-4153-86C0-3CE77B4E6EB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47" name="直線コネクタ 346">
          <a:extLst>
            <a:ext uri="{FF2B5EF4-FFF2-40B4-BE49-F238E27FC236}">
              <a16:creationId xmlns:a16="http://schemas.microsoft.com/office/drawing/2014/main" id="{395A93DF-1D7E-4346-9DC3-44732AD589F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48" name="テキスト ボックス 347">
          <a:extLst>
            <a:ext uri="{FF2B5EF4-FFF2-40B4-BE49-F238E27FC236}">
              <a16:creationId xmlns:a16="http://schemas.microsoft.com/office/drawing/2014/main" id="{ED217F99-B485-4537-AE18-73E34DB4FBB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49" name="直線コネクタ 348">
          <a:extLst>
            <a:ext uri="{FF2B5EF4-FFF2-40B4-BE49-F238E27FC236}">
              <a16:creationId xmlns:a16="http://schemas.microsoft.com/office/drawing/2014/main" id="{445718AA-F74E-4B8F-A524-A2258A878E8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50" name="テキスト ボックス 349">
          <a:extLst>
            <a:ext uri="{FF2B5EF4-FFF2-40B4-BE49-F238E27FC236}">
              <a16:creationId xmlns:a16="http://schemas.microsoft.com/office/drawing/2014/main" id="{D0B17680-340F-478D-85A3-806D6CC151E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51" name="直線コネクタ 350">
          <a:extLst>
            <a:ext uri="{FF2B5EF4-FFF2-40B4-BE49-F238E27FC236}">
              <a16:creationId xmlns:a16="http://schemas.microsoft.com/office/drawing/2014/main" id="{A563547E-9F3A-4683-9D42-8C85E4B2324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52" name="テキスト ボックス 351">
          <a:extLst>
            <a:ext uri="{FF2B5EF4-FFF2-40B4-BE49-F238E27FC236}">
              <a16:creationId xmlns:a16="http://schemas.microsoft.com/office/drawing/2014/main" id="{038A4EFE-B880-4D19-9562-7A4436DA9A2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53" name="直線コネクタ 352">
          <a:extLst>
            <a:ext uri="{FF2B5EF4-FFF2-40B4-BE49-F238E27FC236}">
              <a16:creationId xmlns:a16="http://schemas.microsoft.com/office/drawing/2014/main" id="{42011A21-4266-427F-9094-6416F9A472A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54" name="テキスト ボックス 353">
          <a:extLst>
            <a:ext uri="{FF2B5EF4-FFF2-40B4-BE49-F238E27FC236}">
              <a16:creationId xmlns:a16="http://schemas.microsoft.com/office/drawing/2014/main" id="{D3D47B90-0D9B-4366-A5F7-74DBA5F6958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5" name="直線コネクタ 354">
          <a:extLst>
            <a:ext uri="{FF2B5EF4-FFF2-40B4-BE49-F238E27FC236}">
              <a16:creationId xmlns:a16="http://schemas.microsoft.com/office/drawing/2014/main" id="{055C320E-947A-489B-AA6A-98E0B14B9B9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6" name="テキスト ボックス 355">
          <a:extLst>
            <a:ext uri="{FF2B5EF4-FFF2-40B4-BE49-F238E27FC236}">
              <a16:creationId xmlns:a16="http://schemas.microsoft.com/office/drawing/2014/main" id="{3EC1B0D8-41B7-40A8-AFA4-317BCFDFFB9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7" name="【保健センター・保健所】&#10;一人当たり面積グラフ枠">
          <a:extLst>
            <a:ext uri="{FF2B5EF4-FFF2-40B4-BE49-F238E27FC236}">
              <a16:creationId xmlns:a16="http://schemas.microsoft.com/office/drawing/2014/main" id="{0C69670A-9D54-4EEA-86AC-706BAF74E1C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358" name="直線コネクタ 357">
          <a:extLst>
            <a:ext uri="{FF2B5EF4-FFF2-40B4-BE49-F238E27FC236}">
              <a16:creationId xmlns:a16="http://schemas.microsoft.com/office/drawing/2014/main" id="{BD33203F-46FB-4D24-8E75-8B4C5B13BECC}"/>
            </a:ext>
          </a:extLst>
        </xdr:cNvPr>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359" name="【保健センター・保健所】&#10;一人当たり面積最小値テキスト">
          <a:extLst>
            <a:ext uri="{FF2B5EF4-FFF2-40B4-BE49-F238E27FC236}">
              <a16:creationId xmlns:a16="http://schemas.microsoft.com/office/drawing/2014/main" id="{45026C87-54A7-4F59-AA60-9E5175EAE715}"/>
            </a:ext>
          </a:extLst>
        </xdr:cNvPr>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360" name="直線コネクタ 359">
          <a:extLst>
            <a:ext uri="{FF2B5EF4-FFF2-40B4-BE49-F238E27FC236}">
              <a16:creationId xmlns:a16="http://schemas.microsoft.com/office/drawing/2014/main" id="{7B61E243-E212-4A30-AC69-CCE4AEC2B65B}"/>
            </a:ext>
          </a:extLst>
        </xdr:cNvPr>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361" name="【保健センター・保健所】&#10;一人当たり面積最大値テキスト">
          <a:extLst>
            <a:ext uri="{FF2B5EF4-FFF2-40B4-BE49-F238E27FC236}">
              <a16:creationId xmlns:a16="http://schemas.microsoft.com/office/drawing/2014/main" id="{F42BB619-42C5-4A78-9906-E82F753EB878}"/>
            </a:ext>
          </a:extLst>
        </xdr:cNvPr>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362" name="直線コネクタ 361">
          <a:extLst>
            <a:ext uri="{FF2B5EF4-FFF2-40B4-BE49-F238E27FC236}">
              <a16:creationId xmlns:a16="http://schemas.microsoft.com/office/drawing/2014/main" id="{9852B50E-761D-4198-A4C6-64B9DE130F0E}"/>
            </a:ext>
          </a:extLst>
        </xdr:cNvPr>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171286</xdr:rowOff>
    </xdr:from>
    <xdr:ext cx="469744" cy="259045"/>
    <xdr:sp macro="" textlink="">
      <xdr:nvSpPr>
        <xdr:cNvPr id="363" name="【保健センター・保健所】&#10;一人当たり面積平均値テキスト">
          <a:extLst>
            <a:ext uri="{FF2B5EF4-FFF2-40B4-BE49-F238E27FC236}">
              <a16:creationId xmlns:a16="http://schemas.microsoft.com/office/drawing/2014/main" id="{931F77AA-6738-46AD-9CFE-35F521900A4A}"/>
            </a:ext>
          </a:extLst>
        </xdr:cNvPr>
        <xdr:cNvSpPr txBox="1"/>
      </xdr:nvSpPr>
      <xdr:spPr>
        <a:xfrm>
          <a:off x="22199600" y="106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364" name="フローチャート: 判断 363">
          <a:extLst>
            <a:ext uri="{FF2B5EF4-FFF2-40B4-BE49-F238E27FC236}">
              <a16:creationId xmlns:a16="http://schemas.microsoft.com/office/drawing/2014/main" id="{14937643-FFE2-4EFF-8C3F-69997C6B8939}"/>
            </a:ext>
          </a:extLst>
        </xdr:cNvPr>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365" name="フローチャート: 判断 364">
          <a:extLst>
            <a:ext uri="{FF2B5EF4-FFF2-40B4-BE49-F238E27FC236}">
              <a16:creationId xmlns:a16="http://schemas.microsoft.com/office/drawing/2014/main" id="{4954F6A4-54AF-4EC6-8D86-2CDD8C4D4D0C}"/>
            </a:ext>
          </a:extLst>
        </xdr:cNvPr>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72226</xdr:rowOff>
    </xdr:from>
    <xdr:ext cx="469744" cy="259045"/>
    <xdr:sp macro="" textlink="">
      <xdr:nvSpPr>
        <xdr:cNvPr id="366" name="n_1aveValue【保健センター・保健所】&#10;一人当たり面積">
          <a:extLst>
            <a:ext uri="{FF2B5EF4-FFF2-40B4-BE49-F238E27FC236}">
              <a16:creationId xmlns:a16="http://schemas.microsoft.com/office/drawing/2014/main" id="{088D9E9B-71F9-4B7D-8572-F3340927E890}"/>
            </a:ext>
          </a:extLst>
        </xdr:cNvPr>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367" name="フローチャート: 判断 366">
          <a:extLst>
            <a:ext uri="{FF2B5EF4-FFF2-40B4-BE49-F238E27FC236}">
              <a16:creationId xmlns:a16="http://schemas.microsoft.com/office/drawing/2014/main" id="{468BAB96-3888-404B-B4A9-AB9931FE2A06}"/>
            </a:ext>
          </a:extLst>
        </xdr:cNvPr>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122844</xdr:rowOff>
    </xdr:from>
    <xdr:ext cx="469744" cy="259045"/>
    <xdr:sp macro="" textlink="">
      <xdr:nvSpPr>
        <xdr:cNvPr id="368" name="n_2aveValue【保健センター・保健所】&#10;一人当たり面積">
          <a:extLst>
            <a:ext uri="{FF2B5EF4-FFF2-40B4-BE49-F238E27FC236}">
              <a16:creationId xmlns:a16="http://schemas.microsoft.com/office/drawing/2014/main" id="{D04DA4DC-5E3E-4B51-A3ED-F7C91B4FE7D5}"/>
            </a:ext>
          </a:extLst>
        </xdr:cNvPr>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151674</xdr:rowOff>
    </xdr:from>
    <xdr:to>
      <xdr:col>102</xdr:col>
      <xdr:colOff>165100</xdr:colOff>
      <xdr:row>63</xdr:row>
      <xdr:rowOff>81824</xdr:rowOff>
    </xdr:to>
    <xdr:sp macro="" textlink="">
      <xdr:nvSpPr>
        <xdr:cNvPr id="369" name="フローチャート: 判断 368">
          <a:extLst>
            <a:ext uri="{FF2B5EF4-FFF2-40B4-BE49-F238E27FC236}">
              <a16:creationId xmlns:a16="http://schemas.microsoft.com/office/drawing/2014/main" id="{C8CF4F32-C0D2-4377-AB9A-51D39C4306FB}"/>
            </a:ext>
          </a:extLst>
        </xdr:cNvPr>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98351</xdr:rowOff>
    </xdr:from>
    <xdr:ext cx="469744" cy="259045"/>
    <xdr:sp macro="" textlink="">
      <xdr:nvSpPr>
        <xdr:cNvPr id="370" name="n_3aveValue【保健センター・保健所】&#10;一人当たり面積">
          <a:extLst>
            <a:ext uri="{FF2B5EF4-FFF2-40B4-BE49-F238E27FC236}">
              <a16:creationId xmlns:a16="http://schemas.microsoft.com/office/drawing/2014/main" id="{82559F21-9438-48CF-BE1A-CCA2CE0C7E8E}"/>
            </a:ext>
          </a:extLst>
        </xdr:cNvPr>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8EF1EB06-CC5D-440D-A19B-77FF659F82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2" name="テキスト ボックス 371">
          <a:extLst>
            <a:ext uri="{FF2B5EF4-FFF2-40B4-BE49-F238E27FC236}">
              <a16:creationId xmlns:a16="http://schemas.microsoft.com/office/drawing/2014/main" id="{397CFADF-AB9E-44A6-A884-87E16DD5F91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CA986770-053F-4B40-B57C-9C3F1BB9E2C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4" name="テキスト ボックス 373">
          <a:extLst>
            <a:ext uri="{FF2B5EF4-FFF2-40B4-BE49-F238E27FC236}">
              <a16:creationId xmlns:a16="http://schemas.microsoft.com/office/drawing/2014/main" id="{C7D6E8BF-DEBE-4B8A-81CC-C65F1F77E02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5" name="テキスト ボックス 374">
          <a:extLst>
            <a:ext uri="{FF2B5EF4-FFF2-40B4-BE49-F238E27FC236}">
              <a16:creationId xmlns:a16="http://schemas.microsoft.com/office/drawing/2014/main" id="{23A2E4D5-D056-4997-BF1B-99E6EFA04C2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39007</xdr:rowOff>
    </xdr:from>
    <xdr:to>
      <xdr:col>116</xdr:col>
      <xdr:colOff>114300</xdr:colOff>
      <xdr:row>63</xdr:row>
      <xdr:rowOff>140607</xdr:rowOff>
    </xdr:to>
    <xdr:sp macro="" textlink="">
      <xdr:nvSpPr>
        <xdr:cNvPr id="376" name="楕円 375">
          <a:extLst>
            <a:ext uri="{FF2B5EF4-FFF2-40B4-BE49-F238E27FC236}">
              <a16:creationId xmlns:a16="http://schemas.microsoft.com/office/drawing/2014/main" id="{6F65D0E4-5586-4197-BEA6-711CAF56A1CD}"/>
            </a:ext>
          </a:extLst>
        </xdr:cNvPr>
        <xdr:cNvSpPr/>
      </xdr:nvSpPr>
      <xdr:spPr>
        <a:xfrm>
          <a:off x="221107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17434</xdr:rowOff>
    </xdr:from>
    <xdr:ext cx="469744" cy="259045"/>
    <xdr:sp macro="" textlink="">
      <xdr:nvSpPr>
        <xdr:cNvPr id="377" name="【保健センター・保健所】&#10;一人当たり面積該当値テキスト">
          <a:extLst>
            <a:ext uri="{FF2B5EF4-FFF2-40B4-BE49-F238E27FC236}">
              <a16:creationId xmlns:a16="http://schemas.microsoft.com/office/drawing/2014/main" id="{8BC09397-374A-4B53-9176-8E7D881EDB33}"/>
            </a:ext>
          </a:extLst>
        </xdr:cNvPr>
        <xdr:cNvSpPr txBox="1"/>
      </xdr:nvSpPr>
      <xdr:spPr>
        <a:xfrm>
          <a:off x="22199600"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45538</xdr:rowOff>
    </xdr:from>
    <xdr:to>
      <xdr:col>112</xdr:col>
      <xdr:colOff>38100</xdr:colOff>
      <xdr:row>63</xdr:row>
      <xdr:rowOff>147138</xdr:rowOff>
    </xdr:to>
    <xdr:sp macro="" textlink="">
      <xdr:nvSpPr>
        <xdr:cNvPr id="378" name="楕円 377">
          <a:extLst>
            <a:ext uri="{FF2B5EF4-FFF2-40B4-BE49-F238E27FC236}">
              <a16:creationId xmlns:a16="http://schemas.microsoft.com/office/drawing/2014/main" id="{AACB961F-DC31-41C4-8B80-F8E44343DCFD}"/>
            </a:ext>
          </a:extLst>
        </xdr:cNvPr>
        <xdr:cNvSpPr/>
      </xdr:nvSpPr>
      <xdr:spPr>
        <a:xfrm>
          <a:off x="21272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89807</xdr:rowOff>
    </xdr:from>
    <xdr:to>
      <xdr:col>116</xdr:col>
      <xdr:colOff>63500</xdr:colOff>
      <xdr:row>63</xdr:row>
      <xdr:rowOff>96338</xdr:rowOff>
    </xdr:to>
    <xdr:cxnSp macro="">
      <xdr:nvCxnSpPr>
        <xdr:cNvPr id="379" name="直線コネクタ 378">
          <a:extLst>
            <a:ext uri="{FF2B5EF4-FFF2-40B4-BE49-F238E27FC236}">
              <a16:creationId xmlns:a16="http://schemas.microsoft.com/office/drawing/2014/main" id="{B067693F-B8D5-47B7-86DB-1F3453D5C760}"/>
            </a:ext>
          </a:extLst>
        </xdr:cNvPr>
        <xdr:cNvCxnSpPr/>
      </xdr:nvCxnSpPr>
      <xdr:spPr>
        <a:xfrm flipV="1">
          <a:off x="21323300" y="108911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380" name="楕円 379">
          <a:extLst>
            <a:ext uri="{FF2B5EF4-FFF2-40B4-BE49-F238E27FC236}">
              <a16:creationId xmlns:a16="http://schemas.microsoft.com/office/drawing/2014/main" id="{15846097-A461-46FE-AB81-CCD41F843C72}"/>
            </a:ext>
          </a:extLst>
        </xdr:cNvPr>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96338</xdr:rowOff>
    </xdr:from>
    <xdr:to>
      <xdr:col>111</xdr:col>
      <xdr:colOff>177800</xdr:colOff>
      <xdr:row>63</xdr:row>
      <xdr:rowOff>102870</xdr:rowOff>
    </xdr:to>
    <xdr:cxnSp macro="">
      <xdr:nvCxnSpPr>
        <xdr:cNvPr id="381" name="直線コネクタ 380">
          <a:extLst>
            <a:ext uri="{FF2B5EF4-FFF2-40B4-BE49-F238E27FC236}">
              <a16:creationId xmlns:a16="http://schemas.microsoft.com/office/drawing/2014/main" id="{EE5E88A6-8A3F-4343-8BDB-4CE2B4184760}"/>
            </a:ext>
          </a:extLst>
        </xdr:cNvPr>
        <xdr:cNvCxnSpPr/>
      </xdr:nvCxnSpPr>
      <xdr:spPr>
        <a:xfrm flipV="1">
          <a:off x="20434300" y="108976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382" name="楕円 381">
          <a:extLst>
            <a:ext uri="{FF2B5EF4-FFF2-40B4-BE49-F238E27FC236}">
              <a16:creationId xmlns:a16="http://schemas.microsoft.com/office/drawing/2014/main" id="{8201AE46-5962-44D2-889E-F70F80EF6B7E}"/>
            </a:ext>
          </a:extLst>
        </xdr:cNvPr>
        <xdr:cNvSpPr/>
      </xdr:nvSpPr>
      <xdr:spPr>
        <a:xfrm>
          <a:off x="19494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109401</xdr:rowOff>
    </xdr:to>
    <xdr:cxnSp macro="">
      <xdr:nvCxnSpPr>
        <xdr:cNvPr id="383" name="直線コネクタ 382">
          <a:extLst>
            <a:ext uri="{FF2B5EF4-FFF2-40B4-BE49-F238E27FC236}">
              <a16:creationId xmlns:a16="http://schemas.microsoft.com/office/drawing/2014/main" id="{326ADB1F-98B9-4892-9FDC-105FA8D349E4}"/>
            </a:ext>
          </a:extLst>
        </xdr:cNvPr>
        <xdr:cNvCxnSpPr/>
      </xdr:nvCxnSpPr>
      <xdr:spPr>
        <a:xfrm flipV="1">
          <a:off x="19545300" y="109042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138265</xdr:rowOff>
    </xdr:from>
    <xdr:ext cx="469744" cy="259045"/>
    <xdr:sp macro="" textlink="">
      <xdr:nvSpPr>
        <xdr:cNvPr id="384" name="n_1mainValue【保健センター・保健所】&#10;一人当たり面積">
          <a:extLst>
            <a:ext uri="{FF2B5EF4-FFF2-40B4-BE49-F238E27FC236}">
              <a16:creationId xmlns:a16="http://schemas.microsoft.com/office/drawing/2014/main" id="{5AB8A8F0-BA13-481A-91A6-A64D1A6E5744}"/>
            </a:ext>
          </a:extLst>
        </xdr:cNvPr>
        <xdr:cNvSpPr txBox="1"/>
      </xdr:nvSpPr>
      <xdr:spPr>
        <a:xfrm>
          <a:off x="21075727" y="1093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385" name="n_2mainValue【保健センター・保健所】&#10;一人当たり面積">
          <a:extLst>
            <a:ext uri="{FF2B5EF4-FFF2-40B4-BE49-F238E27FC236}">
              <a16:creationId xmlns:a16="http://schemas.microsoft.com/office/drawing/2014/main" id="{E0B6711B-DC9D-4331-AB30-8802CA86EDCB}"/>
            </a:ext>
          </a:extLst>
        </xdr:cNvPr>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386" name="n_3mainValue【保健センター・保健所】&#10;一人当たり面積">
          <a:extLst>
            <a:ext uri="{FF2B5EF4-FFF2-40B4-BE49-F238E27FC236}">
              <a16:creationId xmlns:a16="http://schemas.microsoft.com/office/drawing/2014/main" id="{56A3420B-74F1-4ADB-A817-CA0521638FAE}"/>
            </a:ext>
          </a:extLst>
        </xdr:cNvPr>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7" name="正方形/長方形 386">
          <a:extLst>
            <a:ext uri="{FF2B5EF4-FFF2-40B4-BE49-F238E27FC236}">
              <a16:creationId xmlns:a16="http://schemas.microsoft.com/office/drawing/2014/main" id="{EC4E0961-8501-4359-8F00-D721D10B5A5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8" name="正方形/長方形 387">
          <a:extLst>
            <a:ext uri="{FF2B5EF4-FFF2-40B4-BE49-F238E27FC236}">
              <a16:creationId xmlns:a16="http://schemas.microsoft.com/office/drawing/2014/main" id="{312E908D-1299-4A23-846E-C8471B2053C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9" name="正方形/長方形 388">
          <a:extLst>
            <a:ext uri="{FF2B5EF4-FFF2-40B4-BE49-F238E27FC236}">
              <a16:creationId xmlns:a16="http://schemas.microsoft.com/office/drawing/2014/main" id="{4A7AA816-EBFE-478C-9077-39AB3872054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0" name="正方形/長方形 389">
          <a:extLst>
            <a:ext uri="{FF2B5EF4-FFF2-40B4-BE49-F238E27FC236}">
              <a16:creationId xmlns:a16="http://schemas.microsoft.com/office/drawing/2014/main" id="{8D98F74F-56D6-4731-8164-4B9FC9EE913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1" name="正方形/長方形 390">
          <a:extLst>
            <a:ext uri="{FF2B5EF4-FFF2-40B4-BE49-F238E27FC236}">
              <a16:creationId xmlns:a16="http://schemas.microsoft.com/office/drawing/2014/main" id="{35864AE9-FC9F-4424-A632-E270080DFAF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2" name="正方形/長方形 391">
          <a:extLst>
            <a:ext uri="{FF2B5EF4-FFF2-40B4-BE49-F238E27FC236}">
              <a16:creationId xmlns:a16="http://schemas.microsoft.com/office/drawing/2014/main" id="{D6086EE5-072E-4EDD-8EB8-DC53A3E9C7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3" name="正方形/長方形 392">
          <a:extLst>
            <a:ext uri="{FF2B5EF4-FFF2-40B4-BE49-F238E27FC236}">
              <a16:creationId xmlns:a16="http://schemas.microsoft.com/office/drawing/2014/main" id="{3EC5DF9E-4D4D-4A72-9066-A80D5429832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4" name="正方形/長方形 393">
          <a:extLst>
            <a:ext uri="{FF2B5EF4-FFF2-40B4-BE49-F238E27FC236}">
              <a16:creationId xmlns:a16="http://schemas.microsoft.com/office/drawing/2014/main" id="{DE97C473-B1D1-492C-9FA7-6961E4B5D7B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5" name="テキスト ボックス 394">
          <a:extLst>
            <a:ext uri="{FF2B5EF4-FFF2-40B4-BE49-F238E27FC236}">
              <a16:creationId xmlns:a16="http://schemas.microsoft.com/office/drawing/2014/main" id="{D1DF1E81-0B4F-42DE-B249-E5D347E578B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6" name="直線コネクタ 395">
          <a:extLst>
            <a:ext uri="{FF2B5EF4-FFF2-40B4-BE49-F238E27FC236}">
              <a16:creationId xmlns:a16="http://schemas.microsoft.com/office/drawing/2014/main" id="{F1EEE54C-020E-4446-AB62-C53AFF34362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97" name="テキスト ボックス 396">
          <a:extLst>
            <a:ext uri="{FF2B5EF4-FFF2-40B4-BE49-F238E27FC236}">
              <a16:creationId xmlns:a16="http://schemas.microsoft.com/office/drawing/2014/main" id="{94FC51FE-8B04-4925-A22B-0826F20E5CD4}"/>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98" name="直線コネクタ 397">
          <a:extLst>
            <a:ext uri="{FF2B5EF4-FFF2-40B4-BE49-F238E27FC236}">
              <a16:creationId xmlns:a16="http://schemas.microsoft.com/office/drawing/2014/main" id="{5303FE4A-190A-48D5-ACB7-B3CC6E29C79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99" name="テキスト ボックス 398">
          <a:extLst>
            <a:ext uri="{FF2B5EF4-FFF2-40B4-BE49-F238E27FC236}">
              <a16:creationId xmlns:a16="http://schemas.microsoft.com/office/drawing/2014/main" id="{7B32F60C-A543-44B8-BB21-F3C5A18C5C7A}"/>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0" name="直線コネクタ 399">
          <a:extLst>
            <a:ext uri="{FF2B5EF4-FFF2-40B4-BE49-F238E27FC236}">
              <a16:creationId xmlns:a16="http://schemas.microsoft.com/office/drawing/2014/main" id="{93319D3E-942D-4155-B9DB-6AE3DE5090D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1" name="テキスト ボックス 400">
          <a:extLst>
            <a:ext uri="{FF2B5EF4-FFF2-40B4-BE49-F238E27FC236}">
              <a16:creationId xmlns:a16="http://schemas.microsoft.com/office/drawing/2014/main" id="{95068C25-11D6-4484-9AAA-20490473A60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2" name="直線コネクタ 401">
          <a:extLst>
            <a:ext uri="{FF2B5EF4-FFF2-40B4-BE49-F238E27FC236}">
              <a16:creationId xmlns:a16="http://schemas.microsoft.com/office/drawing/2014/main" id="{1F2D5766-B5D5-401F-B657-8E31ABA6320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03" name="テキスト ボックス 402">
          <a:extLst>
            <a:ext uri="{FF2B5EF4-FFF2-40B4-BE49-F238E27FC236}">
              <a16:creationId xmlns:a16="http://schemas.microsoft.com/office/drawing/2014/main" id="{FE599D87-F27C-4690-9F66-05A595A7DC0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4" name="直線コネクタ 403">
          <a:extLst>
            <a:ext uri="{FF2B5EF4-FFF2-40B4-BE49-F238E27FC236}">
              <a16:creationId xmlns:a16="http://schemas.microsoft.com/office/drawing/2014/main" id="{0EA1EADE-557C-4055-B209-7C2CFB0577C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05" name="テキスト ボックス 404">
          <a:extLst>
            <a:ext uri="{FF2B5EF4-FFF2-40B4-BE49-F238E27FC236}">
              <a16:creationId xmlns:a16="http://schemas.microsoft.com/office/drawing/2014/main" id="{E33658FA-5DF3-4C06-A7D9-C0A6E930C44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06" name="直線コネクタ 405">
          <a:extLst>
            <a:ext uri="{FF2B5EF4-FFF2-40B4-BE49-F238E27FC236}">
              <a16:creationId xmlns:a16="http://schemas.microsoft.com/office/drawing/2014/main" id="{EAF4A11C-F4E9-4E2D-965F-230A769D7BD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07" name="テキスト ボックス 406">
          <a:extLst>
            <a:ext uri="{FF2B5EF4-FFF2-40B4-BE49-F238E27FC236}">
              <a16:creationId xmlns:a16="http://schemas.microsoft.com/office/drawing/2014/main" id="{653AC544-CC13-4A09-BD36-86227A2A503C}"/>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8" name="直線コネクタ 407">
          <a:extLst>
            <a:ext uri="{FF2B5EF4-FFF2-40B4-BE49-F238E27FC236}">
              <a16:creationId xmlns:a16="http://schemas.microsoft.com/office/drawing/2014/main" id="{F97CDFA3-9C5F-436C-AA4A-F00CC6935F6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9" name="テキスト ボックス 408">
          <a:extLst>
            <a:ext uri="{FF2B5EF4-FFF2-40B4-BE49-F238E27FC236}">
              <a16:creationId xmlns:a16="http://schemas.microsoft.com/office/drawing/2014/main" id="{9FBAD95E-DC68-4E88-90EF-D5E716D13C3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0" name="【消防施設】&#10;有形固定資産減価償却率グラフ枠">
          <a:extLst>
            <a:ext uri="{FF2B5EF4-FFF2-40B4-BE49-F238E27FC236}">
              <a16:creationId xmlns:a16="http://schemas.microsoft.com/office/drawing/2014/main" id="{F6F40AEA-DB1E-4CCB-9EB8-BBF70BD9318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411" name="直線コネクタ 410">
          <a:extLst>
            <a:ext uri="{FF2B5EF4-FFF2-40B4-BE49-F238E27FC236}">
              <a16:creationId xmlns:a16="http://schemas.microsoft.com/office/drawing/2014/main" id="{B98F3A79-4FC3-4982-8D08-B5D18A1F01A0}"/>
            </a:ext>
          </a:extLst>
        </xdr:cNvPr>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412" name="【消防施設】&#10;有形固定資産減価償却率最小値テキスト">
          <a:extLst>
            <a:ext uri="{FF2B5EF4-FFF2-40B4-BE49-F238E27FC236}">
              <a16:creationId xmlns:a16="http://schemas.microsoft.com/office/drawing/2014/main" id="{95473006-AE23-47DC-AACE-BA5A7A1E77E5}"/>
            </a:ext>
          </a:extLst>
        </xdr:cNvPr>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413" name="直線コネクタ 412">
          <a:extLst>
            <a:ext uri="{FF2B5EF4-FFF2-40B4-BE49-F238E27FC236}">
              <a16:creationId xmlns:a16="http://schemas.microsoft.com/office/drawing/2014/main" id="{A92AC80B-19F6-43BD-BACF-95138828282C}"/>
            </a:ext>
          </a:extLst>
        </xdr:cNvPr>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414" name="【消防施設】&#10;有形固定資産減価償却率最大値テキスト">
          <a:extLst>
            <a:ext uri="{FF2B5EF4-FFF2-40B4-BE49-F238E27FC236}">
              <a16:creationId xmlns:a16="http://schemas.microsoft.com/office/drawing/2014/main" id="{8994DFA2-71A1-451E-A8F3-B537583CBDDB}"/>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415" name="直線コネクタ 414">
          <a:extLst>
            <a:ext uri="{FF2B5EF4-FFF2-40B4-BE49-F238E27FC236}">
              <a16:creationId xmlns:a16="http://schemas.microsoft.com/office/drawing/2014/main" id="{FECEB129-F4E7-4235-B561-E0DC3CD1C82B}"/>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416" name="【消防施設】&#10;有形固定資産減価償却率平均値テキスト">
          <a:extLst>
            <a:ext uri="{FF2B5EF4-FFF2-40B4-BE49-F238E27FC236}">
              <a16:creationId xmlns:a16="http://schemas.microsoft.com/office/drawing/2014/main" id="{777375A6-A8A6-4351-99DC-8DD99A9BD69D}"/>
            </a:ext>
          </a:extLst>
        </xdr:cNvPr>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417" name="フローチャート: 判断 416">
          <a:extLst>
            <a:ext uri="{FF2B5EF4-FFF2-40B4-BE49-F238E27FC236}">
              <a16:creationId xmlns:a16="http://schemas.microsoft.com/office/drawing/2014/main" id="{60A657BD-6D57-4890-B687-6AB6BF7ADA44}"/>
            </a:ext>
          </a:extLst>
        </xdr:cNvPr>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418" name="フローチャート: 判断 417">
          <a:extLst>
            <a:ext uri="{FF2B5EF4-FFF2-40B4-BE49-F238E27FC236}">
              <a16:creationId xmlns:a16="http://schemas.microsoft.com/office/drawing/2014/main" id="{E15C5A08-518E-4D50-A7E5-4E4F384A1BD4}"/>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154322</xdr:rowOff>
    </xdr:from>
    <xdr:ext cx="405111" cy="259045"/>
    <xdr:sp macro="" textlink="">
      <xdr:nvSpPr>
        <xdr:cNvPr id="419" name="n_1aveValue【消防施設】&#10;有形固定資産減価償却率">
          <a:extLst>
            <a:ext uri="{FF2B5EF4-FFF2-40B4-BE49-F238E27FC236}">
              <a16:creationId xmlns:a16="http://schemas.microsoft.com/office/drawing/2014/main" id="{49DB1CAA-BA0A-4427-9042-B2E56FB61618}"/>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420" name="フローチャート: 判断 419">
          <a:extLst>
            <a:ext uri="{FF2B5EF4-FFF2-40B4-BE49-F238E27FC236}">
              <a16:creationId xmlns:a16="http://schemas.microsoft.com/office/drawing/2014/main" id="{7D3A6037-41F4-45CE-8D08-BACDD35287C6}"/>
            </a:ext>
          </a:extLst>
        </xdr:cNvPr>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28591</xdr:rowOff>
    </xdr:from>
    <xdr:ext cx="405111" cy="259045"/>
    <xdr:sp macro="" textlink="">
      <xdr:nvSpPr>
        <xdr:cNvPr id="421" name="n_2aveValue【消防施設】&#10;有形固定資産減価償却率">
          <a:extLst>
            <a:ext uri="{FF2B5EF4-FFF2-40B4-BE49-F238E27FC236}">
              <a16:creationId xmlns:a16="http://schemas.microsoft.com/office/drawing/2014/main" id="{31B38819-E85C-4838-A486-3469655BA4EB}"/>
            </a:ext>
          </a:extLst>
        </xdr:cNvPr>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422" name="フローチャート: 判断 421">
          <a:extLst>
            <a:ext uri="{FF2B5EF4-FFF2-40B4-BE49-F238E27FC236}">
              <a16:creationId xmlns:a16="http://schemas.microsoft.com/office/drawing/2014/main" id="{3B44E621-29F5-4F27-844F-53239A3A2ED1}"/>
            </a:ext>
          </a:extLst>
        </xdr:cNvPr>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107332</xdr:rowOff>
    </xdr:from>
    <xdr:ext cx="405111" cy="259045"/>
    <xdr:sp macro="" textlink="">
      <xdr:nvSpPr>
        <xdr:cNvPr id="423" name="n_3aveValue【消防施設】&#10;有形固定資産減価償却率">
          <a:extLst>
            <a:ext uri="{FF2B5EF4-FFF2-40B4-BE49-F238E27FC236}">
              <a16:creationId xmlns:a16="http://schemas.microsoft.com/office/drawing/2014/main" id="{99465913-DE5A-4AC5-9A9B-274FDEC2782C}"/>
            </a:ext>
          </a:extLst>
        </xdr:cNvPr>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6FA1DFAA-3373-4BEF-ADFD-6643737CF91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CA18BCE5-E291-4FD2-8776-362690681D3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4C764FC1-F2D3-4D51-A178-6D270698429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A5E697A5-64AD-4924-92BF-560607CD89D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26303ACB-0AF8-4BDB-8EEA-E397FE12290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27305</xdr:rowOff>
    </xdr:from>
    <xdr:to>
      <xdr:col>85</xdr:col>
      <xdr:colOff>177800</xdr:colOff>
      <xdr:row>78</xdr:row>
      <xdr:rowOff>128905</xdr:rowOff>
    </xdr:to>
    <xdr:sp macro="" textlink="">
      <xdr:nvSpPr>
        <xdr:cNvPr id="429" name="楕円 428">
          <a:extLst>
            <a:ext uri="{FF2B5EF4-FFF2-40B4-BE49-F238E27FC236}">
              <a16:creationId xmlns:a16="http://schemas.microsoft.com/office/drawing/2014/main" id="{43280AC3-1BFE-4692-8E7C-873D4FCD6F68}"/>
            </a:ext>
          </a:extLst>
        </xdr:cNvPr>
        <xdr:cNvSpPr/>
      </xdr:nvSpPr>
      <xdr:spPr>
        <a:xfrm>
          <a:off x="162687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113682</xdr:rowOff>
    </xdr:from>
    <xdr:ext cx="405111" cy="259045"/>
    <xdr:sp macro="" textlink="">
      <xdr:nvSpPr>
        <xdr:cNvPr id="430" name="【消防施設】&#10;有形固定資産減価償却率該当値テキスト">
          <a:extLst>
            <a:ext uri="{FF2B5EF4-FFF2-40B4-BE49-F238E27FC236}">
              <a16:creationId xmlns:a16="http://schemas.microsoft.com/office/drawing/2014/main" id="{9631DBA9-5811-4301-95A4-B58621E8CFEF}"/>
            </a:ext>
          </a:extLst>
        </xdr:cNvPr>
        <xdr:cNvSpPr txBox="1"/>
      </xdr:nvSpPr>
      <xdr:spPr>
        <a:xfrm>
          <a:off x="16357600" y="1331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31114</xdr:rowOff>
    </xdr:from>
    <xdr:to>
      <xdr:col>81</xdr:col>
      <xdr:colOff>101600</xdr:colOff>
      <xdr:row>78</xdr:row>
      <xdr:rowOff>132714</xdr:rowOff>
    </xdr:to>
    <xdr:sp macro="" textlink="">
      <xdr:nvSpPr>
        <xdr:cNvPr id="431" name="楕円 430">
          <a:extLst>
            <a:ext uri="{FF2B5EF4-FFF2-40B4-BE49-F238E27FC236}">
              <a16:creationId xmlns:a16="http://schemas.microsoft.com/office/drawing/2014/main" id="{0A840DA3-A97B-469C-91E2-BDE572B838F8}"/>
            </a:ext>
          </a:extLst>
        </xdr:cNvPr>
        <xdr:cNvSpPr/>
      </xdr:nvSpPr>
      <xdr:spPr>
        <a:xfrm>
          <a:off x="15430500" y="134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78105</xdr:rowOff>
    </xdr:from>
    <xdr:to>
      <xdr:col>85</xdr:col>
      <xdr:colOff>127000</xdr:colOff>
      <xdr:row>78</xdr:row>
      <xdr:rowOff>81914</xdr:rowOff>
    </xdr:to>
    <xdr:cxnSp macro="">
      <xdr:nvCxnSpPr>
        <xdr:cNvPr id="432" name="直線コネクタ 431">
          <a:extLst>
            <a:ext uri="{FF2B5EF4-FFF2-40B4-BE49-F238E27FC236}">
              <a16:creationId xmlns:a16="http://schemas.microsoft.com/office/drawing/2014/main" id="{95051D60-4D47-4B07-BF94-948C5C80C7A1}"/>
            </a:ext>
          </a:extLst>
        </xdr:cNvPr>
        <xdr:cNvCxnSpPr/>
      </xdr:nvCxnSpPr>
      <xdr:spPr>
        <a:xfrm flipV="1">
          <a:off x="15481300" y="134512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13970</xdr:rowOff>
    </xdr:from>
    <xdr:to>
      <xdr:col>76</xdr:col>
      <xdr:colOff>165100</xdr:colOff>
      <xdr:row>78</xdr:row>
      <xdr:rowOff>115570</xdr:rowOff>
    </xdr:to>
    <xdr:sp macro="" textlink="">
      <xdr:nvSpPr>
        <xdr:cNvPr id="433" name="楕円 432">
          <a:extLst>
            <a:ext uri="{FF2B5EF4-FFF2-40B4-BE49-F238E27FC236}">
              <a16:creationId xmlns:a16="http://schemas.microsoft.com/office/drawing/2014/main" id="{329F64CC-ACEF-419A-8867-6F5047A6036B}"/>
            </a:ext>
          </a:extLst>
        </xdr:cNvPr>
        <xdr:cNvSpPr/>
      </xdr:nvSpPr>
      <xdr:spPr>
        <a:xfrm>
          <a:off x="14541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64770</xdr:rowOff>
    </xdr:from>
    <xdr:to>
      <xdr:col>81</xdr:col>
      <xdr:colOff>50800</xdr:colOff>
      <xdr:row>78</xdr:row>
      <xdr:rowOff>81914</xdr:rowOff>
    </xdr:to>
    <xdr:cxnSp macro="">
      <xdr:nvCxnSpPr>
        <xdr:cNvPr id="434" name="直線コネクタ 433">
          <a:extLst>
            <a:ext uri="{FF2B5EF4-FFF2-40B4-BE49-F238E27FC236}">
              <a16:creationId xmlns:a16="http://schemas.microsoft.com/office/drawing/2014/main" id="{3A7A3084-8A9D-4B22-AF22-6A4B2644C817}"/>
            </a:ext>
          </a:extLst>
        </xdr:cNvPr>
        <xdr:cNvCxnSpPr/>
      </xdr:nvCxnSpPr>
      <xdr:spPr>
        <a:xfrm>
          <a:off x="14592300" y="134378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149241</xdr:rowOff>
    </xdr:from>
    <xdr:ext cx="405111" cy="259045"/>
    <xdr:sp macro="" textlink="">
      <xdr:nvSpPr>
        <xdr:cNvPr id="435" name="n_1mainValue【消防施設】&#10;有形固定資産減価償却率">
          <a:extLst>
            <a:ext uri="{FF2B5EF4-FFF2-40B4-BE49-F238E27FC236}">
              <a16:creationId xmlns:a16="http://schemas.microsoft.com/office/drawing/2014/main" id="{2B263841-A74C-49BC-8E2D-6BD275E10CE6}"/>
            </a:ext>
          </a:extLst>
        </xdr:cNvPr>
        <xdr:cNvSpPr txBox="1"/>
      </xdr:nvSpPr>
      <xdr:spPr>
        <a:xfrm>
          <a:off x="15266044" y="1317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132097</xdr:rowOff>
    </xdr:from>
    <xdr:ext cx="405111" cy="259045"/>
    <xdr:sp macro="" textlink="">
      <xdr:nvSpPr>
        <xdr:cNvPr id="436" name="n_2mainValue【消防施設】&#10;有形固定資産減価償却率">
          <a:extLst>
            <a:ext uri="{FF2B5EF4-FFF2-40B4-BE49-F238E27FC236}">
              <a16:creationId xmlns:a16="http://schemas.microsoft.com/office/drawing/2014/main" id="{FD8CC8B9-DF4B-4AE1-810C-9B61D49A042B}"/>
            </a:ext>
          </a:extLst>
        </xdr:cNvPr>
        <xdr:cNvSpPr txBox="1"/>
      </xdr:nvSpPr>
      <xdr:spPr>
        <a:xfrm>
          <a:off x="1438974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7" name="正方形/長方形 436">
          <a:extLst>
            <a:ext uri="{FF2B5EF4-FFF2-40B4-BE49-F238E27FC236}">
              <a16:creationId xmlns:a16="http://schemas.microsoft.com/office/drawing/2014/main" id="{AEA075EA-44FC-4C5B-9AA6-D9A6C9195ED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8" name="正方形/長方形 437">
          <a:extLst>
            <a:ext uri="{FF2B5EF4-FFF2-40B4-BE49-F238E27FC236}">
              <a16:creationId xmlns:a16="http://schemas.microsoft.com/office/drawing/2014/main" id="{A6CCF1E8-C475-4B7C-9582-47C1525184E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9" name="正方形/長方形 438">
          <a:extLst>
            <a:ext uri="{FF2B5EF4-FFF2-40B4-BE49-F238E27FC236}">
              <a16:creationId xmlns:a16="http://schemas.microsoft.com/office/drawing/2014/main" id="{699E5793-3C68-4B0F-B9CF-B97CCFDFFC1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0" name="正方形/長方形 439">
          <a:extLst>
            <a:ext uri="{FF2B5EF4-FFF2-40B4-BE49-F238E27FC236}">
              <a16:creationId xmlns:a16="http://schemas.microsoft.com/office/drawing/2014/main" id="{0C4686DA-644C-43BA-B935-FE5721DB009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1" name="正方形/長方形 440">
          <a:extLst>
            <a:ext uri="{FF2B5EF4-FFF2-40B4-BE49-F238E27FC236}">
              <a16:creationId xmlns:a16="http://schemas.microsoft.com/office/drawing/2014/main" id="{AE824A6F-BA9D-4C09-A69F-FE7DBAA5216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2" name="正方形/長方形 441">
          <a:extLst>
            <a:ext uri="{FF2B5EF4-FFF2-40B4-BE49-F238E27FC236}">
              <a16:creationId xmlns:a16="http://schemas.microsoft.com/office/drawing/2014/main" id="{76537BD7-09FF-42A9-9618-13EC4043A34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3" name="正方形/長方形 442">
          <a:extLst>
            <a:ext uri="{FF2B5EF4-FFF2-40B4-BE49-F238E27FC236}">
              <a16:creationId xmlns:a16="http://schemas.microsoft.com/office/drawing/2014/main" id="{F9C0E09C-62DD-428A-8CBA-DB5F0A52690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4" name="正方形/長方形 443">
          <a:extLst>
            <a:ext uri="{FF2B5EF4-FFF2-40B4-BE49-F238E27FC236}">
              <a16:creationId xmlns:a16="http://schemas.microsoft.com/office/drawing/2014/main" id="{C91715C3-E8F5-4CEF-A877-545169E8EFA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5" name="テキスト ボックス 444">
          <a:extLst>
            <a:ext uri="{FF2B5EF4-FFF2-40B4-BE49-F238E27FC236}">
              <a16:creationId xmlns:a16="http://schemas.microsoft.com/office/drawing/2014/main" id="{76E84B3D-DF43-409C-9340-43813D2FD2F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6" name="直線コネクタ 445">
          <a:extLst>
            <a:ext uri="{FF2B5EF4-FFF2-40B4-BE49-F238E27FC236}">
              <a16:creationId xmlns:a16="http://schemas.microsoft.com/office/drawing/2014/main" id="{781183EE-76FE-4A65-93DB-31BFA41D4C0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7" name="直線コネクタ 446">
          <a:extLst>
            <a:ext uri="{FF2B5EF4-FFF2-40B4-BE49-F238E27FC236}">
              <a16:creationId xmlns:a16="http://schemas.microsoft.com/office/drawing/2014/main" id="{04B9CD53-7060-451F-992B-F5DACAE180E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8" name="テキスト ボックス 447">
          <a:extLst>
            <a:ext uri="{FF2B5EF4-FFF2-40B4-BE49-F238E27FC236}">
              <a16:creationId xmlns:a16="http://schemas.microsoft.com/office/drawing/2014/main" id="{9F6BB223-12E2-4BFD-8144-B7831E9FA97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9" name="直線コネクタ 448">
          <a:extLst>
            <a:ext uri="{FF2B5EF4-FFF2-40B4-BE49-F238E27FC236}">
              <a16:creationId xmlns:a16="http://schemas.microsoft.com/office/drawing/2014/main" id="{91220ED6-DC85-40B1-8783-EB9DA9E0689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0" name="テキスト ボックス 449">
          <a:extLst>
            <a:ext uri="{FF2B5EF4-FFF2-40B4-BE49-F238E27FC236}">
              <a16:creationId xmlns:a16="http://schemas.microsoft.com/office/drawing/2014/main" id="{09E55A83-80CB-4D7E-95F6-93726C1E7C4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1" name="直線コネクタ 450">
          <a:extLst>
            <a:ext uri="{FF2B5EF4-FFF2-40B4-BE49-F238E27FC236}">
              <a16:creationId xmlns:a16="http://schemas.microsoft.com/office/drawing/2014/main" id="{FC656169-6BE7-4A2F-9C4A-68BEAE33A71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2" name="テキスト ボックス 451">
          <a:extLst>
            <a:ext uri="{FF2B5EF4-FFF2-40B4-BE49-F238E27FC236}">
              <a16:creationId xmlns:a16="http://schemas.microsoft.com/office/drawing/2014/main" id="{F4D64812-A8CC-4953-B25A-070C46B97D8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3" name="直線コネクタ 452">
          <a:extLst>
            <a:ext uri="{FF2B5EF4-FFF2-40B4-BE49-F238E27FC236}">
              <a16:creationId xmlns:a16="http://schemas.microsoft.com/office/drawing/2014/main" id="{3B95F3B5-003A-4486-96BB-EC0B3A3CBB4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4" name="テキスト ボックス 453">
          <a:extLst>
            <a:ext uri="{FF2B5EF4-FFF2-40B4-BE49-F238E27FC236}">
              <a16:creationId xmlns:a16="http://schemas.microsoft.com/office/drawing/2014/main" id="{6B541CA0-E008-4331-A88B-24B5087AAE8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5" name="直線コネクタ 454">
          <a:extLst>
            <a:ext uri="{FF2B5EF4-FFF2-40B4-BE49-F238E27FC236}">
              <a16:creationId xmlns:a16="http://schemas.microsoft.com/office/drawing/2014/main" id="{20B22444-0B35-4976-96E1-BF9B206CEBA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6" name="テキスト ボックス 455">
          <a:extLst>
            <a:ext uri="{FF2B5EF4-FFF2-40B4-BE49-F238E27FC236}">
              <a16:creationId xmlns:a16="http://schemas.microsoft.com/office/drawing/2014/main" id="{27606F59-0CED-4490-8CF4-8FB806E2EA9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7" name="【消防施設】&#10;一人当たり面積グラフ枠">
          <a:extLst>
            <a:ext uri="{FF2B5EF4-FFF2-40B4-BE49-F238E27FC236}">
              <a16:creationId xmlns:a16="http://schemas.microsoft.com/office/drawing/2014/main" id="{4E677D92-12B9-47CF-A6F4-4402DEC2D7C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458" name="直線コネクタ 457">
          <a:extLst>
            <a:ext uri="{FF2B5EF4-FFF2-40B4-BE49-F238E27FC236}">
              <a16:creationId xmlns:a16="http://schemas.microsoft.com/office/drawing/2014/main" id="{4BAB9C5D-4A4B-4BFE-B618-8B9ED89727AC}"/>
            </a:ext>
          </a:extLst>
        </xdr:cNvPr>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459" name="【消防施設】&#10;一人当たり面積最小値テキスト">
          <a:extLst>
            <a:ext uri="{FF2B5EF4-FFF2-40B4-BE49-F238E27FC236}">
              <a16:creationId xmlns:a16="http://schemas.microsoft.com/office/drawing/2014/main" id="{12065845-F0E0-40DB-9444-269944A8AE4C}"/>
            </a:ext>
          </a:extLst>
        </xdr:cNvPr>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460" name="直線コネクタ 459">
          <a:extLst>
            <a:ext uri="{FF2B5EF4-FFF2-40B4-BE49-F238E27FC236}">
              <a16:creationId xmlns:a16="http://schemas.microsoft.com/office/drawing/2014/main" id="{CB7C7C17-B3F5-45FC-9F88-ECABFD7E9615}"/>
            </a:ext>
          </a:extLst>
        </xdr:cNvPr>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461" name="【消防施設】&#10;一人当たり面積最大値テキスト">
          <a:extLst>
            <a:ext uri="{FF2B5EF4-FFF2-40B4-BE49-F238E27FC236}">
              <a16:creationId xmlns:a16="http://schemas.microsoft.com/office/drawing/2014/main" id="{009C0568-6E2B-45E5-90E7-B0871BAE1474}"/>
            </a:ext>
          </a:extLst>
        </xdr:cNvPr>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462" name="直線コネクタ 461">
          <a:extLst>
            <a:ext uri="{FF2B5EF4-FFF2-40B4-BE49-F238E27FC236}">
              <a16:creationId xmlns:a16="http://schemas.microsoft.com/office/drawing/2014/main" id="{0D72D238-44B2-4D13-9919-3A9959B90255}"/>
            </a:ext>
          </a:extLst>
        </xdr:cNvPr>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463" name="【消防施設】&#10;一人当たり面積平均値テキスト">
          <a:extLst>
            <a:ext uri="{FF2B5EF4-FFF2-40B4-BE49-F238E27FC236}">
              <a16:creationId xmlns:a16="http://schemas.microsoft.com/office/drawing/2014/main" id="{E38A44AA-DB78-405A-9D79-D8146141583B}"/>
            </a:ext>
          </a:extLst>
        </xdr:cNvPr>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464" name="フローチャート: 判断 463">
          <a:extLst>
            <a:ext uri="{FF2B5EF4-FFF2-40B4-BE49-F238E27FC236}">
              <a16:creationId xmlns:a16="http://schemas.microsoft.com/office/drawing/2014/main" id="{73052E53-E07B-4C39-9BD2-77806411E7A2}"/>
            </a:ext>
          </a:extLst>
        </xdr:cNvPr>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465" name="フローチャート: 判断 464">
          <a:extLst>
            <a:ext uri="{FF2B5EF4-FFF2-40B4-BE49-F238E27FC236}">
              <a16:creationId xmlns:a16="http://schemas.microsoft.com/office/drawing/2014/main" id="{9CA7C4C1-B023-4AB9-8F79-213B4FFC6AD1}"/>
            </a:ext>
          </a:extLst>
        </xdr:cNvPr>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466" name="n_1aveValue【消防施設】&#10;一人当たり面積">
          <a:extLst>
            <a:ext uri="{FF2B5EF4-FFF2-40B4-BE49-F238E27FC236}">
              <a16:creationId xmlns:a16="http://schemas.microsoft.com/office/drawing/2014/main" id="{13484D96-1504-493D-ADCD-2842CA586435}"/>
            </a:ext>
          </a:extLst>
        </xdr:cNvPr>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467" name="フローチャート: 判断 466">
          <a:extLst>
            <a:ext uri="{FF2B5EF4-FFF2-40B4-BE49-F238E27FC236}">
              <a16:creationId xmlns:a16="http://schemas.microsoft.com/office/drawing/2014/main" id="{2CD4035E-CF69-4AFC-9E77-7E02FC7CBCE8}"/>
            </a:ext>
          </a:extLst>
        </xdr:cNvPr>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168724</xdr:rowOff>
    </xdr:from>
    <xdr:ext cx="469744" cy="259045"/>
    <xdr:sp macro="" textlink="">
      <xdr:nvSpPr>
        <xdr:cNvPr id="468" name="n_2aveValue【消防施設】&#10;一人当たり面積">
          <a:extLst>
            <a:ext uri="{FF2B5EF4-FFF2-40B4-BE49-F238E27FC236}">
              <a16:creationId xmlns:a16="http://schemas.microsoft.com/office/drawing/2014/main" id="{68279537-CFAE-45C4-93C9-9FE6A58A5972}"/>
            </a:ext>
          </a:extLst>
        </xdr:cNvPr>
        <xdr:cNvSpPr txBox="1"/>
      </xdr:nvSpPr>
      <xdr:spPr>
        <a:xfrm>
          <a:off x="20199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469" name="フローチャート: 判断 468">
          <a:extLst>
            <a:ext uri="{FF2B5EF4-FFF2-40B4-BE49-F238E27FC236}">
              <a16:creationId xmlns:a16="http://schemas.microsoft.com/office/drawing/2014/main" id="{49515D2F-128A-4990-8788-B006C7009F5C}"/>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470" name="n_3aveValue【消防施設】&#10;一人当たり面積">
          <a:extLst>
            <a:ext uri="{FF2B5EF4-FFF2-40B4-BE49-F238E27FC236}">
              <a16:creationId xmlns:a16="http://schemas.microsoft.com/office/drawing/2014/main" id="{C85EA7CF-E4B8-49F5-9C01-E345C0C29AC8}"/>
            </a:ext>
          </a:extLst>
        </xdr:cNvPr>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41426C2F-1EB8-4B71-8863-C4114EEA92D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2" name="テキスト ボックス 471">
          <a:extLst>
            <a:ext uri="{FF2B5EF4-FFF2-40B4-BE49-F238E27FC236}">
              <a16:creationId xmlns:a16="http://schemas.microsoft.com/office/drawing/2014/main" id="{EBE88ACE-D2C9-4F5D-BA68-19D82612372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254B41FC-9E77-4B7D-BD81-DFD90C3EC0C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4" name="テキスト ボックス 473">
          <a:extLst>
            <a:ext uri="{FF2B5EF4-FFF2-40B4-BE49-F238E27FC236}">
              <a16:creationId xmlns:a16="http://schemas.microsoft.com/office/drawing/2014/main" id="{0E5CC43C-60EB-402C-B6CF-A90907E762B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25F8ECAE-10B2-4ED4-9E64-30FE91382CE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70053</xdr:rowOff>
    </xdr:from>
    <xdr:to>
      <xdr:col>116</xdr:col>
      <xdr:colOff>114300</xdr:colOff>
      <xdr:row>86</xdr:row>
      <xdr:rowOff>203</xdr:rowOff>
    </xdr:to>
    <xdr:sp macro="" textlink="">
      <xdr:nvSpPr>
        <xdr:cNvPr id="476" name="楕円 475">
          <a:extLst>
            <a:ext uri="{FF2B5EF4-FFF2-40B4-BE49-F238E27FC236}">
              <a16:creationId xmlns:a16="http://schemas.microsoft.com/office/drawing/2014/main" id="{9DA4CA2E-80F3-434A-B492-2EB0CBD9718A}"/>
            </a:ext>
          </a:extLst>
        </xdr:cNvPr>
        <xdr:cNvSpPr/>
      </xdr:nvSpPr>
      <xdr:spPr>
        <a:xfrm>
          <a:off x="22110700" y="146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25620</xdr:rowOff>
    </xdr:from>
    <xdr:ext cx="469744" cy="259045"/>
    <xdr:sp macro="" textlink="">
      <xdr:nvSpPr>
        <xdr:cNvPr id="477" name="【消防施設】&#10;一人当たり面積該当値テキスト">
          <a:extLst>
            <a:ext uri="{FF2B5EF4-FFF2-40B4-BE49-F238E27FC236}">
              <a16:creationId xmlns:a16="http://schemas.microsoft.com/office/drawing/2014/main" id="{6F08E90D-85ED-40A9-B66D-31504C44CD60}"/>
            </a:ext>
          </a:extLst>
        </xdr:cNvPr>
        <xdr:cNvSpPr txBox="1"/>
      </xdr:nvSpPr>
      <xdr:spPr>
        <a:xfrm>
          <a:off x="22199600" y="1459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478" name="楕円 477">
          <a:extLst>
            <a:ext uri="{FF2B5EF4-FFF2-40B4-BE49-F238E27FC236}">
              <a16:creationId xmlns:a16="http://schemas.microsoft.com/office/drawing/2014/main" id="{2554FB21-B612-4FD8-9516-B27AFDCC301E}"/>
            </a:ext>
          </a:extLst>
        </xdr:cNvPr>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120853</xdr:rowOff>
    </xdr:from>
    <xdr:to>
      <xdr:col>116</xdr:col>
      <xdr:colOff>63500</xdr:colOff>
      <xdr:row>85</xdr:row>
      <xdr:rowOff>122682</xdr:rowOff>
    </xdr:to>
    <xdr:cxnSp macro="">
      <xdr:nvCxnSpPr>
        <xdr:cNvPr id="479" name="直線コネクタ 478">
          <a:extLst>
            <a:ext uri="{FF2B5EF4-FFF2-40B4-BE49-F238E27FC236}">
              <a16:creationId xmlns:a16="http://schemas.microsoft.com/office/drawing/2014/main" id="{F6DF7DCA-8551-4165-9CD4-E4B309A2E5B2}"/>
            </a:ext>
          </a:extLst>
        </xdr:cNvPr>
        <xdr:cNvCxnSpPr/>
      </xdr:nvCxnSpPr>
      <xdr:spPr>
        <a:xfrm flipV="1">
          <a:off x="21323300" y="1469410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73710</xdr:rowOff>
    </xdr:from>
    <xdr:to>
      <xdr:col>107</xdr:col>
      <xdr:colOff>101600</xdr:colOff>
      <xdr:row>86</xdr:row>
      <xdr:rowOff>3860</xdr:rowOff>
    </xdr:to>
    <xdr:sp macro="" textlink="">
      <xdr:nvSpPr>
        <xdr:cNvPr id="480" name="楕円 479">
          <a:extLst>
            <a:ext uri="{FF2B5EF4-FFF2-40B4-BE49-F238E27FC236}">
              <a16:creationId xmlns:a16="http://schemas.microsoft.com/office/drawing/2014/main" id="{BAD36D84-3437-417C-8AC8-880BFF1B27D5}"/>
            </a:ext>
          </a:extLst>
        </xdr:cNvPr>
        <xdr:cNvSpPr/>
      </xdr:nvSpPr>
      <xdr:spPr>
        <a:xfrm>
          <a:off x="20383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122682</xdr:rowOff>
    </xdr:from>
    <xdr:to>
      <xdr:col>111</xdr:col>
      <xdr:colOff>177800</xdr:colOff>
      <xdr:row>85</xdr:row>
      <xdr:rowOff>124510</xdr:rowOff>
    </xdr:to>
    <xdr:cxnSp macro="">
      <xdr:nvCxnSpPr>
        <xdr:cNvPr id="481" name="直線コネクタ 480">
          <a:extLst>
            <a:ext uri="{FF2B5EF4-FFF2-40B4-BE49-F238E27FC236}">
              <a16:creationId xmlns:a16="http://schemas.microsoft.com/office/drawing/2014/main" id="{F8D7163F-5B3D-4310-870F-2853BE174EEF}"/>
            </a:ext>
          </a:extLst>
        </xdr:cNvPr>
        <xdr:cNvCxnSpPr/>
      </xdr:nvCxnSpPr>
      <xdr:spPr>
        <a:xfrm flipV="1">
          <a:off x="20434300" y="1469593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164609</xdr:rowOff>
    </xdr:from>
    <xdr:ext cx="469744" cy="259045"/>
    <xdr:sp macro="" textlink="">
      <xdr:nvSpPr>
        <xdr:cNvPr id="482" name="n_1mainValue【消防施設】&#10;一人当たり面積">
          <a:extLst>
            <a:ext uri="{FF2B5EF4-FFF2-40B4-BE49-F238E27FC236}">
              <a16:creationId xmlns:a16="http://schemas.microsoft.com/office/drawing/2014/main" id="{7879477F-3E4D-4180-9F55-AC051E221907}"/>
            </a:ext>
          </a:extLst>
        </xdr:cNvPr>
        <xdr:cNvSpPr txBox="1"/>
      </xdr:nvSpPr>
      <xdr:spPr>
        <a:xfrm>
          <a:off x="21075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20387</xdr:rowOff>
    </xdr:from>
    <xdr:ext cx="469744" cy="259045"/>
    <xdr:sp macro="" textlink="">
      <xdr:nvSpPr>
        <xdr:cNvPr id="483" name="n_2mainValue【消防施設】&#10;一人当たり面積">
          <a:extLst>
            <a:ext uri="{FF2B5EF4-FFF2-40B4-BE49-F238E27FC236}">
              <a16:creationId xmlns:a16="http://schemas.microsoft.com/office/drawing/2014/main" id="{0A2A1CD1-78BA-473C-AD19-84B41C8EE575}"/>
            </a:ext>
          </a:extLst>
        </xdr:cNvPr>
        <xdr:cNvSpPr txBox="1"/>
      </xdr:nvSpPr>
      <xdr:spPr>
        <a:xfrm>
          <a:off x="20199427" y="1442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4" name="正方形/長方形 483">
          <a:extLst>
            <a:ext uri="{FF2B5EF4-FFF2-40B4-BE49-F238E27FC236}">
              <a16:creationId xmlns:a16="http://schemas.microsoft.com/office/drawing/2014/main" id="{5907713F-4512-4905-9BAD-DCA5AE545BD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5" name="正方形/長方形 484">
          <a:extLst>
            <a:ext uri="{FF2B5EF4-FFF2-40B4-BE49-F238E27FC236}">
              <a16:creationId xmlns:a16="http://schemas.microsoft.com/office/drawing/2014/main" id="{64ACB1D6-11EB-4732-AAFD-6EBA8E65AF0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6" name="正方形/長方形 485">
          <a:extLst>
            <a:ext uri="{FF2B5EF4-FFF2-40B4-BE49-F238E27FC236}">
              <a16:creationId xmlns:a16="http://schemas.microsoft.com/office/drawing/2014/main" id="{991AEACD-8422-4646-BD95-56D80DF3DBF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7" name="正方形/長方形 486">
          <a:extLst>
            <a:ext uri="{FF2B5EF4-FFF2-40B4-BE49-F238E27FC236}">
              <a16:creationId xmlns:a16="http://schemas.microsoft.com/office/drawing/2014/main" id="{711196F1-423A-4714-B0ED-20EDC7ECBCE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8" name="正方形/長方形 487">
          <a:extLst>
            <a:ext uri="{FF2B5EF4-FFF2-40B4-BE49-F238E27FC236}">
              <a16:creationId xmlns:a16="http://schemas.microsoft.com/office/drawing/2014/main" id="{5723FB3B-F551-4DEA-A002-AF497AF7A69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9" name="正方形/長方形 488">
          <a:extLst>
            <a:ext uri="{FF2B5EF4-FFF2-40B4-BE49-F238E27FC236}">
              <a16:creationId xmlns:a16="http://schemas.microsoft.com/office/drawing/2014/main" id="{7BF4495A-8BA0-4888-A90A-E9A2631D156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0" name="正方形/長方形 489">
          <a:extLst>
            <a:ext uri="{FF2B5EF4-FFF2-40B4-BE49-F238E27FC236}">
              <a16:creationId xmlns:a16="http://schemas.microsoft.com/office/drawing/2014/main" id="{6605CB92-E606-4316-A05B-7C8A5ACEEB0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1" name="正方形/長方形 490">
          <a:extLst>
            <a:ext uri="{FF2B5EF4-FFF2-40B4-BE49-F238E27FC236}">
              <a16:creationId xmlns:a16="http://schemas.microsoft.com/office/drawing/2014/main" id="{B3C6ED5D-4D5B-48E2-AE22-BEC1D66D608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2" name="テキスト ボックス 491">
          <a:extLst>
            <a:ext uri="{FF2B5EF4-FFF2-40B4-BE49-F238E27FC236}">
              <a16:creationId xmlns:a16="http://schemas.microsoft.com/office/drawing/2014/main" id="{4AFB89B9-F7A0-4D9A-A3AD-15DA442386B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3" name="直線コネクタ 492">
          <a:extLst>
            <a:ext uri="{FF2B5EF4-FFF2-40B4-BE49-F238E27FC236}">
              <a16:creationId xmlns:a16="http://schemas.microsoft.com/office/drawing/2014/main" id="{599F69EF-AAF4-49E6-B1D4-DF0F6585CA3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4" name="直線コネクタ 493">
          <a:extLst>
            <a:ext uri="{FF2B5EF4-FFF2-40B4-BE49-F238E27FC236}">
              <a16:creationId xmlns:a16="http://schemas.microsoft.com/office/drawing/2014/main" id="{BB179D6C-4BCA-4E32-9D78-6A8D2FB24CA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5" name="テキスト ボックス 494">
          <a:extLst>
            <a:ext uri="{FF2B5EF4-FFF2-40B4-BE49-F238E27FC236}">
              <a16:creationId xmlns:a16="http://schemas.microsoft.com/office/drawing/2014/main" id="{11CEFC8F-6B7B-4374-8E0A-6CF58780FFF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6" name="直線コネクタ 495">
          <a:extLst>
            <a:ext uri="{FF2B5EF4-FFF2-40B4-BE49-F238E27FC236}">
              <a16:creationId xmlns:a16="http://schemas.microsoft.com/office/drawing/2014/main" id="{C6F4F0A7-AB88-4ACA-96BF-0D22735E0B7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7" name="テキスト ボックス 496">
          <a:extLst>
            <a:ext uri="{FF2B5EF4-FFF2-40B4-BE49-F238E27FC236}">
              <a16:creationId xmlns:a16="http://schemas.microsoft.com/office/drawing/2014/main" id="{F5AE6697-DB97-4C34-A978-A5D823DED93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8" name="直線コネクタ 497">
          <a:extLst>
            <a:ext uri="{FF2B5EF4-FFF2-40B4-BE49-F238E27FC236}">
              <a16:creationId xmlns:a16="http://schemas.microsoft.com/office/drawing/2014/main" id="{9F169BD9-515B-4578-BFD2-CE455447BE7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9" name="テキスト ボックス 498">
          <a:extLst>
            <a:ext uri="{FF2B5EF4-FFF2-40B4-BE49-F238E27FC236}">
              <a16:creationId xmlns:a16="http://schemas.microsoft.com/office/drawing/2014/main" id="{F01457E2-9741-464E-97BB-B3BAD40F343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0" name="直線コネクタ 499">
          <a:extLst>
            <a:ext uri="{FF2B5EF4-FFF2-40B4-BE49-F238E27FC236}">
              <a16:creationId xmlns:a16="http://schemas.microsoft.com/office/drawing/2014/main" id="{9CFF9CE9-E8A1-4358-B58E-9785B0B3DF6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1" name="テキスト ボックス 500">
          <a:extLst>
            <a:ext uri="{FF2B5EF4-FFF2-40B4-BE49-F238E27FC236}">
              <a16:creationId xmlns:a16="http://schemas.microsoft.com/office/drawing/2014/main" id="{AD1DD380-040B-4F76-83A4-DE9202A2D2D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2" name="直線コネクタ 501">
          <a:extLst>
            <a:ext uri="{FF2B5EF4-FFF2-40B4-BE49-F238E27FC236}">
              <a16:creationId xmlns:a16="http://schemas.microsoft.com/office/drawing/2014/main" id="{2E62B35B-1042-4205-AC64-62037CA97EE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3" name="テキスト ボックス 502">
          <a:extLst>
            <a:ext uri="{FF2B5EF4-FFF2-40B4-BE49-F238E27FC236}">
              <a16:creationId xmlns:a16="http://schemas.microsoft.com/office/drawing/2014/main" id="{826A1F8E-99EB-453D-8025-EC0CC950771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4" name="直線コネクタ 503">
          <a:extLst>
            <a:ext uri="{FF2B5EF4-FFF2-40B4-BE49-F238E27FC236}">
              <a16:creationId xmlns:a16="http://schemas.microsoft.com/office/drawing/2014/main" id="{413D58BD-7D3D-4DD8-B8FF-68234C8A819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5" name="テキスト ボックス 504">
          <a:extLst>
            <a:ext uri="{FF2B5EF4-FFF2-40B4-BE49-F238E27FC236}">
              <a16:creationId xmlns:a16="http://schemas.microsoft.com/office/drawing/2014/main" id="{E720750E-BDA9-4679-B87C-0A79ED3507C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6" name="直線コネクタ 505">
          <a:extLst>
            <a:ext uri="{FF2B5EF4-FFF2-40B4-BE49-F238E27FC236}">
              <a16:creationId xmlns:a16="http://schemas.microsoft.com/office/drawing/2014/main" id="{DC98D6C8-FEEB-4D37-9CA7-70D89C70F7F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7" name="テキスト ボックス 506">
          <a:extLst>
            <a:ext uri="{FF2B5EF4-FFF2-40B4-BE49-F238E27FC236}">
              <a16:creationId xmlns:a16="http://schemas.microsoft.com/office/drawing/2014/main" id="{13E37663-1AA9-4D8C-B2BA-AB961C2F6B5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8" name="【庁舎】&#10;有形固定資産減価償却率グラフ枠">
          <a:extLst>
            <a:ext uri="{FF2B5EF4-FFF2-40B4-BE49-F238E27FC236}">
              <a16:creationId xmlns:a16="http://schemas.microsoft.com/office/drawing/2014/main" id="{90CC570F-F7BF-4122-BC08-612A23FCC40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509" name="直線コネクタ 508">
          <a:extLst>
            <a:ext uri="{FF2B5EF4-FFF2-40B4-BE49-F238E27FC236}">
              <a16:creationId xmlns:a16="http://schemas.microsoft.com/office/drawing/2014/main" id="{8B6BD099-603F-4DF8-8D1A-A05EF591F2F5}"/>
            </a:ext>
          </a:extLst>
        </xdr:cNvPr>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510" name="【庁舎】&#10;有形固定資産減価償却率最小値テキスト">
          <a:extLst>
            <a:ext uri="{FF2B5EF4-FFF2-40B4-BE49-F238E27FC236}">
              <a16:creationId xmlns:a16="http://schemas.microsoft.com/office/drawing/2014/main" id="{F01BB275-0C7A-47B1-890E-F93675ACA818}"/>
            </a:ext>
          </a:extLst>
        </xdr:cNvPr>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511" name="直線コネクタ 510">
          <a:extLst>
            <a:ext uri="{FF2B5EF4-FFF2-40B4-BE49-F238E27FC236}">
              <a16:creationId xmlns:a16="http://schemas.microsoft.com/office/drawing/2014/main" id="{CDDB88C8-22EF-46CB-A033-3D42CCE9946B}"/>
            </a:ext>
          </a:extLst>
        </xdr:cNvPr>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2" name="【庁舎】&#10;有形固定資産減価償却率最大値テキスト">
          <a:extLst>
            <a:ext uri="{FF2B5EF4-FFF2-40B4-BE49-F238E27FC236}">
              <a16:creationId xmlns:a16="http://schemas.microsoft.com/office/drawing/2014/main" id="{5091AFD4-7434-4CE9-9F9D-4EF47F2C195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3" name="直線コネクタ 512">
          <a:extLst>
            <a:ext uri="{FF2B5EF4-FFF2-40B4-BE49-F238E27FC236}">
              <a16:creationId xmlns:a16="http://schemas.microsoft.com/office/drawing/2014/main" id="{72B7B2F9-BCB0-4D28-9D65-A0D09139466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514" name="【庁舎】&#10;有形固定資産減価償却率平均値テキスト">
          <a:extLst>
            <a:ext uri="{FF2B5EF4-FFF2-40B4-BE49-F238E27FC236}">
              <a16:creationId xmlns:a16="http://schemas.microsoft.com/office/drawing/2014/main" id="{7C0938B2-AD07-4070-9B2B-127852CAA5EC}"/>
            </a:ext>
          </a:extLst>
        </xdr:cNvPr>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515" name="フローチャート: 判断 514">
          <a:extLst>
            <a:ext uri="{FF2B5EF4-FFF2-40B4-BE49-F238E27FC236}">
              <a16:creationId xmlns:a16="http://schemas.microsoft.com/office/drawing/2014/main" id="{170AB4C5-4DE3-4CD8-9F60-EE6696F58045}"/>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516" name="フローチャート: 判断 515">
          <a:extLst>
            <a:ext uri="{FF2B5EF4-FFF2-40B4-BE49-F238E27FC236}">
              <a16:creationId xmlns:a16="http://schemas.microsoft.com/office/drawing/2014/main" id="{A41AD2F7-66F6-43DE-8CB8-10FF9A6DB63E}"/>
            </a:ext>
          </a:extLst>
        </xdr:cNvPr>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76579</xdr:rowOff>
    </xdr:from>
    <xdr:ext cx="405111" cy="259045"/>
    <xdr:sp macro="" textlink="">
      <xdr:nvSpPr>
        <xdr:cNvPr id="517" name="n_1aveValue【庁舎】&#10;有形固定資産減価償却率">
          <a:extLst>
            <a:ext uri="{FF2B5EF4-FFF2-40B4-BE49-F238E27FC236}">
              <a16:creationId xmlns:a16="http://schemas.microsoft.com/office/drawing/2014/main" id="{CE90E88F-2F01-43A0-A1FE-25EBAB6E4018}"/>
            </a:ext>
          </a:extLst>
        </xdr:cNvPr>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518" name="フローチャート: 判断 517">
          <a:extLst>
            <a:ext uri="{FF2B5EF4-FFF2-40B4-BE49-F238E27FC236}">
              <a16:creationId xmlns:a16="http://schemas.microsoft.com/office/drawing/2014/main" id="{130FD805-E87D-4002-82FA-4EFDD6B66AF2}"/>
            </a:ext>
          </a:extLst>
        </xdr:cNvPr>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125565</xdr:rowOff>
    </xdr:from>
    <xdr:ext cx="405111" cy="259045"/>
    <xdr:sp macro="" textlink="">
      <xdr:nvSpPr>
        <xdr:cNvPr id="519" name="n_2aveValue【庁舎】&#10;有形固定資産減価償却率">
          <a:extLst>
            <a:ext uri="{FF2B5EF4-FFF2-40B4-BE49-F238E27FC236}">
              <a16:creationId xmlns:a16="http://schemas.microsoft.com/office/drawing/2014/main" id="{511C9507-CA0C-4AA3-9E42-4CD8816D8860}"/>
            </a:ext>
          </a:extLst>
        </xdr:cNvPr>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520" name="フローチャート: 判断 519">
          <a:extLst>
            <a:ext uri="{FF2B5EF4-FFF2-40B4-BE49-F238E27FC236}">
              <a16:creationId xmlns:a16="http://schemas.microsoft.com/office/drawing/2014/main" id="{0ECC7DBE-94DE-44B2-B954-D871DF7D366E}"/>
            </a:ext>
          </a:extLst>
        </xdr:cNvPr>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22696</xdr:rowOff>
    </xdr:from>
    <xdr:ext cx="405111" cy="259045"/>
    <xdr:sp macro="" textlink="">
      <xdr:nvSpPr>
        <xdr:cNvPr id="521" name="n_3aveValue【庁舎】&#10;有形固定資産減価償却率">
          <a:extLst>
            <a:ext uri="{FF2B5EF4-FFF2-40B4-BE49-F238E27FC236}">
              <a16:creationId xmlns:a16="http://schemas.microsoft.com/office/drawing/2014/main" id="{BDC01DCA-5BD9-43F3-A74C-02433CF9E243}"/>
            </a:ext>
          </a:extLst>
        </xdr:cNvPr>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2" name="テキスト ボックス 521">
          <a:extLst>
            <a:ext uri="{FF2B5EF4-FFF2-40B4-BE49-F238E27FC236}">
              <a16:creationId xmlns:a16="http://schemas.microsoft.com/office/drawing/2014/main" id="{515B232F-6035-4818-8445-BD0494E01B0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3" name="テキスト ボックス 522">
          <a:extLst>
            <a:ext uri="{FF2B5EF4-FFF2-40B4-BE49-F238E27FC236}">
              <a16:creationId xmlns:a16="http://schemas.microsoft.com/office/drawing/2014/main" id="{5DA6777F-0F50-4AB5-8316-74CD48C03B5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9A9E00D1-F83D-4782-AC17-0863882FF2A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62D91F01-A5B4-4ABE-8EE7-12B0965935A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9CE78F11-CE82-422F-97A1-6BE24D60A48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527" name="楕円 526">
          <a:extLst>
            <a:ext uri="{FF2B5EF4-FFF2-40B4-BE49-F238E27FC236}">
              <a16:creationId xmlns:a16="http://schemas.microsoft.com/office/drawing/2014/main" id="{B779C5B4-B299-4EA1-A229-EED0CC17E853}"/>
            </a:ext>
          </a:extLst>
        </xdr:cNvPr>
        <xdr:cNvSpPr/>
      </xdr:nvSpPr>
      <xdr:spPr>
        <a:xfrm>
          <a:off x="16268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95266</xdr:rowOff>
    </xdr:from>
    <xdr:ext cx="405111" cy="259045"/>
    <xdr:sp macro="" textlink="">
      <xdr:nvSpPr>
        <xdr:cNvPr id="528" name="【庁舎】&#10;有形固定資産減価償却率該当値テキスト">
          <a:extLst>
            <a:ext uri="{FF2B5EF4-FFF2-40B4-BE49-F238E27FC236}">
              <a16:creationId xmlns:a16="http://schemas.microsoft.com/office/drawing/2014/main" id="{0599FE09-7EBE-481A-975A-FF743FCDC0E3}"/>
            </a:ext>
          </a:extLst>
        </xdr:cNvPr>
        <xdr:cNvSpPr txBox="1"/>
      </xdr:nvSpPr>
      <xdr:spPr>
        <a:xfrm>
          <a:off x="1635760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156029</xdr:rowOff>
    </xdr:from>
    <xdr:to>
      <xdr:col>81</xdr:col>
      <xdr:colOff>101600</xdr:colOff>
      <xdr:row>104</xdr:row>
      <xdr:rowOff>86179</xdr:rowOff>
    </xdr:to>
    <xdr:sp macro="" textlink="">
      <xdr:nvSpPr>
        <xdr:cNvPr id="529" name="楕円 528">
          <a:extLst>
            <a:ext uri="{FF2B5EF4-FFF2-40B4-BE49-F238E27FC236}">
              <a16:creationId xmlns:a16="http://schemas.microsoft.com/office/drawing/2014/main" id="{52637F7E-1838-4245-BB0D-5203F498CC48}"/>
            </a:ext>
          </a:extLst>
        </xdr:cNvPr>
        <xdr:cNvSpPr/>
      </xdr:nvSpPr>
      <xdr:spPr>
        <a:xfrm>
          <a:off x="15430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167639</xdr:rowOff>
    </xdr:from>
    <xdr:to>
      <xdr:col>85</xdr:col>
      <xdr:colOff>127000</xdr:colOff>
      <xdr:row>104</xdr:row>
      <xdr:rowOff>35379</xdr:rowOff>
    </xdr:to>
    <xdr:cxnSp macro="">
      <xdr:nvCxnSpPr>
        <xdr:cNvPr id="530" name="直線コネクタ 529">
          <a:extLst>
            <a:ext uri="{FF2B5EF4-FFF2-40B4-BE49-F238E27FC236}">
              <a16:creationId xmlns:a16="http://schemas.microsoft.com/office/drawing/2014/main" id="{862F9BBD-D7E8-4E83-B6FD-8266E40BAB72}"/>
            </a:ext>
          </a:extLst>
        </xdr:cNvPr>
        <xdr:cNvCxnSpPr/>
      </xdr:nvCxnSpPr>
      <xdr:spPr>
        <a:xfrm flipV="1">
          <a:off x="15481300" y="17826989"/>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531" name="楕円 530">
          <a:extLst>
            <a:ext uri="{FF2B5EF4-FFF2-40B4-BE49-F238E27FC236}">
              <a16:creationId xmlns:a16="http://schemas.microsoft.com/office/drawing/2014/main" id="{2DADA779-039E-4551-88F2-019FEA96893A}"/>
            </a:ext>
          </a:extLst>
        </xdr:cNvPr>
        <xdr:cNvSpPr/>
      </xdr:nvSpPr>
      <xdr:spPr>
        <a:xfrm>
          <a:off x="14541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35379</xdr:rowOff>
    </xdr:from>
    <xdr:to>
      <xdr:col>81</xdr:col>
      <xdr:colOff>50800</xdr:colOff>
      <xdr:row>104</xdr:row>
      <xdr:rowOff>72934</xdr:rowOff>
    </xdr:to>
    <xdr:cxnSp macro="">
      <xdr:nvCxnSpPr>
        <xdr:cNvPr id="532" name="直線コネクタ 531">
          <a:extLst>
            <a:ext uri="{FF2B5EF4-FFF2-40B4-BE49-F238E27FC236}">
              <a16:creationId xmlns:a16="http://schemas.microsoft.com/office/drawing/2014/main" id="{F5946D3E-2E78-4A21-AC06-73D5B945A5FA}"/>
            </a:ext>
          </a:extLst>
        </xdr:cNvPr>
        <xdr:cNvCxnSpPr/>
      </xdr:nvCxnSpPr>
      <xdr:spPr>
        <a:xfrm flipV="1">
          <a:off x="14592300" y="1786617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533" name="楕円 532">
          <a:extLst>
            <a:ext uri="{FF2B5EF4-FFF2-40B4-BE49-F238E27FC236}">
              <a16:creationId xmlns:a16="http://schemas.microsoft.com/office/drawing/2014/main" id="{3C95E29E-21CB-4C92-A5FF-7993EA855517}"/>
            </a:ext>
          </a:extLst>
        </xdr:cNvPr>
        <xdr:cNvSpPr/>
      </xdr:nvSpPr>
      <xdr:spPr>
        <a:xfrm>
          <a:off x="13652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72934</xdr:rowOff>
    </xdr:from>
    <xdr:to>
      <xdr:col>76</xdr:col>
      <xdr:colOff>114300</xdr:colOff>
      <xdr:row>104</xdr:row>
      <xdr:rowOff>79466</xdr:rowOff>
    </xdr:to>
    <xdr:cxnSp macro="">
      <xdr:nvCxnSpPr>
        <xdr:cNvPr id="534" name="直線コネクタ 533">
          <a:extLst>
            <a:ext uri="{FF2B5EF4-FFF2-40B4-BE49-F238E27FC236}">
              <a16:creationId xmlns:a16="http://schemas.microsoft.com/office/drawing/2014/main" id="{3A40AF92-71B2-492C-A777-8D39DA372673}"/>
            </a:ext>
          </a:extLst>
        </xdr:cNvPr>
        <xdr:cNvCxnSpPr/>
      </xdr:nvCxnSpPr>
      <xdr:spPr>
        <a:xfrm flipV="1">
          <a:off x="13703300" y="179037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77306</xdr:rowOff>
    </xdr:from>
    <xdr:ext cx="405111" cy="259045"/>
    <xdr:sp macro="" textlink="">
      <xdr:nvSpPr>
        <xdr:cNvPr id="535" name="n_1mainValue【庁舎】&#10;有形固定資産減価償却率">
          <a:extLst>
            <a:ext uri="{FF2B5EF4-FFF2-40B4-BE49-F238E27FC236}">
              <a16:creationId xmlns:a16="http://schemas.microsoft.com/office/drawing/2014/main" id="{77D7C050-B917-4EF1-8326-8CC11A7C905C}"/>
            </a:ext>
          </a:extLst>
        </xdr:cNvPr>
        <xdr:cNvSpPr txBox="1"/>
      </xdr:nvSpPr>
      <xdr:spPr>
        <a:xfrm>
          <a:off x="15266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536" name="n_2mainValue【庁舎】&#10;有形固定資産減価償却率">
          <a:extLst>
            <a:ext uri="{FF2B5EF4-FFF2-40B4-BE49-F238E27FC236}">
              <a16:creationId xmlns:a16="http://schemas.microsoft.com/office/drawing/2014/main" id="{2EE86132-3057-4386-9796-F30825A917B9}"/>
            </a:ext>
          </a:extLst>
        </xdr:cNvPr>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537" name="n_3mainValue【庁舎】&#10;有形固定資産減価償却率">
          <a:extLst>
            <a:ext uri="{FF2B5EF4-FFF2-40B4-BE49-F238E27FC236}">
              <a16:creationId xmlns:a16="http://schemas.microsoft.com/office/drawing/2014/main" id="{81C421FB-8D6D-431E-B7EF-491C58598BFB}"/>
            </a:ext>
          </a:extLst>
        </xdr:cNvPr>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8" name="正方形/長方形 537">
          <a:extLst>
            <a:ext uri="{FF2B5EF4-FFF2-40B4-BE49-F238E27FC236}">
              <a16:creationId xmlns:a16="http://schemas.microsoft.com/office/drawing/2014/main" id="{07D69833-C946-4681-BD16-4FDB28AD8C9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9" name="正方形/長方形 538">
          <a:extLst>
            <a:ext uri="{FF2B5EF4-FFF2-40B4-BE49-F238E27FC236}">
              <a16:creationId xmlns:a16="http://schemas.microsoft.com/office/drawing/2014/main" id="{010A083E-8FB7-48DB-87E2-A515B8F9A4A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0" name="正方形/長方形 539">
          <a:extLst>
            <a:ext uri="{FF2B5EF4-FFF2-40B4-BE49-F238E27FC236}">
              <a16:creationId xmlns:a16="http://schemas.microsoft.com/office/drawing/2014/main" id="{0F2FEE74-B558-4B6C-8477-FCC67493A6D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1" name="正方形/長方形 540">
          <a:extLst>
            <a:ext uri="{FF2B5EF4-FFF2-40B4-BE49-F238E27FC236}">
              <a16:creationId xmlns:a16="http://schemas.microsoft.com/office/drawing/2014/main" id="{4387C4FC-B360-4A4A-BD70-9B619A73170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2" name="正方形/長方形 541">
          <a:extLst>
            <a:ext uri="{FF2B5EF4-FFF2-40B4-BE49-F238E27FC236}">
              <a16:creationId xmlns:a16="http://schemas.microsoft.com/office/drawing/2014/main" id="{A3AF5A18-F224-4A6F-BFB1-FA2B19B2352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3" name="正方形/長方形 542">
          <a:extLst>
            <a:ext uri="{FF2B5EF4-FFF2-40B4-BE49-F238E27FC236}">
              <a16:creationId xmlns:a16="http://schemas.microsoft.com/office/drawing/2014/main" id="{06AE8B95-A905-4199-8CF9-AE6F6E7B9F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4" name="正方形/長方形 543">
          <a:extLst>
            <a:ext uri="{FF2B5EF4-FFF2-40B4-BE49-F238E27FC236}">
              <a16:creationId xmlns:a16="http://schemas.microsoft.com/office/drawing/2014/main" id="{C8DD52C5-A2AC-4885-A762-BD247C6F306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5" name="正方形/長方形 544">
          <a:extLst>
            <a:ext uri="{FF2B5EF4-FFF2-40B4-BE49-F238E27FC236}">
              <a16:creationId xmlns:a16="http://schemas.microsoft.com/office/drawing/2014/main" id="{AEF58A93-E292-4C99-B354-196F4D16282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6" name="テキスト ボックス 545">
          <a:extLst>
            <a:ext uri="{FF2B5EF4-FFF2-40B4-BE49-F238E27FC236}">
              <a16:creationId xmlns:a16="http://schemas.microsoft.com/office/drawing/2014/main" id="{89EF735A-C4D1-422B-B49E-A09C049DD84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7" name="直線コネクタ 546">
          <a:extLst>
            <a:ext uri="{FF2B5EF4-FFF2-40B4-BE49-F238E27FC236}">
              <a16:creationId xmlns:a16="http://schemas.microsoft.com/office/drawing/2014/main" id="{D2668A3E-6844-4E7E-B43C-80B7CDF79B5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48" name="テキスト ボックス 547">
          <a:extLst>
            <a:ext uri="{FF2B5EF4-FFF2-40B4-BE49-F238E27FC236}">
              <a16:creationId xmlns:a16="http://schemas.microsoft.com/office/drawing/2014/main" id="{5B48DE01-2FA1-4C8D-87BC-A9B06FE995B6}"/>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49" name="直線コネクタ 548">
          <a:extLst>
            <a:ext uri="{FF2B5EF4-FFF2-40B4-BE49-F238E27FC236}">
              <a16:creationId xmlns:a16="http://schemas.microsoft.com/office/drawing/2014/main" id="{E4CFD933-C6BE-4304-9940-04E67688223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0" name="テキスト ボックス 549">
          <a:extLst>
            <a:ext uri="{FF2B5EF4-FFF2-40B4-BE49-F238E27FC236}">
              <a16:creationId xmlns:a16="http://schemas.microsoft.com/office/drawing/2014/main" id="{E40E535A-2F10-4CDF-A45E-B92EF7372F2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1" name="直線コネクタ 550">
          <a:extLst>
            <a:ext uri="{FF2B5EF4-FFF2-40B4-BE49-F238E27FC236}">
              <a16:creationId xmlns:a16="http://schemas.microsoft.com/office/drawing/2014/main" id="{A5CC25AE-966E-4B45-A400-D24A32EA3AB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2" name="テキスト ボックス 551">
          <a:extLst>
            <a:ext uri="{FF2B5EF4-FFF2-40B4-BE49-F238E27FC236}">
              <a16:creationId xmlns:a16="http://schemas.microsoft.com/office/drawing/2014/main" id="{135EE69D-0B06-4151-AA4C-1C575E0CAEA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53" name="直線コネクタ 552">
          <a:extLst>
            <a:ext uri="{FF2B5EF4-FFF2-40B4-BE49-F238E27FC236}">
              <a16:creationId xmlns:a16="http://schemas.microsoft.com/office/drawing/2014/main" id="{CE738AA6-F3FC-4022-A108-0E669DD3089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54" name="テキスト ボックス 553">
          <a:extLst>
            <a:ext uri="{FF2B5EF4-FFF2-40B4-BE49-F238E27FC236}">
              <a16:creationId xmlns:a16="http://schemas.microsoft.com/office/drawing/2014/main" id="{A62D526A-2EAC-4BBD-BEEF-D2CC6B1481F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55" name="直線コネクタ 554">
          <a:extLst>
            <a:ext uri="{FF2B5EF4-FFF2-40B4-BE49-F238E27FC236}">
              <a16:creationId xmlns:a16="http://schemas.microsoft.com/office/drawing/2014/main" id="{0EDADB1F-BEE7-4432-8931-F596EA65C47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56" name="テキスト ボックス 555">
          <a:extLst>
            <a:ext uri="{FF2B5EF4-FFF2-40B4-BE49-F238E27FC236}">
              <a16:creationId xmlns:a16="http://schemas.microsoft.com/office/drawing/2014/main" id="{2DC06F11-87D0-4476-831A-4A02E0D32C8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57" name="直線コネクタ 556">
          <a:extLst>
            <a:ext uri="{FF2B5EF4-FFF2-40B4-BE49-F238E27FC236}">
              <a16:creationId xmlns:a16="http://schemas.microsoft.com/office/drawing/2014/main" id="{12EECF37-4F3D-46DF-AB61-2B009CA1327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58" name="テキスト ボックス 557">
          <a:extLst>
            <a:ext uri="{FF2B5EF4-FFF2-40B4-BE49-F238E27FC236}">
              <a16:creationId xmlns:a16="http://schemas.microsoft.com/office/drawing/2014/main" id="{077342DF-1C67-4798-9AC9-E539A511BB1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59" name="直線コネクタ 558">
          <a:extLst>
            <a:ext uri="{FF2B5EF4-FFF2-40B4-BE49-F238E27FC236}">
              <a16:creationId xmlns:a16="http://schemas.microsoft.com/office/drawing/2014/main" id="{9202FE75-FB8F-4D9D-B050-37B72433071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0" name="テキスト ボックス 559">
          <a:extLst>
            <a:ext uri="{FF2B5EF4-FFF2-40B4-BE49-F238E27FC236}">
              <a16:creationId xmlns:a16="http://schemas.microsoft.com/office/drawing/2014/main" id="{73295ABA-89C5-421F-B250-695018327DF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1" name="直線コネクタ 560">
          <a:extLst>
            <a:ext uri="{FF2B5EF4-FFF2-40B4-BE49-F238E27FC236}">
              <a16:creationId xmlns:a16="http://schemas.microsoft.com/office/drawing/2014/main" id="{E3EC1608-3652-4FD4-AB24-AF9CC6A7D53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2" name="テキスト ボックス 561">
          <a:extLst>
            <a:ext uri="{FF2B5EF4-FFF2-40B4-BE49-F238E27FC236}">
              <a16:creationId xmlns:a16="http://schemas.microsoft.com/office/drawing/2014/main" id="{439946FB-185E-4D7C-BE11-CDE677B19F1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3" name="【庁舎】&#10;一人当たり面積グラフ枠">
          <a:extLst>
            <a:ext uri="{FF2B5EF4-FFF2-40B4-BE49-F238E27FC236}">
              <a16:creationId xmlns:a16="http://schemas.microsoft.com/office/drawing/2014/main" id="{8053DABB-E7BF-417D-8968-35249262721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564" name="直線コネクタ 563">
          <a:extLst>
            <a:ext uri="{FF2B5EF4-FFF2-40B4-BE49-F238E27FC236}">
              <a16:creationId xmlns:a16="http://schemas.microsoft.com/office/drawing/2014/main" id="{9CE996E3-8366-4AB4-AB35-0238466DE485}"/>
            </a:ext>
          </a:extLst>
        </xdr:cNvPr>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565" name="【庁舎】&#10;一人当たり面積最小値テキスト">
          <a:extLst>
            <a:ext uri="{FF2B5EF4-FFF2-40B4-BE49-F238E27FC236}">
              <a16:creationId xmlns:a16="http://schemas.microsoft.com/office/drawing/2014/main" id="{59643D4F-1763-42E3-BF3A-44E6C1AD706A}"/>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566" name="直線コネクタ 565">
          <a:extLst>
            <a:ext uri="{FF2B5EF4-FFF2-40B4-BE49-F238E27FC236}">
              <a16:creationId xmlns:a16="http://schemas.microsoft.com/office/drawing/2014/main" id="{293C40E9-3047-4BD5-9D7E-7F32B018782B}"/>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567" name="【庁舎】&#10;一人当たり面積最大値テキスト">
          <a:extLst>
            <a:ext uri="{FF2B5EF4-FFF2-40B4-BE49-F238E27FC236}">
              <a16:creationId xmlns:a16="http://schemas.microsoft.com/office/drawing/2014/main" id="{6B3559BE-8F02-488E-AC01-4C4D3AEE4FD3}"/>
            </a:ext>
          </a:extLst>
        </xdr:cNvPr>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568" name="直線コネクタ 567">
          <a:extLst>
            <a:ext uri="{FF2B5EF4-FFF2-40B4-BE49-F238E27FC236}">
              <a16:creationId xmlns:a16="http://schemas.microsoft.com/office/drawing/2014/main" id="{E781AAD4-61AD-4B4F-B590-6BED6A7110B4}"/>
            </a:ext>
          </a:extLst>
        </xdr:cNvPr>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569" name="【庁舎】&#10;一人当たり面積平均値テキスト">
          <a:extLst>
            <a:ext uri="{FF2B5EF4-FFF2-40B4-BE49-F238E27FC236}">
              <a16:creationId xmlns:a16="http://schemas.microsoft.com/office/drawing/2014/main" id="{DA1B0968-320F-4C7A-AD00-630C2D5DFFE9}"/>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570" name="フローチャート: 判断 569">
          <a:extLst>
            <a:ext uri="{FF2B5EF4-FFF2-40B4-BE49-F238E27FC236}">
              <a16:creationId xmlns:a16="http://schemas.microsoft.com/office/drawing/2014/main" id="{3289EE8B-8BD2-4E96-85BA-2388B12D726C}"/>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571" name="フローチャート: 判断 570">
          <a:extLst>
            <a:ext uri="{FF2B5EF4-FFF2-40B4-BE49-F238E27FC236}">
              <a16:creationId xmlns:a16="http://schemas.microsoft.com/office/drawing/2014/main" id="{CE51700D-27DE-4F56-9008-5091B6E491B3}"/>
            </a:ext>
          </a:extLst>
        </xdr:cNvPr>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139354</xdr:rowOff>
    </xdr:from>
    <xdr:ext cx="469744" cy="259045"/>
    <xdr:sp macro="" textlink="">
      <xdr:nvSpPr>
        <xdr:cNvPr id="572" name="n_1aveValue【庁舎】&#10;一人当たり面積">
          <a:extLst>
            <a:ext uri="{FF2B5EF4-FFF2-40B4-BE49-F238E27FC236}">
              <a16:creationId xmlns:a16="http://schemas.microsoft.com/office/drawing/2014/main" id="{60DB4E1D-FFAE-4232-9CB3-B4099DE37087}"/>
            </a:ext>
          </a:extLst>
        </xdr:cNvPr>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573" name="フローチャート: 判断 572">
          <a:extLst>
            <a:ext uri="{FF2B5EF4-FFF2-40B4-BE49-F238E27FC236}">
              <a16:creationId xmlns:a16="http://schemas.microsoft.com/office/drawing/2014/main" id="{12C7CAA6-2872-40D5-8BAC-FF06CAE200A6}"/>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574" name="n_2aveValue【庁舎】&#10;一人当たり面積">
          <a:extLst>
            <a:ext uri="{FF2B5EF4-FFF2-40B4-BE49-F238E27FC236}">
              <a16:creationId xmlns:a16="http://schemas.microsoft.com/office/drawing/2014/main" id="{EF762AEB-4F13-45A8-9375-06939D17E005}"/>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575" name="フローチャート: 判断 574">
          <a:extLst>
            <a:ext uri="{FF2B5EF4-FFF2-40B4-BE49-F238E27FC236}">
              <a16:creationId xmlns:a16="http://schemas.microsoft.com/office/drawing/2014/main" id="{09DDC474-3E00-4253-A675-D369F0862C9D}"/>
            </a:ext>
          </a:extLst>
        </xdr:cNvPr>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162214</xdr:rowOff>
    </xdr:from>
    <xdr:ext cx="469744" cy="259045"/>
    <xdr:sp macro="" textlink="">
      <xdr:nvSpPr>
        <xdr:cNvPr id="576" name="n_3aveValue【庁舎】&#10;一人当たり面積">
          <a:extLst>
            <a:ext uri="{FF2B5EF4-FFF2-40B4-BE49-F238E27FC236}">
              <a16:creationId xmlns:a16="http://schemas.microsoft.com/office/drawing/2014/main" id="{DF430203-19F8-462D-87A9-2DFA1C9BAF4E}"/>
            </a:ext>
          </a:extLst>
        </xdr:cNvPr>
        <xdr:cNvSpPr txBox="1"/>
      </xdr:nvSpPr>
      <xdr:spPr>
        <a:xfrm>
          <a:off x="19310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D800E8DD-28DC-4EF4-99C7-9F2CB097DDA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2B71A06-3E98-4EAF-970D-CE63318BB4A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34521079-CBEE-4F06-A20E-3E479891843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105BEC6A-026A-448B-880C-ABA0EBB46AB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7942811-0A3E-4613-897B-5C4FB0C40EB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134801</xdr:rowOff>
    </xdr:from>
    <xdr:to>
      <xdr:col>116</xdr:col>
      <xdr:colOff>114300</xdr:colOff>
      <xdr:row>106</xdr:row>
      <xdr:rowOff>64951</xdr:rowOff>
    </xdr:to>
    <xdr:sp macro="" textlink="">
      <xdr:nvSpPr>
        <xdr:cNvPr id="582" name="楕円 581">
          <a:extLst>
            <a:ext uri="{FF2B5EF4-FFF2-40B4-BE49-F238E27FC236}">
              <a16:creationId xmlns:a16="http://schemas.microsoft.com/office/drawing/2014/main" id="{9B84B16D-EAD9-48A5-B2B4-4F86D42DA145}"/>
            </a:ext>
          </a:extLst>
        </xdr:cNvPr>
        <xdr:cNvSpPr/>
      </xdr:nvSpPr>
      <xdr:spPr>
        <a:xfrm>
          <a:off x="221107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157678</xdr:rowOff>
    </xdr:from>
    <xdr:ext cx="469744" cy="259045"/>
    <xdr:sp macro="" textlink="">
      <xdr:nvSpPr>
        <xdr:cNvPr id="583" name="【庁舎】&#10;一人当たり面積該当値テキスト">
          <a:extLst>
            <a:ext uri="{FF2B5EF4-FFF2-40B4-BE49-F238E27FC236}">
              <a16:creationId xmlns:a16="http://schemas.microsoft.com/office/drawing/2014/main" id="{29084538-DD06-4EEB-AF6D-D25431A0D102}"/>
            </a:ext>
          </a:extLst>
        </xdr:cNvPr>
        <xdr:cNvSpPr txBox="1"/>
      </xdr:nvSpPr>
      <xdr:spPr>
        <a:xfrm>
          <a:off x="22199600" y="1798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159294</xdr:rowOff>
    </xdr:from>
    <xdr:to>
      <xdr:col>112</xdr:col>
      <xdr:colOff>38100</xdr:colOff>
      <xdr:row>106</xdr:row>
      <xdr:rowOff>89444</xdr:rowOff>
    </xdr:to>
    <xdr:sp macro="" textlink="">
      <xdr:nvSpPr>
        <xdr:cNvPr id="584" name="楕円 583">
          <a:extLst>
            <a:ext uri="{FF2B5EF4-FFF2-40B4-BE49-F238E27FC236}">
              <a16:creationId xmlns:a16="http://schemas.microsoft.com/office/drawing/2014/main" id="{DCFC3B1E-AC6E-4067-84FB-F54C4460A6B8}"/>
            </a:ext>
          </a:extLst>
        </xdr:cNvPr>
        <xdr:cNvSpPr/>
      </xdr:nvSpPr>
      <xdr:spPr>
        <a:xfrm>
          <a:off x="21272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xdr:rowOff>
    </xdr:from>
    <xdr:to>
      <xdr:col>116</xdr:col>
      <xdr:colOff>63500</xdr:colOff>
      <xdr:row>106</xdr:row>
      <xdr:rowOff>38644</xdr:rowOff>
    </xdr:to>
    <xdr:cxnSp macro="">
      <xdr:nvCxnSpPr>
        <xdr:cNvPr id="585" name="直線コネクタ 584">
          <a:extLst>
            <a:ext uri="{FF2B5EF4-FFF2-40B4-BE49-F238E27FC236}">
              <a16:creationId xmlns:a16="http://schemas.microsoft.com/office/drawing/2014/main" id="{253F248A-5C5C-49B9-9219-29131472E22B}"/>
            </a:ext>
          </a:extLst>
        </xdr:cNvPr>
        <xdr:cNvCxnSpPr/>
      </xdr:nvCxnSpPr>
      <xdr:spPr>
        <a:xfrm flipV="1">
          <a:off x="21323300" y="1818785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17236</xdr:rowOff>
    </xdr:from>
    <xdr:to>
      <xdr:col>107</xdr:col>
      <xdr:colOff>101600</xdr:colOff>
      <xdr:row>106</xdr:row>
      <xdr:rowOff>118836</xdr:rowOff>
    </xdr:to>
    <xdr:sp macro="" textlink="">
      <xdr:nvSpPr>
        <xdr:cNvPr id="586" name="楕円 585">
          <a:extLst>
            <a:ext uri="{FF2B5EF4-FFF2-40B4-BE49-F238E27FC236}">
              <a16:creationId xmlns:a16="http://schemas.microsoft.com/office/drawing/2014/main" id="{23F88FF1-ECD5-4DEC-84D6-FCF74F9326D3}"/>
            </a:ext>
          </a:extLst>
        </xdr:cNvPr>
        <xdr:cNvSpPr/>
      </xdr:nvSpPr>
      <xdr:spPr>
        <a:xfrm>
          <a:off x="20383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38644</xdr:rowOff>
    </xdr:from>
    <xdr:to>
      <xdr:col>111</xdr:col>
      <xdr:colOff>177800</xdr:colOff>
      <xdr:row>106</xdr:row>
      <xdr:rowOff>68036</xdr:rowOff>
    </xdr:to>
    <xdr:cxnSp macro="">
      <xdr:nvCxnSpPr>
        <xdr:cNvPr id="587" name="直線コネクタ 586">
          <a:extLst>
            <a:ext uri="{FF2B5EF4-FFF2-40B4-BE49-F238E27FC236}">
              <a16:creationId xmlns:a16="http://schemas.microsoft.com/office/drawing/2014/main" id="{CBFDD6AF-1D7B-4D05-AF7D-B686852F0B29}"/>
            </a:ext>
          </a:extLst>
        </xdr:cNvPr>
        <xdr:cNvCxnSpPr/>
      </xdr:nvCxnSpPr>
      <xdr:spPr>
        <a:xfrm flipV="1">
          <a:off x="20434300" y="182123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588" name="楕円 587">
          <a:extLst>
            <a:ext uri="{FF2B5EF4-FFF2-40B4-BE49-F238E27FC236}">
              <a16:creationId xmlns:a16="http://schemas.microsoft.com/office/drawing/2014/main" id="{6F6BEA71-D4EA-47B3-9D1D-B80CB301585E}"/>
            </a:ext>
          </a:extLst>
        </xdr:cNvPr>
        <xdr:cNvSpPr/>
      </xdr:nvSpPr>
      <xdr:spPr>
        <a:xfrm>
          <a:off x="19494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68036</xdr:rowOff>
    </xdr:from>
    <xdr:to>
      <xdr:col>107</xdr:col>
      <xdr:colOff>50800</xdr:colOff>
      <xdr:row>106</xdr:row>
      <xdr:rowOff>92529</xdr:rowOff>
    </xdr:to>
    <xdr:cxnSp macro="">
      <xdr:nvCxnSpPr>
        <xdr:cNvPr id="589" name="直線コネクタ 588">
          <a:extLst>
            <a:ext uri="{FF2B5EF4-FFF2-40B4-BE49-F238E27FC236}">
              <a16:creationId xmlns:a16="http://schemas.microsoft.com/office/drawing/2014/main" id="{FF9BE560-C418-4FFA-9EAF-C27040F5E259}"/>
            </a:ext>
          </a:extLst>
        </xdr:cNvPr>
        <xdr:cNvCxnSpPr/>
      </xdr:nvCxnSpPr>
      <xdr:spPr>
        <a:xfrm flipV="1">
          <a:off x="19545300" y="182417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105971</xdr:rowOff>
    </xdr:from>
    <xdr:ext cx="469744" cy="259045"/>
    <xdr:sp macro="" textlink="">
      <xdr:nvSpPr>
        <xdr:cNvPr id="590" name="n_1mainValue【庁舎】&#10;一人当たり面積">
          <a:extLst>
            <a:ext uri="{FF2B5EF4-FFF2-40B4-BE49-F238E27FC236}">
              <a16:creationId xmlns:a16="http://schemas.microsoft.com/office/drawing/2014/main" id="{9EDA9C4E-1932-4157-96A3-29E1808C4974}"/>
            </a:ext>
          </a:extLst>
        </xdr:cNvPr>
        <xdr:cNvSpPr txBox="1"/>
      </xdr:nvSpPr>
      <xdr:spPr>
        <a:xfrm>
          <a:off x="21075727" y="1793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109963</xdr:rowOff>
    </xdr:from>
    <xdr:ext cx="469744" cy="259045"/>
    <xdr:sp macro="" textlink="">
      <xdr:nvSpPr>
        <xdr:cNvPr id="591" name="n_2mainValue【庁舎】&#10;一人当たり面積">
          <a:extLst>
            <a:ext uri="{FF2B5EF4-FFF2-40B4-BE49-F238E27FC236}">
              <a16:creationId xmlns:a16="http://schemas.microsoft.com/office/drawing/2014/main" id="{05FB108A-7426-4440-97DB-E53F06545E38}"/>
            </a:ext>
          </a:extLst>
        </xdr:cNvPr>
        <xdr:cNvSpPr txBox="1"/>
      </xdr:nvSpPr>
      <xdr:spPr>
        <a:xfrm>
          <a:off x="20199427" y="182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159856</xdr:rowOff>
    </xdr:from>
    <xdr:ext cx="469744" cy="259045"/>
    <xdr:sp macro="" textlink="">
      <xdr:nvSpPr>
        <xdr:cNvPr id="592" name="n_3mainValue【庁舎】&#10;一人当たり面積">
          <a:extLst>
            <a:ext uri="{FF2B5EF4-FFF2-40B4-BE49-F238E27FC236}">
              <a16:creationId xmlns:a16="http://schemas.microsoft.com/office/drawing/2014/main" id="{1DCB5BAF-DE1F-4976-906D-6299D765A22C}"/>
            </a:ext>
          </a:extLst>
        </xdr:cNvPr>
        <xdr:cNvSpPr txBox="1"/>
      </xdr:nvSpPr>
      <xdr:spPr>
        <a:xfrm>
          <a:off x="19310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3" name="正方形/長方形 592">
          <a:extLst>
            <a:ext uri="{FF2B5EF4-FFF2-40B4-BE49-F238E27FC236}">
              <a16:creationId xmlns:a16="http://schemas.microsoft.com/office/drawing/2014/main" id="{750D3338-39C8-453F-98AD-4229CB56B03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4" name="正方形/長方形 593">
          <a:extLst>
            <a:ext uri="{FF2B5EF4-FFF2-40B4-BE49-F238E27FC236}">
              <a16:creationId xmlns:a16="http://schemas.microsoft.com/office/drawing/2014/main" id="{EE8558BB-8911-4B9E-AEBC-9387BE6B7D7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5" name="テキスト ボックス 594">
          <a:extLst>
            <a:ext uri="{FF2B5EF4-FFF2-40B4-BE49-F238E27FC236}">
              <a16:creationId xmlns:a16="http://schemas.microsoft.com/office/drawing/2014/main" id="{BF2363F6-40FE-46AC-A4E8-8C6ADEA3E47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体育館については、平成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年度建設（小学校）と平成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年度建設（中学校）の学校体育館のほか、昭和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設され、現在は社会体育館となっている旧学校体育館が存在している。減価償却の進んでいる社会体育館については、建物の状況を確認しながら、取壊しを含めて検討していく予定である。保健センターは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年建設が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カ所あり、率は</a:t>
          </a:r>
          <a:r>
            <a:rPr kumimoji="1" lang="en-US" altLang="ja-JP" sz="1300">
              <a:latin typeface="ＭＳ Ｐゴシック" panose="020B0600070205080204" pitchFamily="50" charset="-128"/>
              <a:ea typeface="ＭＳ Ｐゴシック" panose="020B0600070205080204" pitchFamily="50" charset="-128"/>
            </a:rPr>
            <a:t>62.8</a:t>
          </a:r>
          <a:r>
            <a:rPr kumimoji="1" lang="ja-JP" altLang="en-US" sz="1300">
              <a:latin typeface="ＭＳ Ｐゴシック" panose="020B0600070205080204" pitchFamily="50" charset="-128"/>
              <a:ea typeface="ＭＳ Ｐゴシック" panose="020B0600070205080204" pitchFamily="50" charset="-128"/>
            </a:rPr>
            <a:t>％と半分を過ぎたところにある。状況に応じて補修等を行うこととしており、平成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年に空調設備の更新工事を行ったところである。消防施設に行いては、道路と同じく防火水槽等の期首残額を備忘価格の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円にしているため</a:t>
          </a:r>
          <a:r>
            <a:rPr kumimoji="1" lang="en-US" altLang="ja-JP" sz="1300">
              <a:latin typeface="ＭＳ Ｐゴシック" panose="020B0600070205080204" pitchFamily="50" charset="-128"/>
              <a:ea typeface="ＭＳ Ｐゴシック" panose="020B0600070205080204" pitchFamily="50" charset="-128"/>
            </a:rPr>
            <a:t>93.9</a:t>
          </a:r>
          <a:r>
            <a:rPr kumimoji="1" lang="ja-JP" altLang="en-US" sz="1300">
              <a:latin typeface="ＭＳ Ｐゴシック" panose="020B0600070205080204" pitchFamily="50" charset="-128"/>
              <a:ea typeface="ＭＳ Ｐゴシック" panose="020B0600070205080204" pitchFamily="50" charset="-128"/>
            </a:rPr>
            <a:t>と高い水準にある。庁舎については、昭和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年に建築され、平成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年度に耐震補強工事を行ったところである。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7,406
7,366
188.38
5,111,369
5,008,336
76,041
3,310,751
5,457,856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類似団体平均が上昇するなか、ほぼ現状維持ののため、差が開く傾向にある。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数値的にはほぼ現状維持であるが、高齢化・少子化の進行とともに、生産年齢人口も減少し、町税収入も落ち込んでいる事から、実質的には下落傾向にある。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今後も引き続き、全職員による集中滞納整理を実施し、収納率の向上に努めるとともに、行政改革による事務事業の見直しも進め、経費の削減を図り財政基盤の強化を図る。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141212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152702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152702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167718</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ポイント改善しているが、依然として類似団体より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ポイント悪い状況にある。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経常経費のうち分子で見ると、甘楽西部環境衛生施設組合への負担金が起債償還終了により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51,394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千円の減となったことが、大きな減の要因。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また相対的な経費でみると、一部事務組合（病院事業・ごみ処理事業等）に対する補助費負担額と公債費の歳出に占める比率が大きいことが経常収支比率が高い要因となっている。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42333</xdr:rowOff>
    </xdr:from>
    <xdr:to>
      <xdr:col>23</xdr:col>
      <xdr:colOff>133350</xdr:colOff>
      <xdr:row>66</xdr:row>
      <xdr:rowOff>86571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358033"/>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66</xdr:row>
      <xdr:rowOff>86571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277600"/>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133350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14890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4656</xdr:rowOff>
    </xdr:from>
    <xdr:to>
      <xdr:col>11</xdr:col>
      <xdr:colOff>31750</xdr:colOff>
      <xdr:row>65</xdr:row>
      <xdr:rowOff>165523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14890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162983</xdr:rowOff>
    </xdr:from>
    <xdr:to>
      <xdr:col>23</xdr:col>
      <xdr:colOff>184150</xdr:colOff>
      <xdr:row>66</xdr:row>
      <xdr:rowOff>93133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135060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27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35771</xdr:rowOff>
    </xdr:from>
    <xdr:to>
      <xdr:col>19</xdr:col>
      <xdr:colOff>184150</xdr:colOff>
      <xdr:row>66</xdr:row>
      <xdr:rowOff>137371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122148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437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40233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114723</xdr:rowOff>
    </xdr:from>
    <xdr:to>
      <xdr:col>7</xdr:col>
      <xdr:colOff>31750</xdr:colOff>
      <xdr:row>66</xdr:row>
      <xdr:rowOff>44873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29650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26,036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円少なく、ここ数年は、類似団体の平均を下回っている。しかし、人口の減少が顕著なため、全国平均・県平均を大きく上回っている。引き続き、各分野での経費削減を図っていきたい。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15394</xdr:rowOff>
    </xdr:from>
    <xdr:to>
      <xdr:col>23</xdr:col>
      <xdr:colOff>133350</xdr:colOff>
      <xdr:row>82</xdr:row>
      <xdr:rowOff>22609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74294"/>
          <a:ext cx="8382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171064</xdr:rowOff>
    </xdr:from>
    <xdr:to>
      <xdr:col>19</xdr:col>
      <xdr:colOff>133350</xdr:colOff>
      <xdr:row>82</xdr:row>
      <xdr:rowOff>15394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58514"/>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171064</xdr:rowOff>
    </xdr:from>
    <xdr:to>
      <xdr:col>15</xdr:col>
      <xdr:colOff>82550</xdr:colOff>
      <xdr:row>82</xdr:row>
      <xdr:rowOff>2265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058514"/>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90253</xdr:rowOff>
    </xdr:from>
    <xdr:to>
      <xdr:col>11</xdr:col>
      <xdr:colOff>31750</xdr:colOff>
      <xdr:row>82</xdr:row>
      <xdr:rowOff>2265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77703"/>
          <a:ext cx="889000" cy="8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143259</xdr:rowOff>
    </xdr:from>
    <xdr:to>
      <xdr:col>23</xdr:col>
      <xdr:colOff>184150</xdr:colOff>
      <xdr:row>82</xdr:row>
      <xdr:rowOff>73409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159786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7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136044</xdr:rowOff>
    </xdr:from>
    <xdr:to>
      <xdr:col>19</xdr:col>
      <xdr:colOff>184150</xdr:colOff>
      <xdr:row>82</xdr:row>
      <xdr:rowOff>66194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76371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9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120264</xdr:rowOff>
    </xdr:from>
    <xdr:to>
      <xdr:col>15</xdr:col>
      <xdr:colOff>133350</xdr:colOff>
      <xdr:row>82</xdr:row>
      <xdr:rowOff>50414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60591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7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122915</xdr:rowOff>
    </xdr:from>
    <xdr:to>
      <xdr:col>11</xdr:col>
      <xdr:colOff>82550</xdr:colOff>
      <xdr:row>82</xdr:row>
      <xdr:rowOff>53065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63242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7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39453</xdr:rowOff>
    </xdr:from>
    <xdr:to>
      <xdr:col>7</xdr:col>
      <xdr:colOff>31750</xdr:colOff>
      <xdr:row>81</xdr:row>
      <xdr:rowOff>141053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151230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9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数値を引用しているが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ポイント悪い状況となっている。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職員採用人数の抑制等の影響から、若年層の比率が低く、数値が高い要因となっているが、中高齢層の定年退職などにより多少の改善はみられると思われる。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86</xdr:row>
      <xdr:rowOff>115005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59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86</xdr:row>
      <xdr:rowOff>155222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597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155222</xdr:rowOff>
    </xdr:from>
    <xdr:to>
      <xdr:col>72</xdr:col>
      <xdr:colOff>203200</xdr:colOff>
      <xdr:row>87</xdr:row>
      <xdr:rowOff>91016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9992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91016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463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人当たりの職員数は、ここ数年比率で悪化傾向であり、類似団体平均に対しては、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ポイント下回る状況となった。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年度数値を引用しているが、職員数の減以上に人口減が数値悪化に影響しており、人口減少対策にも力を注いでいく必要がある。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数値改善に向けて、定員適正化計画に基づき職員数の削減に努めるが、職員年齢構成の配慮も必要となる。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77883</xdr:rowOff>
    </xdr:from>
    <xdr:to>
      <xdr:col>81</xdr:col>
      <xdr:colOff>44450</xdr:colOff>
      <xdr:row>60</xdr:row>
      <xdr:rowOff>108045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6488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50133</xdr:rowOff>
    </xdr:from>
    <xdr:to>
      <xdr:col>77</xdr:col>
      <xdr:colOff>44450</xdr:colOff>
      <xdr:row>60</xdr:row>
      <xdr:rowOff>77883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37133"/>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169704</xdr:rowOff>
    </xdr:from>
    <xdr:to>
      <xdr:col>72</xdr:col>
      <xdr:colOff>203200</xdr:colOff>
      <xdr:row>60</xdr:row>
      <xdr:rowOff>50133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85254"/>
          <a:ext cx="889000" cy="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111792</xdr:rowOff>
    </xdr:from>
    <xdr:to>
      <xdr:col>68</xdr:col>
      <xdr:colOff>152400</xdr:colOff>
      <xdr:row>59</xdr:row>
      <xdr:rowOff>169704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273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57245</xdr:rowOff>
    </xdr:from>
    <xdr:to>
      <xdr:col>81</xdr:col>
      <xdr:colOff>95250</xdr:colOff>
      <xdr:row>60</xdr:row>
      <xdr:rowOff>158845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29322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27083</xdr:rowOff>
    </xdr:from>
    <xdr:to>
      <xdr:col>77</xdr:col>
      <xdr:colOff>95250</xdr:colOff>
      <xdr:row>60</xdr:row>
      <xdr:rowOff>128683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113460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00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170783</xdr:rowOff>
    </xdr:from>
    <xdr:to>
      <xdr:col>73</xdr:col>
      <xdr:colOff>44450</xdr:colOff>
      <xdr:row>60</xdr:row>
      <xdr:rowOff>100933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111110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5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118904</xdr:rowOff>
    </xdr:from>
    <xdr:to>
      <xdr:col>68</xdr:col>
      <xdr:colOff>203200</xdr:colOff>
      <xdr:row>60</xdr:row>
      <xdr:rowOff>49054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59231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0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60992</xdr:rowOff>
    </xdr:from>
    <xdr:to>
      <xdr:col>64</xdr:col>
      <xdr:colOff>152400</xdr:colOff>
      <xdr:row>59</xdr:row>
      <xdr:rowOff>162592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1319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4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ポイントの減であるが、単年度で見た場合、元利償還金の増はあるが、一部事務組合に対する補助金等の減が大きく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全国平均・県平均値・類似団体と比較していずれも悪い数値であるが、事業を地方債に頼らざるを得ない現状から、大きな改善は難しい状況である。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119634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1394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41</xdr:row>
      <xdr:rowOff>119634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1394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41</xdr:row>
      <xdr:rowOff>167894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1394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15748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1973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年度と比較すると</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13.8</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ポイント改善しているが、依然として類似団体・全国・県平均いずれも上回っている状況である。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地方債現在高、公営企業や組合に対する負担見込額、退職手当負担金見込額の減が改善の主要因となっている。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また、今後、財政調整基金などの充当可能基金残額の減少が見込まれるため、一層の行財政改革を推進し、基金残高の増額を図ったり、引き続き繰上償還等を積極的に活用していきたい。</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50546</xdr:rowOff>
    </xdr:from>
    <xdr:to>
      <xdr:col>81</xdr:col>
      <xdr:colOff>44450</xdr:colOff>
      <xdr:row>16</xdr:row>
      <xdr:rowOff>161544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793746"/>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161544</xdr:rowOff>
    </xdr:from>
    <xdr:to>
      <xdr:col>77</xdr:col>
      <xdr:colOff>44450</xdr:colOff>
      <xdr:row>17</xdr:row>
      <xdr:rowOff>97070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904744"/>
          <a:ext cx="8890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12615</xdr:rowOff>
    </xdr:from>
    <xdr:to>
      <xdr:col>72</xdr:col>
      <xdr:colOff>203200</xdr:colOff>
      <xdr:row>17</xdr:row>
      <xdr:rowOff>97070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92726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12615</xdr:rowOff>
    </xdr:from>
    <xdr:to>
      <xdr:col>68</xdr:col>
      <xdr:colOff>152400</xdr:colOff>
      <xdr:row>17</xdr:row>
      <xdr:rowOff>109940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927265"/>
          <a:ext cx="889000" cy="9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171196</xdr:rowOff>
    </xdr:from>
    <xdr:to>
      <xdr:col>81</xdr:col>
      <xdr:colOff>95250</xdr:colOff>
      <xdr:row>16</xdr:row>
      <xdr:rowOff>101346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143273</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715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110744</xdr:rowOff>
    </xdr:from>
    <xdr:to>
      <xdr:col>77</xdr:col>
      <xdr:colOff>95250</xdr:colOff>
      <xdr:row>17</xdr:row>
      <xdr:rowOff>40894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25671</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940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46270</xdr:rowOff>
    </xdr:from>
    <xdr:to>
      <xdr:col>73</xdr:col>
      <xdr:colOff>44450</xdr:colOff>
      <xdr:row>17</xdr:row>
      <xdr:rowOff>147870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9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132647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04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133265</xdr:rowOff>
    </xdr:from>
    <xdr:to>
      <xdr:col>68</xdr:col>
      <xdr:colOff>203200</xdr:colOff>
      <xdr:row>17</xdr:row>
      <xdr:rowOff>63415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8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48192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59140</xdr:rowOff>
    </xdr:from>
    <xdr:to>
      <xdr:col>64</xdr:col>
      <xdr:colOff>152400</xdr:colOff>
      <xdr:row>17</xdr:row>
      <xdr:rowOff>160740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9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145517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06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7,406
7,366
188.38
5,111,369
5,008,336
76,041
3,310,751
5,457,856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定員適正化計画及び集中改革プランにより職員数の適正化が図られてきているが、町の人口減少も考慮しつつ、組織の機構改革を行い人件費の削減により一層に努める。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年度は、退職者増による特別負担金の増、育休・病休からの復帰による増、支弁人件費の減等により、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ポイントの増となっている状況である。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9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2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44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9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集中改革プランに基づき、経常経費の削減を進め、外部委託の見直し・指定管理者制度導入・事務用品及び消耗品の購買抑制等に取組んだ成果が現れており、類似団体・国・県の平均値を上回る改善がなされている。今後においても、指定管理者制度への移行可能な事業等について検討を進め、更なる削減に向けた取り組みを行う。</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166188</xdr:rowOff>
    </xdr:from>
    <xdr:to>
      <xdr:col>82</xdr:col>
      <xdr:colOff>107950</xdr:colOff>
      <xdr:row>14</xdr:row>
      <xdr:rowOff>166188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66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140063</xdr:rowOff>
    </xdr:from>
    <xdr:to>
      <xdr:col>78</xdr:col>
      <xdr:colOff>69850</xdr:colOff>
      <xdr:row>14</xdr:row>
      <xdr:rowOff>166188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40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14</xdr:row>
      <xdr:rowOff>140063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946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94343</xdr:rowOff>
    </xdr:from>
    <xdr:to>
      <xdr:col>69</xdr:col>
      <xdr:colOff>92075</xdr:colOff>
      <xdr:row>14</xdr:row>
      <xdr:rowOff>100874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946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115388</xdr:rowOff>
    </xdr:from>
    <xdr:to>
      <xdr:col>82</xdr:col>
      <xdr:colOff>158750</xdr:colOff>
      <xdr:row>15</xdr:row>
      <xdr:rowOff>45538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131915</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6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115388</xdr:rowOff>
    </xdr:from>
    <xdr:to>
      <xdr:col>78</xdr:col>
      <xdr:colOff>120650</xdr:colOff>
      <xdr:row>15</xdr:row>
      <xdr:rowOff>45538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55715</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8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89263</xdr:rowOff>
    </xdr:from>
    <xdr:to>
      <xdr:col>74</xdr:col>
      <xdr:colOff>31750</xdr:colOff>
      <xdr:row>15</xdr:row>
      <xdr:rowOff>19413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29590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5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43543</xdr:rowOff>
    </xdr:from>
    <xdr:to>
      <xdr:col>69</xdr:col>
      <xdr:colOff>142875</xdr:colOff>
      <xdr:row>14</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50074</xdr:rowOff>
    </xdr:from>
    <xdr:to>
      <xdr:col>65</xdr:col>
      <xdr:colOff>53975</xdr:colOff>
      <xdr:row>14</xdr:row>
      <xdr:rowOff>151674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161851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1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全国平均、県平均との比較では、７～８ポイント下回り、類似団体とはほぼ同じである。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高齢者及び障がい者対策事業など今後も増加が見込まれる。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75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その他を構成するものとしては、概ね特別会計に対する繰出金であり、全国・県とほぼ同水準で、類似団体比較で若干下回っている状況にある。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高齢化の進展に伴い、高齢化率は高まっているが、全体的な人口減少により国民健康保険・後期高齢者医療・介護保険会計に係る繰出金はほぼ同水準で推移している。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今後も高齢者を対象とした健康増進事業や、介護予防事業の取組みにより、元気な高齢者の町づくりを推進することにより医療・介護給付費の抑制に努める。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19558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7739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163576</xdr:rowOff>
    </xdr:from>
    <xdr:to>
      <xdr:col>78</xdr:col>
      <xdr:colOff>69850</xdr:colOff>
      <xdr:row>57</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764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163576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751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10414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751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156735</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58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112776</xdr:rowOff>
    </xdr:from>
    <xdr:to>
      <xdr:col>74</xdr:col>
      <xdr:colOff>31750</xdr:colOff>
      <xdr:row>57</xdr:row>
      <xdr:rowOff>42926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71391</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ポイント改善しているが、類似団体平均、全国平均そして県平均と比較していずれも高い値である。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要因としては、下仁田町及び南牧村２町村で構成する一部事務組合（病院事業・ごみ等処理事業）に対する補助が大きいことによるものである。一部事務組合に対しては、更なる経常経費の削減を要請する必要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年度は、甘楽西部環境衛生施設組合への負担金が、大きな起債償還終了により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51,394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千円の減となったことが改善要因。</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39</xdr:row>
      <xdr:rowOff>19558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62381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xdr:rowOff>
    </xdr:from>
    <xdr:to>
      <xdr:col>78</xdr:col>
      <xdr:colOff>69850</xdr:colOff>
      <xdr:row>39</xdr:row>
      <xdr:rowOff>19558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687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159004</xdr:rowOff>
    </xdr:from>
    <xdr:to>
      <xdr:col>73</xdr:col>
      <xdr:colOff>180975</xdr:colOff>
      <xdr:row>39</xdr:row>
      <xdr:rowOff>1270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6741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159004</xdr:rowOff>
    </xdr:from>
    <xdr:to>
      <xdr:col>69</xdr:col>
      <xdr:colOff>92075</xdr:colOff>
      <xdr:row>39</xdr:row>
      <xdr:rowOff>56134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6741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140208</xdr:rowOff>
    </xdr:from>
    <xdr:to>
      <xdr:col>78</xdr:col>
      <xdr:colOff>120650</xdr:colOff>
      <xdr:row>39</xdr:row>
      <xdr:rowOff>70358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55135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108204</xdr:rowOff>
    </xdr:from>
    <xdr:to>
      <xdr:col>69</xdr:col>
      <xdr:colOff>142875</xdr:colOff>
      <xdr:row>39</xdr:row>
      <xdr:rowOff>38354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23131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5334</xdr:rowOff>
    </xdr:from>
    <xdr:to>
      <xdr:col>65</xdr:col>
      <xdr:colOff>53975</xdr:colOff>
      <xdr:row>39</xdr:row>
      <xdr:rowOff>106934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91711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ポイント悪化しているが、要因としては、ガス事業譲渡に伴う一般会計出資債の繰上償還がある。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年度過疎債の本借りを平成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月に行ったため、償還が発生していない事から、令和元年度決算においては、予算ベースで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千円の支出増が見込まれており、比率の悪化が見込まれている。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72137</xdr:rowOff>
    </xdr:from>
    <xdr:to>
      <xdr:col>24</xdr:col>
      <xdr:colOff>25400</xdr:colOff>
      <xdr:row>78</xdr:row>
      <xdr:rowOff>81280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4452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72137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3858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78</xdr:row>
      <xdr:rowOff>12700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358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67563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3583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21337</xdr:rowOff>
    </xdr:from>
    <xdr:to>
      <xdr:col>20</xdr:col>
      <xdr:colOff>38100</xdr:colOff>
      <xdr:row>78</xdr:row>
      <xdr:rowOff>122937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ポイント改善しており、類似団体平均との比較では、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類似団体平均との比較において数値が高い原因は、補助費における値が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ポイント高い事があげられる。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129287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71500"/>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129287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2486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77</xdr:row>
      <xdr:rowOff>46989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29768"/>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77</xdr:row>
      <xdr:rowOff>28702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1297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154810</xdr:rowOff>
    </xdr:from>
    <xdr:to>
      <xdr:col>29</xdr:col>
      <xdr:colOff>127000</xdr:colOff>
      <xdr:row>16</xdr:row>
      <xdr:rowOff>21198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74185"/>
          <a:ext cx="647700" cy="37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21198</xdr:rowOff>
    </xdr:from>
    <xdr:to>
      <xdr:col>26</xdr:col>
      <xdr:colOff>50800</xdr:colOff>
      <xdr:row>16</xdr:row>
      <xdr:rowOff>65939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12023"/>
          <a:ext cx="698500" cy="44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65939</xdr:rowOff>
    </xdr:from>
    <xdr:to>
      <xdr:col>22</xdr:col>
      <xdr:colOff>114300</xdr:colOff>
      <xdr:row>16</xdr:row>
      <xdr:rowOff>121041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56764"/>
          <a:ext cx="698500" cy="55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121041</xdr:rowOff>
    </xdr:from>
    <xdr:to>
      <xdr:col>18</xdr:col>
      <xdr:colOff>177800</xdr:colOff>
      <xdr:row>17</xdr:row>
      <xdr:rowOff>26584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11866"/>
          <a:ext cx="698500" cy="7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94448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104010</xdr:rowOff>
    </xdr:from>
    <xdr:to>
      <xdr:col>29</xdr:col>
      <xdr:colOff>177800</xdr:colOff>
      <xdr:row>16</xdr:row>
      <xdr:rowOff>34160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2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120537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141848</xdr:rowOff>
    </xdr:from>
    <xdr:to>
      <xdr:col>26</xdr:col>
      <xdr:colOff>101600</xdr:colOff>
      <xdr:row>16</xdr:row>
      <xdr:rowOff>71998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6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82175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3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15139</xdr:rowOff>
    </xdr:from>
    <xdr:to>
      <xdr:col>22</xdr:col>
      <xdr:colOff>165100</xdr:colOff>
      <xdr:row>16</xdr:row>
      <xdr:rowOff>116739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05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126916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7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70241</xdr:rowOff>
    </xdr:from>
    <xdr:to>
      <xdr:col>19</xdr:col>
      <xdr:colOff>38100</xdr:colOff>
      <xdr:row>17</xdr:row>
      <xdr:rowOff>391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61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10568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2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147234</xdr:rowOff>
    </xdr:from>
    <xdr:to>
      <xdr:col>15</xdr:col>
      <xdr:colOff>101600</xdr:colOff>
      <xdr:row>17</xdr:row>
      <xdr:rowOff>77384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38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87561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0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179311</xdr:rowOff>
    </xdr:from>
    <xdr:to>
      <xdr:col>29</xdr:col>
      <xdr:colOff>127000</xdr:colOff>
      <xdr:row>34</xdr:row>
      <xdr:rowOff>295631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446761"/>
          <a:ext cx="647700" cy="116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179311</xdr:rowOff>
    </xdr:from>
    <xdr:to>
      <xdr:col>26</xdr:col>
      <xdr:colOff>50800</xdr:colOff>
      <xdr:row>34</xdr:row>
      <xdr:rowOff>334093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446761"/>
          <a:ext cx="698500" cy="154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314623</xdr:rowOff>
    </xdr:from>
    <xdr:to>
      <xdr:col>22</xdr:col>
      <xdr:colOff>114300</xdr:colOff>
      <xdr:row>34</xdr:row>
      <xdr:rowOff>334093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582073"/>
          <a:ext cx="698500" cy="19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243148</xdr:rowOff>
    </xdr:from>
    <xdr:to>
      <xdr:col>18</xdr:col>
      <xdr:colOff>177800</xdr:colOff>
      <xdr:row>34</xdr:row>
      <xdr:rowOff>314623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510598"/>
          <a:ext cx="698500" cy="71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59688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244831</xdr:rowOff>
    </xdr:from>
    <xdr:to>
      <xdr:col>29</xdr:col>
      <xdr:colOff>177800</xdr:colOff>
      <xdr:row>35</xdr:row>
      <xdr:rowOff>3531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12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89908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5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128511</xdr:rowOff>
    </xdr:from>
    <xdr:to>
      <xdr:col>26</xdr:col>
      <xdr:colOff>101600</xdr:colOff>
      <xdr:row>34</xdr:row>
      <xdr:rowOff>230111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395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240288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16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283293</xdr:rowOff>
    </xdr:from>
    <xdr:to>
      <xdr:col>22</xdr:col>
      <xdr:colOff>165100</xdr:colOff>
      <xdr:row>35</xdr:row>
      <xdr:rowOff>41993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50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52169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1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263823</xdr:rowOff>
    </xdr:from>
    <xdr:to>
      <xdr:col>19</xdr:col>
      <xdr:colOff>38100</xdr:colOff>
      <xdr:row>35</xdr:row>
      <xdr:rowOff>22523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531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32700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0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192348</xdr:rowOff>
    </xdr:from>
    <xdr:to>
      <xdr:col>15</xdr:col>
      <xdr:colOff>101600</xdr:colOff>
      <xdr:row>34</xdr:row>
      <xdr:rowOff>293948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45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304125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22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7,406
7,366
188.38
5,111,369
5,008,336
76,041
3,310,751
5,457,856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32113</xdr:rowOff>
    </xdr:from>
    <xdr:to>
      <xdr:col>24</xdr:col>
      <xdr:colOff>63500</xdr:colOff>
      <xdr:row>36</xdr:row>
      <xdr:rowOff>60703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04313"/>
          <a:ext cx="838200" cy="2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60703</xdr:rowOff>
    </xdr:from>
    <xdr:to>
      <xdr:col>19</xdr:col>
      <xdr:colOff>177800</xdr:colOff>
      <xdr:row>36</xdr:row>
      <xdr:rowOff>85598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32903"/>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85598</xdr:rowOff>
    </xdr:from>
    <xdr:to>
      <xdr:col>15</xdr:col>
      <xdr:colOff>50800</xdr:colOff>
      <xdr:row>36</xdr:row>
      <xdr:rowOff>106538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57798"/>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106538</xdr:rowOff>
    </xdr:from>
    <xdr:to>
      <xdr:col>10</xdr:col>
      <xdr:colOff>114300</xdr:colOff>
      <xdr:row>37</xdr:row>
      <xdr:rowOff>1199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78738"/>
          <a:ext cx="889000" cy="6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152763</xdr:rowOff>
    </xdr:from>
    <xdr:to>
      <xdr:col>24</xdr:col>
      <xdr:colOff>114300</xdr:colOff>
      <xdr:row>36</xdr:row>
      <xdr:rowOff>82913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4190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0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9903</xdr:rowOff>
    </xdr:from>
    <xdr:to>
      <xdr:col>20</xdr:col>
      <xdr:colOff>38100</xdr:colOff>
      <xdr:row>36</xdr:row>
      <xdr:rowOff>111503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8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128030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5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34798</xdr:rowOff>
    </xdr:from>
    <xdr:to>
      <xdr:col>15</xdr:col>
      <xdr:colOff>101600</xdr:colOff>
      <xdr:row>36</xdr:row>
      <xdr:rowOff>136398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152925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55738</xdr:rowOff>
    </xdr:from>
    <xdr:to>
      <xdr:col>10</xdr:col>
      <xdr:colOff>165100</xdr:colOff>
      <xdr:row>36</xdr:row>
      <xdr:rowOff>157338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2415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0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121849</xdr:rowOff>
    </xdr:from>
    <xdr:to>
      <xdr:col>6</xdr:col>
      <xdr:colOff>38100</xdr:colOff>
      <xdr:row>37</xdr:row>
      <xdr:rowOff>51999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43126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8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168223</xdr:rowOff>
    </xdr:from>
    <xdr:to>
      <xdr:col>24</xdr:col>
      <xdr:colOff>63500</xdr:colOff>
      <xdr:row>58</xdr:row>
      <xdr:rowOff>1019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940873"/>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166721</xdr:rowOff>
    </xdr:from>
    <xdr:to>
      <xdr:col>19</xdr:col>
      <xdr:colOff>177800</xdr:colOff>
      <xdr:row>57</xdr:row>
      <xdr:rowOff>168223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939371"/>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156254</xdr:rowOff>
    </xdr:from>
    <xdr:to>
      <xdr:col>15</xdr:col>
      <xdr:colOff>50800</xdr:colOff>
      <xdr:row>57</xdr:row>
      <xdr:rowOff>166721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928904"/>
          <a:ext cx="889000" cy="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156254</xdr:rowOff>
    </xdr:from>
    <xdr:to>
      <xdr:col>10</xdr:col>
      <xdr:colOff>114300</xdr:colOff>
      <xdr:row>58</xdr:row>
      <xdr:rowOff>42914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28904"/>
          <a:ext cx="889000" cy="5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121669</xdr:rowOff>
    </xdr:from>
    <xdr:to>
      <xdr:col>24</xdr:col>
      <xdr:colOff>114300</xdr:colOff>
      <xdr:row>58</xdr:row>
      <xdr:rowOff>51819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9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36596</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0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117423</xdr:rowOff>
    </xdr:from>
    <xdr:to>
      <xdr:col>20</xdr:col>
      <xdr:colOff>38100</xdr:colOff>
      <xdr:row>58</xdr:row>
      <xdr:rowOff>47573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9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38700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8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115921</xdr:rowOff>
    </xdr:from>
    <xdr:to>
      <xdr:col>15</xdr:col>
      <xdr:colOff>101600</xdr:colOff>
      <xdr:row>58</xdr:row>
      <xdr:rowOff>46071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8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37198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105454</xdr:rowOff>
    </xdr:from>
    <xdr:to>
      <xdr:col>10</xdr:col>
      <xdr:colOff>165100</xdr:colOff>
      <xdr:row>58</xdr:row>
      <xdr:rowOff>35604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26731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163564</xdr:rowOff>
    </xdr:from>
    <xdr:to>
      <xdr:col>6</xdr:col>
      <xdr:colOff>38100</xdr:colOff>
      <xdr:row>58</xdr:row>
      <xdr:rowOff>93714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84841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96265</xdr:rowOff>
    </xdr:from>
    <xdr:to>
      <xdr:col>24</xdr:col>
      <xdr:colOff>63500</xdr:colOff>
      <xdr:row>78</xdr:row>
      <xdr:rowOff>115754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69365"/>
          <a:ext cx="838200" cy="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115754</xdr:rowOff>
    </xdr:from>
    <xdr:to>
      <xdr:col>19</xdr:col>
      <xdr:colOff>177800</xdr:colOff>
      <xdr:row>78</xdr:row>
      <xdr:rowOff>125985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88854"/>
          <a:ext cx="8890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125985</xdr:rowOff>
    </xdr:from>
    <xdr:to>
      <xdr:col>15</xdr:col>
      <xdr:colOff>50800</xdr:colOff>
      <xdr:row>78</xdr:row>
      <xdr:rowOff>148006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99085"/>
          <a:ext cx="8890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133699</xdr:rowOff>
    </xdr:from>
    <xdr:to>
      <xdr:col>10</xdr:col>
      <xdr:colOff>114300</xdr:colOff>
      <xdr:row>78</xdr:row>
      <xdr:rowOff>148006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06799"/>
          <a:ext cx="889000" cy="1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45465</xdr:rowOff>
    </xdr:from>
    <xdr:to>
      <xdr:col>24</xdr:col>
      <xdr:colOff>114300</xdr:colOff>
      <xdr:row>78</xdr:row>
      <xdr:rowOff>147065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131842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3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64954</xdr:rowOff>
    </xdr:from>
    <xdr:to>
      <xdr:col>20</xdr:col>
      <xdr:colOff>38100</xdr:colOff>
      <xdr:row>78</xdr:row>
      <xdr:rowOff>166554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157681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3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75185</xdr:rowOff>
    </xdr:from>
    <xdr:to>
      <xdr:col>15</xdr:col>
      <xdr:colOff>101600</xdr:colOff>
      <xdr:row>79</xdr:row>
      <xdr:rowOff>5335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167912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4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97206</xdr:rowOff>
    </xdr:from>
    <xdr:to>
      <xdr:col>10</xdr:col>
      <xdr:colOff>165100</xdr:colOff>
      <xdr:row>79</xdr:row>
      <xdr:rowOff>27356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18483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6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82899</xdr:rowOff>
    </xdr:from>
    <xdr:to>
      <xdr:col>6</xdr:col>
      <xdr:colOff>38100</xdr:colOff>
      <xdr:row>79</xdr:row>
      <xdr:rowOff>13049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5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4176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xdr:rowOff>
    </xdr:from>
    <xdr:to>
      <xdr:col>24</xdr:col>
      <xdr:colOff>63500</xdr:colOff>
      <xdr:row>96</xdr:row>
      <xdr:rowOff>9026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459340"/>
          <a:ext cx="838200" cy="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xdr:rowOff>
    </xdr:from>
    <xdr:to>
      <xdr:col>19</xdr:col>
      <xdr:colOff>177800</xdr:colOff>
      <xdr:row>96</xdr:row>
      <xdr:rowOff>43760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459340"/>
          <a:ext cx="889000" cy="4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43760</xdr:rowOff>
    </xdr:from>
    <xdr:to>
      <xdr:col>15</xdr:col>
      <xdr:colOff>50800</xdr:colOff>
      <xdr:row>96</xdr:row>
      <xdr:rowOff>139500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502960"/>
          <a:ext cx="889000" cy="9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136471</xdr:rowOff>
    </xdr:from>
    <xdr:to>
      <xdr:col>10</xdr:col>
      <xdr:colOff>114300</xdr:colOff>
      <xdr:row>96</xdr:row>
      <xdr:rowOff>139500</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595671"/>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42239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6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129676</xdr:rowOff>
    </xdr:from>
    <xdr:to>
      <xdr:col>24</xdr:col>
      <xdr:colOff>114300</xdr:colOff>
      <xdr:row>96</xdr:row>
      <xdr:rowOff>59826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4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152553</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26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120790</xdr:rowOff>
    </xdr:from>
    <xdr:to>
      <xdr:col>20</xdr:col>
      <xdr:colOff>38100</xdr:colOff>
      <xdr:row>96</xdr:row>
      <xdr:rowOff>50940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4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67467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1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164410</xdr:rowOff>
    </xdr:from>
    <xdr:to>
      <xdr:col>15</xdr:col>
      <xdr:colOff>101600</xdr:colOff>
      <xdr:row>96</xdr:row>
      <xdr:rowOff>94560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4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111087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22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88700</xdr:rowOff>
    </xdr:from>
    <xdr:to>
      <xdr:col>10</xdr:col>
      <xdr:colOff>165100</xdr:colOff>
      <xdr:row>97</xdr:row>
      <xdr:rowOff>18850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5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35377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32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85671</xdr:rowOff>
    </xdr:from>
    <xdr:to>
      <xdr:col>6</xdr:col>
      <xdr:colOff>38100</xdr:colOff>
      <xdr:row>97</xdr:row>
      <xdr:rowOff>15821</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5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32348</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3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76343</xdr:rowOff>
    </xdr:from>
    <xdr:to>
      <xdr:col>55</xdr:col>
      <xdr:colOff>0</xdr:colOff>
      <xdr:row>36</xdr:row>
      <xdr:rowOff>96575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248543"/>
          <a:ext cx="8382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76343</xdr:rowOff>
    </xdr:from>
    <xdr:to>
      <xdr:col>50</xdr:col>
      <xdr:colOff>114300</xdr:colOff>
      <xdr:row>36</xdr:row>
      <xdr:rowOff>131428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248543"/>
          <a:ext cx="889000" cy="5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131428</xdr:rowOff>
    </xdr:from>
    <xdr:to>
      <xdr:col>45</xdr:col>
      <xdr:colOff>177800</xdr:colOff>
      <xdr:row>36</xdr:row>
      <xdr:rowOff>147450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303628"/>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123130</xdr:rowOff>
    </xdr:from>
    <xdr:to>
      <xdr:col>41</xdr:col>
      <xdr:colOff>50800</xdr:colOff>
      <xdr:row>36</xdr:row>
      <xdr:rowOff>147450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295330"/>
          <a:ext cx="889000" cy="2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91574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4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45775</xdr:rowOff>
    </xdr:from>
    <xdr:to>
      <xdr:col>55</xdr:col>
      <xdr:colOff>50800</xdr:colOff>
      <xdr:row>36</xdr:row>
      <xdr:rowOff>147375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68652</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6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25543</xdr:rowOff>
    </xdr:from>
    <xdr:to>
      <xdr:col>50</xdr:col>
      <xdr:colOff>165100</xdr:colOff>
      <xdr:row>36</xdr:row>
      <xdr:rowOff>127143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9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143670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97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80628</xdr:rowOff>
    </xdr:from>
    <xdr:to>
      <xdr:col>46</xdr:col>
      <xdr:colOff>38100</xdr:colOff>
      <xdr:row>37</xdr:row>
      <xdr:rowOff>10778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5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27305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02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96650</xdr:rowOff>
    </xdr:from>
    <xdr:to>
      <xdr:col>41</xdr:col>
      <xdr:colOff>101600</xdr:colOff>
      <xdr:row>37</xdr:row>
      <xdr:rowOff>26800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6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43327</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04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72330</xdr:rowOff>
    </xdr:from>
    <xdr:to>
      <xdr:col>36</xdr:col>
      <xdr:colOff>165100</xdr:colOff>
      <xdr:row>37</xdr:row>
      <xdr:rowOff>2480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19007</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01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162750</xdr:rowOff>
    </xdr:from>
    <xdr:to>
      <xdr:col>55</xdr:col>
      <xdr:colOff>0</xdr:colOff>
      <xdr:row>59</xdr:row>
      <xdr:rowOff>5886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106850"/>
          <a:ext cx="838200" cy="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162750</xdr:rowOff>
    </xdr:from>
    <xdr:to>
      <xdr:col>50</xdr:col>
      <xdr:colOff>114300</xdr:colOff>
      <xdr:row>58</xdr:row>
      <xdr:rowOff>169443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106850"/>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169443</xdr:rowOff>
    </xdr:from>
    <xdr:to>
      <xdr:col>45</xdr:col>
      <xdr:colOff>177800</xdr:colOff>
      <xdr:row>59</xdr:row>
      <xdr:rowOff>5247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113543"/>
          <a:ext cx="889000" cy="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5247</xdr:rowOff>
    </xdr:from>
    <xdr:to>
      <xdr:col>41</xdr:col>
      <xdr:colOff>50800</xdr:colOff>
      <xdr:row>59</xdr:row>
      <xdr:rowOff>7020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120797"/>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126536</xdr:rowOff>
    </xdr:from>
    <xdr:to>
      <xdr:col>55</xdr:col>
      <xdr:colOff>50800</xdr:colOff>
      <xdr:row>59</xdr:row>
      <xdr:rowOff>56686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7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99791</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1004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111950</xdr:rowOff>
    </xdr:from>
    <xdr:to>
      <xdr:col>50</xdr:col>
      <xdr:colOff>165100</xdr:colOff>
      <xdr:row>59</xdr:row>
      <xdr:rowOff>42100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58627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83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118643</xdr:rowOff>
    </xdr:from>
    <xdr:to>
      <xdr:col>46</xdr:col>
      <xdr:colOff>38100</xdr:colOff>
      <xdr:row>59</xdr:row>
      <xdr:rowOff>48793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39920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1015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125897</xdr:rowOff>
    </xdr:from>
    <xdr:to>
      <xdr:col>41</xdr:col>
      <xdr:colOff>101600</xdr:colOff>
      <xdr:row>59</xdr:row>
      <xdr:rowOff>56047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6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47174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1016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127670</xdr:rowOff>
    </xdr:from>
    <xdr:to>
      <xdr:col>36</xdr:col>
      <xdr:colOff>165100</xdr:colOff>
      <xdr:row>59</xdr:row>
      <xdr:rowOff>57820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48947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6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115830</xdr:rowOff>
    </xdr:from>
    <xdr:to>
      <xdr:col>55</xdr:col>
      <xdr:colOff>0</xdr:colOff>
      <xdr:row>78</xdr:row>
      <xdr:rowOff>133572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88930"/>
          <a:ext cx="838200" cy="1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105276</xdr:rowOff>
    </xdr:from>
    <xdr:to>
      <xdr:col>50</xdr:col>
      <xdr:colOff>114300</xdr:colOff>
      <xdr:row>78</xdr:row>
      <xdr:rowOff>115830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78376"/>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105276</xdr:rowOff>
    </xdr:from>
    <xdr:to>
      <xdr:col>45</xdr:col>
      <xdr:colOff>177800</xdr:colOff>
      <xdr:row>78</xdr:row>
      <xdr:rowOff>121154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78376"/>
          <a:ext cx="889000" cy="1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121154</xdr:rowOff>
    </xdr:from>
    <xdr:to>
      <xdr:col>41</xdr:col>
      <xdr:colOff>50800</xdr:colOff>
      <xdr:row>78</xdr:row>
      <xdr:rowOff>127761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94254"/>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82772</xdr:rowOff>
    </xdr:from>
    <xdr:to>
      <xdr:col>55</xdr:col>
      <xdr:colOff>50800</xdr:colOff>
      <xdr:row>79</xdr:row>
      <xdr:rowOff>12922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65030</xdr:rowOff>
    </xdr:from>
    <xdr:to>
      <xdr:col>50</xdr:col>
      <xdr:colOff>165100</xdr:colOff>
      <xdr:row>78</xdr:row>
      <xdr:rowOff>166630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11707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21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54476</xdr:rowOff>
    </xdr:from>
    <xdr:to>
      <xdr:col>46</xdr:col>
      <xdr:colOff>38100</xdr:colOff>
      <xdr:row>78</xdr:row>
      <xdr:rowOff>156076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2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1153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2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70354</xdr:rowOff>
    </xdr:from>
    <xdr:to>
      <xdr:col>41</xdr:col>
      <xdr:colOff>101600</xdr:colOff>
      <xdr:row>79</xdr:row>
      <xdr:rowOff>504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4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163081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3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76961</xdr:rowOff>
    </xdr:from>
    <xdr:to>
      <xdr:col>36</xdr:col>
      <xdr:colOff>165100</xdr:colOff>
      <xdr:row>79</xdr:row>
      <xdr:rowOff>7111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169688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4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160820</xdr:rowOff>
    </xdr:from>
    <xdr:to>
      <xdr:col>55</xdr:col>
      <xdr:colOff>0</xdr:colOff>
      <xdr:row>97</xdr:row>
      <xdr:rowOff>168159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791470"/>
          <a:ext cx="8382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168159</xdr:rowOff>
    </xdr:from>
    <xdr:to>
      <xdr:col>50</xdr:col>
      <xdr:colOff>114300</xdr:colOff>
      <xdr:row>98</xdr:row>
      <xdr:rowOff>61736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798809"/>
          <a:ext cx="889000" cy="6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49506</xdr:rowOff>
    </xdr:from>
    <xdr:to>
      <xdr:col>45</xdr:col>
      <xdr:colOff>177800</xdr:colOff>
      <xdr:row>98</xdr:row>
      <xdr:rowOff>61736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851606"/>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15756</xdr:rowOff>
    </xdr:from>
    <xdr:to>
      <xdr:col>41</xdr:col>
      <xdr:colOff>50800</xdr:colOff>
      <xdr:row>98</xdr:row>
      <xdr:rowOff>49506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817856"/>
          <a:ext cx="889000" cy="3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110020</xdr:rowOff>
    </xdr:from>
    <xdr:to>
      <xdr:col>55</xdr:col>
      <xdr:colOff>50800</xdr:colOff>
      <xdr:row>98</xdr:row>
      <xdr:rowOff>40170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132897</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9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117359</xdr:rowOff>
    </xdr:from>
    <xdr:to>
      <xdr:col>50</xdr:col>
      <xdr:colOff>165100</xdr:colOff>
      <xdr:row>98</xdr:row>
      <xdr:rowOff>47509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64036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5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10936</xdr:rowOff>
    </xdr:from>
    <xdr:to>
      <xdr:col>46</xdr:col>
      <xdr:colOff>38100</xdr:colOff>
      <xdr:row>98</xdr:row>
      <xdr:rowOff>112536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8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103663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90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170156</xdr:rowOff>
    </xdr:from>
    <xdr:to>
      <xdr:col>41</xdr:col>
      <xdr:colOff>101600</xdr:colOff>
      <xdr:row>98</xdr:row>
      <xdr:rowOff>100306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0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91433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9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136406</xdr:rowOff>
    </xdr:from>
    <xdr:to>
      <xdr:col>36</xdr:col>
      <xdr:colOff>165100</xdr:colOff>
      <xdr:row>98</xdr:row>
      <xdr:rowOff>66556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57683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5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138650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53750"/>
          <a:ext cx="838200" cy="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137208</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52308"/>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136813</xdr:rowOff>
    </xdr:from>
    <xdr:to>
      <xdr:col>71</xdr:col>
      <xdr:colOff>177800</xdr:colOff>
      <xdr:row>38</xdr:row>
      <xdr:rowOff>137208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51913"/>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87850</xdr:rowOff>
    </xdr:from>
    <xdr:to>
      <xdr:col>85</xdr:col>
      <xdr:colOff>177800</xdr:colOff>
      <xdr:row>39</xdr:row>
      <xdr:rowOff>18000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45081</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60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86408</xdr:rowOff>
    </xdr:from>
    <xdr:to>
      <xdr:col>72</xdr:col>
      <xdr:colOff>38100</xdr:colOff>
      <xdr:row>39</xdr:row>
      <xdr:rowOff>16558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7685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9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86013</xdr:rowOff>
    </xdr:from>
    <xdr:to>
      <xdr:col>67</xdr:col>
      <xdr:colOff>101600</xdr:colOff>
      <xdr:row>39</xdr:row>
      <xdr:rowOff>16163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7290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84305</xdr:rowOff>
    </xdr:from>
    <xdr:to>
      <xdr:col>85</xdr:col>
      <xdr:colOff>127000</xdr:colOff>
      <xdr:row>76</xdr:row>
      <xdr:rowOff>107257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14505"/>
          <a:ext cx="8382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107257</xdr:rowOff>
    </xdr:from>
    <xdr:to>
      <xdr:col>81</xdr:col>
      <xdr:colOff>50800</xdr:colOff>
      <xdr:row>76</xdr:row>
      <xdr:rowOff>137199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137457"/>
          <a:ext cx="889000" cy="2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137199</xdr:rowOff>
    </xdr:from>
    <xdr:to>
      <xdr:col>76</xdr:col>
      <xdr:colOff>114300</xdr:colOff>
      <xdr:row>76</xdr:row>
      <xdr:rowOff>142987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67399"/>
          <a:ext cx="8890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133519</xdr:rowOff>
    </xdr:from>
    <xdr:to>
      <xdr:col>71</xdr:col>
      <xdr:colOff>177800</xdr:colOff>
      <xdr:row>76</xdr:row>
      <xdr:rowOff>142987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163719"/>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22705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33505</xdr:rowOff>
    </xdr:from>
    <xdr:to>
      <xdr:col>85</xdr:col>
      <xdr:colOff>177800</xdr:colOff>
      <xdr:row>76</xdr:row>
      <xdr:rowOff>135105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6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56383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1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56457</xdr:rowOff>
    </xdr:from>
    <xdr:to>
      <xdr:col>81</xdr:col>
      <xdr:colOff>101600</xdr:colOff>
      <xdr:row>76</xdr:row>
      <xdr:rowOff>158057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86399</xdr:rowOff>
    </xdr:from>
    <xdr:to>
      <xdr:col>76</xdr:col>
      <xdr:colOff>165100</xdr:colOff>
      <xdr:row>77</xdr:row>
      <xdr:rowOff>16549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1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33076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8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92187</xdr:rowOff>
    </xdr:from>
    <xdr:to>
      <xdr:col>72</xdr:col>
      <xdr:colOff>38100</xdr:colOff>
      <xdr:row>77</xdr:row>
      <xdr:rowOff>22337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2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38864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9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82719</xdr:rowOff>
    </xdr:from>
    <xdr:to>
      <xdr:col>67</xdr:col>
      <xdr:colOff>101600</xdr:colOff>
      <xdr:row>77</xdr:row>
      <xdr:rowOff>12869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1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29396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8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75922</xdr:rowOff>
    </xdr:from>
    <xdr:to>
      <xdr:col>85</xdr:col>
      <xdr:colOff>127000</xdr:colOff>
      <xdr:row>99</xdr:row>
      <xdr:rowOff>77572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7049472"/>
          <a:ext cx="8382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68081</xdr:rowOff>
    </xdr:from>
    <xdr:to>
      <xdr:col>81</xdr:col>
      <xdr:colOff>50800</xdr:colOff>
      <xdr:row>99</xdr:row>
      <xdr:rowOff>77572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7041631"/>
          <a:ext cx="88900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66718</xdr:rowOff>
    </xdr:from>
    <xdr:to>
      <xdr:col>76</xdr:col>
      <xdr:colOff>114300</xdr:colOff>
      <xdr:row>99</xdr:row>
      <xdr:rowOff>68081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7040268"/>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66718</xdr:rowOff>
    </xdr:from>
    <xdr:to>
      <xdr:col>71</xdr:col>
      <xdr:colOff>177800</xdr:colOff>
      <xdr:row>99</xdr:row>
      <xdr:rowOff>96585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7040268"/>
          <a:ext cx="889000" cy="2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25122</xdr:rowOff>
    </xdr:from>
    <xdr:to>
      <xdr:col>85</xdr:col>
      <xdr:colOff>177800</xdr:colOff>
      <xdr:row>99</xdr:row>
      <xdr:rowOff>126722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9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26772</xdr:rowOff>
    </xdr:from>
    <xdr:to>
      <xdr:col>81</xdr:col>
      <xdr:colOff>101600</xdr:colOff>
      <xdr:row>99</xdr:row>
      <xdr:rowOff>128372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700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119499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17281</xdr:rowOff>
    </xdr:from>
    <xdr:to>
      <xdr:col>76</xdr:col>
      <xdr:colOff>165100</xdr:colOff>
      <xdr:row>99</xdr:row>
      <xdr:rowOff>118881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110008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8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15918</xdr:rowOff>
    </xdr:from>
    <xdr:to>
      <xdr:col>72</xdr:col>
      <xdr:colOff>38100</xdr:colOff>
      <xdr:row>99</xdr:row>
      <xdr:rowOff>117518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108645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8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45785</xdr:rowOff>
    </xdr:from>
    <xdr:to>
      <xdr:col>67</xdr:col>
      <xdr:colOff>101600</xdr:colOff>
      <xdr:row>99</xdr:row>
      <xdr:rowOff>147385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70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138512</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11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124384</xdr:rowOff>
    </xdr:from>
    <xdr:to>
      <xdr:col>116</xdr:col>
      <xdr:colOff>63500</xdr:colOff>
      <xdr:row>34</xdr:row>
      <xdr:rowOff>132842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5953684"/>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169168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132842</xdr:rowOff>
    </xdr:from>
    <xdr:to>
      <xdr:col>111</xdr:col>
      <xdr:colOff>177800</xdr:colOff>
      <xdr:row>35</xdr:row>
      <xdr:rowOff>125812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5962142"/>
          <a:ext cx="889000" cy="1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105675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44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13398</xdr:rowOff>
    </xdr:from>
    <xdr:to>
      <xdr:col>107</xdr:col>
      <xdr:colOff>50800</xdr:colOff>
      <xdr:row>35</xdr:row>
      <xdr:rowOff>125812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5842698"/>
          <a:ext cx="889000" cy="28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100702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13398</xdr:rowOff>
    </xdr:from>
    <xdr:to>
      <xdr:col>102</xdr:col>
      <xdr:colOff>114300</xdr:colOff>
      <xdr:row>35</xdr:row>
      <xdr:rowOff>146958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5842698"/>
          <a:ext cx="889000" cy="30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108475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103903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73584</xdr:rowOff>
    </xdr:from>
    <xdr:to>
      <xdr:col>116</xdr:col>
      <xdr:colOff>114300</xdr:colOff>
      <xdr:row>35</xdr:row>
      <xdr:rowOff>3734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59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96461</xdr:rowOff>
    </xdr:from>
    <xdr:ext cx="534377"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82042</xdr:rowOff>
    </xdr:from>
    <xdr:to>
      <xdr:col>112</xdr:col>
      <xdr:colOff>38100</xdr:colOff>
      <xdr:row>35</xdr:row>
      <xdr:rowOff>12192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28719</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56111" y="568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75012</xdr:rowOff>
    </xdr:from>
    <xdr:to>
      <xdr:col>107</xdr:col>
      <xdr:colOff>101600</xdr:colOff>
      <xdr:row>36</xdr:row>
      <xdr:rowOff>5162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0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21689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585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134048</xdr:rowOff>
    </xdr:from>
    <xdr:to>
      <xdr:col>102</xdr:col>
      <xdr:colOff>165100</xdr:colOff>
      <xdr:row>34</xdr:row>
      <xdr:rowOff>64198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57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80725</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278111" y="556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96158</xdr:rowOff>
    </xdr:from>
    <xdr:to>
      <xdr:col>98</xdr:col>
      <xdr:colOff>38100</xdr:colOff>
      <xdr:row>36</xdr:row>
      <xdr:rowOff>26308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09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42835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587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98163</xdr:rowOff>
    </xdr:from>
    <xdr:to>
      <xdr:col>116</xdr:col>
      <xdr:colOff>63500</xdr:colOff>
      <xdr:row>59</xdr:row>
      <xdr:rowOff>98437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213713"/>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98163</xdr:rowOff>
    </xdr:from>
    <xdr:to>
      <xdr:col>111</xdr:col>
      <xdr:colOff>177800</xdr:colOff>
      <xdr:row>59</xdr:row>
      <xdr:rowOff>98189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213713"/>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98189</xdr:rowOff>
    </xdr:from>
    <xdr:to>
      <xdr:col>107</xdr:col>
      <xdr:colOff>50800</xdr:colOff>
      <xdr:row>59</xdr:row>
      <xdr:rowOff>98209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213739"/>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98209</xdr:rowOff>
    </xdr:from>
    <xdr:to>
      <xdr:col>102</xdr:col>
      <xdr:colOff>114300</xdr:colOff>
      <xdr:row>59</xdr:row>
      <xdr:rowOff>98232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213759"/>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47637</xdr:rowOff>
    </xdr:from>
    <xdr:to>
      <xdr:col>116</xdr:col>
      <xdr:colOff>114300</xdr:colOff>
      <xdr:row>59</xdr:row>
      <xdr:rowOff>149237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3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47363</xdr:rowOff>
    </xdr:from>
    <xdr:to>
      <xdr:col>112</xdr:col>
      <xdr:colOff>38100</xdr:colOff>
      <xdr:row>59</xdr:row>
      <xdr:rowOff>148963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140090</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255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47389</xdr:rowOff>
    </xdr:from>
    <xdr:to>
      <xdr:col>107</xdr:col>
      <xdr:colOff>101600</xdr:colOff>
      <xdr:row>59</xdr:row>
      <xdr:rowOff>148989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140116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25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47409</xdr:rowOff>
    </xdr:from>
    <xdr:to>
      <xdr:col>102</xdr:col>
      <xdr:colOff>165100</xdr:colOff>
      <xdr:row>59</xdr:row>
      <xdr:rowOff>149009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140136</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255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47432</xdr:rowOff>
    </xdr:from>
    <xdr:to>
      <xdr:col>98</xdr:col>
      <xdr:colOff>38100</xdr:colOff>
      <xdr:row>59</xdr:row>
      <xdr:rowOff>149032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140159</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255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67690</xdr:rowOff>
    </xdr:from>
    <xdr:to>
      <xdr:col>116</xdr:col>
      <xdr:colOff>63500</xdr:colOff>
      <xdr:row>76</xdr:row>
      <xdr:rowOff>93027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97890"/>
          <a:ext cx="8382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93027</xdr:rowOff>
    </xdr:from>
    <xdr:to>
      <xdr:col>111</xdr:col>
      <xdr:colOff>177800</xdr:colOff>
      <xdr:row>76</xdr:row>
      <xdr:rowOff>129705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123227"/>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108344</xdr:rowOff>
    </xdr:from>
    <xdr:to>
      <xdr:col>107</xdr:col>
      <xdr:colOff>50800</xdr:colOff>
      <xdr:row>76</xdr:row>
      <xdr:rowOff>129705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138544"/>
          <a:ext cx="889000" cy="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108344</xdr:rowOff>
    </xdr:from>
    <xdr:to>
      <xdr:col>102</xdr:col>
      <xdr:colOff>114300</xdr:colOff>
      <xdr:row>76</xdr:row>
      <xdr:rowOff>111213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38544"/>
          <a:ext cx="8890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16890</xdr:rowOff>
    </xdr:from>
    <xdr:to>
      <xdr:col>116</xdr:col>
      <xdr:colOff>114300</xdr:colOff>
      <xdr:row>76</xdr:row>
      <xdr:rowOff>118490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166767</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2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42227</xdr:rowOff>
    </xdr:from>
    <xdr:to>
      <xdr:col>112</xdr:col>
      <xdr:colOff>38100</xdr:colOff>
      <xdr:row>76</xdr:row>
      <xdr:rowOff>143827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134954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78905</xdr:rowOff>
    </xdr:from>
    <xdr:to>
      <xdr:col>107</xdr:col>
      <xdr:colOff>101600</xdr:colOff>
      <xdr:row>77</xdr:row>
      <xdr:rowOff>9055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182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0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57544</xdr:rowOff>
    </xdr:from>
    <xdr:to>
      <xdr:col>102</xdr:col>
      <xdr:colOff>165100</xdr:colOff>
      <xdr:row>76</xdr:row>
      <xdr:rowOff>159144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150271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8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60413</xdr:rowOff>
    </xdr:from>
    <xdr:to>
      <xdr:col>98</xdr:col>
      <xdr:colOff>38100</xdr:colOff>
      <xdr:row>76</xdr:row>
      <xdr:rowOff>162013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9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153140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8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６７６，２５４円と前年より３２，１９４円の減となっている。主な構成項目の一つである人件費は、住民一人当たり１１９，１１９円であり、人口減の影響から増加傾向にある。また、補助費等については、住民一人当たり１２１，３１９円で、平成２９年度と比較すると減少しているが、類似団体平均と比較しても高い水準となっている。この要因としては、下仁田町及び南牧村２町村で構成する一部事務組合（病院事業・ごみ等処理事業）に対する補助が大きいことによるものである。普通建設事業費は住民一人当たり１０１，２１６円で前年の７２．６％のなっているが、「道の駅しもにた」再整備事業の最終年度であり、事業費が大きく減少していることが影響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7,406
7,366
188.38
5,111,369
5,008,336
76,041
3,310,751
5,457,856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17272</xdr:rowOff>
    </xdr:from>
    <xdr:to>
      <xdr:col>24</xdr:col>
      <xdr:colOff>63500</xdr:colOff>
      <xdr:row>34</xdr:row>
      <xdr:rowOff>20955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46572"/>
          <a:ext cx="8382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20955</xdr:rowOff>
    </xdr:from>
    <xdr:to>
      <xdr:col>19</xdr:col>
      <xdr:colOff>177800</xdr:colOff>
      <xdr:row>34</xdr:row>
      <xdr:rowOff>118491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50255"/>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25273</xdr:rowOff>
    </xdr:from>
    <xdr:to>
      <xdr:col>15</xdr:col>
      <xdr:colOff>50800</xdr:colOff>
      <xdr:row>34</xdr:row>
      <xdr:rowOff>118491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54573"/>
          <a:ext cx="889000" cy="9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25273</xdr:rowOff>
    </xdr:from>
    <xdr:to>
      <xdr:col>10</xdr:col>
      <xdr:colOff>114300</xdr:colOff>
      <xdr:row>34</xdr:row>
      <xdr:rowOff>97790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54573"/>
          <a:ext cx="889000" cy="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137922</xdr:rowOff>
    </xdr:from>
    <xdr:to>
      <xdr:col>24</xdr:col>
      <xdr:colOff>114300</xdr:colOff>
      <xdr:row>34</xdr:row>
      <xdr:rowOff>68072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160799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4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141605</xdr:rowOff>
    </xdr:from>
    <xdr:to>
      <xdr:col>20</xdr:col>
      <xdr:colOff>38100</xdr:colOff>
      <xdr:row>34</xdr:row>
      <xdr:rowOff>71755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88282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67691</xdr:rowOff>
    </xdr:from>
    <xdr:to>
      <xdr:col>15</xdr:col>
      <xdr:colOff>101600</xdr:colOff>
      <xdr:row>34</xdr:row>
      <xdr:rowOff>169291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160418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8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145923</xdr:rowOff>
    </xdr:from>
    <xdr:to>
      <xdr:col>10</xdr:col>
      <xdr:colOff>165100</xdr:colOff>
      <xdr:row>34</xdr:row>
      <xdr:rowOff>76073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92600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7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46990</xdr:rowOff>
    </xdr:from>
    <xdr:to>
      <xdr:col>6</xdr:col>
      <xdr:colOff>38100</xdr:colOff>
      <xdr:row>34</xdr:row>
      <xdr:rowOff>148590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139717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77501</xdr:rowOff>
    </xdr:from>
    <xdr:to>
      <xdr:col>24</xdr:col>
      <xdr:colOff>63500</xdr:colOff>
      <xdr:row>58</xdr:row>
      <xdr:rowOff>90425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21601"/>
          <a:ext cx="838200" cy="1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77501</xdr:rowOff>
    </xdr:from>
    <xdr:to>
      <xdr:col>19</xdr:col>
      <xdr:colOff>177800</xdr:colOff>
      <xdr:row>58</xdr:row>
      <xdr:rowOff>99531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21601"/>
          <a:ext cx="889000" cy="2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73463</xdr:rowOff>
    </xdr:from>
    <xdr:to>
      <xdr:col>15</xdr:col>
      <xdr:colOff>50800</xdr:colOff>
      <xdr:row>58</xdr:row>
      <xdr:rowOff>99531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17563"/>
          <a:ext cx="889000" cy="2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73463</xdr:rowOff>
    </xdr:from>
    <xdr:to>
      <xdr:col>10</xdr:col>
      <xdr:colOff>114300</xdr:colOff>
      <xdr:row>58</xdr:row>
      <xdr:rowOff>86765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7563"/>
          <a:ext cx="889000" cy="1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39625</xdr:rowOff>
    </xdr:from>
    <xdr:to>
      <xdr:col>24</xdr:col>
      <xdr:colOff>114300</xdr:colOff>
      <xdr:row>58</xdr:row>
      <xdr:rowOff>141225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26701</xdr:rowOff>
    </xdr:from>
    <xdr:to>
      <xdr:col>20</xdr:col>
      <xdr:colOff>38100</xdr:colOff>
      <xdr:row>58</xdr:row>
      <xdr:rowOff>128301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119428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48731</xdr:rowOff>
    </xdr:from>
    <xdr:to>
      <xdr:col>15</xdr:col>
      <xdr:colOff>101600</xdr:colOff>
      <xdr:row>58</xdr:row>
      <xdr:rowOff>150331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141458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22663</xdr:rowOff>
    </xdr:from>
    <xdr:to>
      <xdr:col>10</xdr:col>
      <xdr:colOff>165100</xdr:colOff>
      <xdr:row>58</xdr:row>
      <xdr:rowOff>124263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115390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5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35965</xdr:rowOff>
    </xdr:from>
    <xdr:to>
      <xdr:col>6</xdr:col>
      <xdr:colOff>38100</xdr:colOff>
      <xdr:row>58</xdr:row>
      <xdr:rowOff>137565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128692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72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136987</xdr:rowOff>
    </xdr:from>
    <xdr:to>
      <xdr:col>24</xdr:col>
      <xdr:colOff>63500</xdr:colOff>
      <xdr:row>77</xdr:row>
      <xdr:rowOff>2631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67187"/>
          <a:ext cx="838200" cy="3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2631</xdr:rowOff>
    </xdr:from>
    <xdr:to>
      <xdr:col>19</xdr:col>
      <xdr:colOff>177800</xdr:colOff>
      <xdr:row>77</xdr:row>
      <xdr:rowOff>9390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04281"/>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9390</xdr:rowOff>
    </xdr:from>
    <xdr:to>
      <xdr:col>15</xdr:col>
      <xdr:colOff>50800</xdr:colOff>
      <xdr:row>77</xdr:row>
      <xdr:rowOff>109936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11040"/>
          <a:ext cx="889000" cy="10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79311</xdr:rowOff>
    </xdr:from>
    <xdr:to>
      <xdr:col>10</xdr:col>
      <xdr:colOff>114300</xdr:colOff>
      <xdr:row>77</xdr:row>
      <xdr:rowOff>109936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80961"/>
          <a:ext cx="889000" cy="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86187</xdr:rowOff>
    </xdr:from>
    <xdr:to>
      <xdr:col>24</xdr:col>
      <xdr:colOff>114300</xdr:colOff>
      <xdr:row>77</xdr:row>
      <xdr:rowOff>16337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109064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6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123281</xdr:rowOff>
    </xdr:from>
    <xdr:to>
      <xdr:col>20</xdr:col>
      <xdr:colOff>38100</xdr:colOff>
      <xdr:row>77</xdr:row>
      <xdr:rowOff>53431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44558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4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130040</xdr:rowOff>
    </xdr:from>
    <xdr:to>
      <xdr:col>15</xdr:col>
      <xdr:colOff>101600</xdr:colOff>
      <xdr:row>77</xdr:row>
      <xdr:rowOff>60190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51317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5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59136</xdr:rowOff>
    </xdr:from>
    <xdr:to>
      <xdr:col>10</xdr:col>
      <xdr:colOff>165100</xdr:colOff>
      <xdr:row>77</xdr:row>
      <xdr:rowOff>160736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151863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5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28511</xdr:rowOff>
    </xdr:from>
    <xdr:to>
      <xdr:col>6</xdr:col>
      <xdr:colOff>38100</xdr:colOff>
      <xdr:row>77</xdr:row>
      <xdr:rowOff>130111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121238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2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4118</xdr:rowOff>
    </xdr:from>
    <xdr:to>
      <xdr:col>24</xdr:col>
      <xdr:colOff>63500</xdr:colOff>
      <xdr:row>98</xdr:row>
      <xdr:rowOff>15092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806218"/>
          <a:ext cx="838200" cy="1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4118</xdr:rowOff>
    </xdr:from>
    <xdr:to>
      <xdr:col>19</xdr:col>
      <xdr:colOff>177800</xdr:colOff>
      <xdr:row>98</xdr:row>
      <xdr:rowOff>45585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06218"/>
          <a:ext cx="889000" cy="4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39365</xdr:rowOff>
    </xdr:from>
    <xdr:to>
      <xdr:col>15</xdr:col>
      <xdr:colOff>50800</xdr:colOff>
      <xdr:row>98</xdr:row>
      <xdr:rowOff>45585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41465"/>
          <a:ext cx="889000" cy="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39365</xdr:rowOff>
    </xdr:from>
    <xdr:to>
      <xdr:col>10</xdr:col>
      <xdr:colOff>114300</xdr:colOff>
      <xdr:row>98</xdr:row>
      <xdr:rowOff>47334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41465"/>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148513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135742</xdr:rowOff>
    </xdr:from>
    <xdr:to>
      <xdr:col>24</xdr:col>
      <xdr:colOff>114300</xdr:colOff>
      <xdr:row>98</xdr:row>
      <xdr:rowOff>65892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158619</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124768</xdr:rowOff>
    </xdr:from>
    <xdr:to>
      <xdr:col>20</xdr:col>
      <xdr:colOff>38100</xdr:colOff>
      <xdr:row>98</xdr:row>
      <xdr:rowOff>54918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5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71445</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53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166235</xdr:rowOff>
    </xdr:from>
    <xdr:to>
      <xdr:col>15</xdr:col>
      <xdr:colOff>101600</xdr:colOff>
      <xdr:row>98</xdr:row>
      <xdr:rowOff>96385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9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112912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5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160015</xdr:rowOff>
    </xdr:from>
    <xdr:to>
      <xdr:col>10</xdr:col>
      <xdr:colOff>165100</xdr:colOff>
      <xdr:row>98</xdr:row>
      <xdr:rowOff>90165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106692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56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167984</xdr:rowOff>
    </xdr:from>
    <xdr:to>
      <xdr:col>6</xdr:col>
      <xdr:colOff>38100</xdr:colOff>
      <xdr:row>98</xdr:row>
      <xdr:rowOff>98134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114661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57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112268</xdr:rowOff>
    </xdr:from>
    <xdr:to>
      <xdr:col>55</xdr:col>
      <xdr:colOff>0</xdr:colOff>
      <xdr:row>38</xdr:row>
      <xdr:rowOff>143891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27368"/>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112268</xdr:rowOff>
    </xdr:from>
    <xdr:to>
      <xdr:col>50</xdr:col>
      <xdr:colOff>114300</xdr:colOff>
      <xdr:row>38</xdr:row>
      <xdr:rowOff>116078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2736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116078</xdr:rowOff>
    </xdr:from>
    <xdr:to>
      <xdr:col>45</xdr:col>
      <xdr:colOff>177800</xdr:colOff>
      <xdr:row>38</xdr:row>
      <xdr:rowOff>119126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311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119126</xdr:rowOff>
    </xdr:from>
    <xdr:to>
      <xdr:col>41</xdr:col>
      <xdr:colOff>50800</xdr:colOff>
      <xdr:row>38</xdr:row>
      <xdr:rowOff>122174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3422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93091</xdr:rowOff>
    </xdr:from>
    <xdr:to>
      <xdr:col>55</xdr:col>
      <xdr:colOff>50800</xdr:colOff>
      <xdr:row>39</xdr:row>
      <xdr:rowOff>23241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8018</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61468</xdr:rowOff>
    </xdr:from>
    <xdr:to>
      <xdr:col>50</xdr:col>
      <xdr:colOff>165100</xdr:colOff>
      <xdr:row>38</xdr:row>
      <xdr:rowOff>163068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154195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65278</xdr:rowOff>
    </xdr:from>
    <xdr:to>
      <xdr:col>46</xdr:col>
      <xdr:colOff>38100</xdr:colOff>
      <xdr:row>38</xdr:row>
      <xdr:rowOff>166878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158005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68326</xdr:rowOff>
    </xdr:from>
    <xdr:to>
      <xdr:col>41</xdr:col>
      <xdr:colOff>101600</xdr:colOff>
      <xdr:row>38</xdr:row>
      <xdr:rowOff>169926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161053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71374</xdr:rowOff>
    </xdr:from>
    <xdr:to>
      <xdr:col>36</xdr:col>
      <xdr:colOff>165100</xdr:colOff>
      <xdr:row>39</xdr:row>
      <xdr:rowOff>1524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164101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154877</xdr:rowOff>
    </xdr:from>
    <xdr:to>
      <xdr:col>55</xdr:col>
      <xdr:colOff>0</xdr:colOff>
      <xdr:row>58</xdr:row>
      <xdr:rowOff>160053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98977"/>
          <a:ext cx="8382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160053</xdr:rowOff>
    </xdr:from>
    <xdr:to>
      <xdr:col>50</xdr:col>
      <xdr:colOff>114300</xdr:colOff>
      <xdr:row>58</xdr:row>
      <xdr:rowOff>162928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04153"/>
          <a:ext cx="8890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139416</xdr:rowOff>
    </xdr:from>
    <xdr:to>
      <xdr:col>45</xdr:col>
      <xdr:colOff>177800</xdr:colOff>
      <xdr:row>58</xdr:row>
      <xdr:rowOff>162928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83516"/>
          <a:ext cx="889000" cy="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139416</xdr:rowOff>
    </xdr:from>
    <xdr:to>
      <xdr:col>41</xdr:col>
      <xdr:colOff>50800</xdr:colOff>
      <xdr:row>58</xdr:row>
      <xdr:rowOff>146455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83516"/>
          <a:ext cx="889000" cy="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104077</xdr:rowOff>
    </xdr:from>
    <xdr:to>
      <xdr:col>55</xdr:col>
      <xdr:colOff>50800</xdr:colOff>
      <xdr:row>59</xdr:row>
      <xdr:rowOff>34227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9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109253</xdr:rowOff>
    </xdr:from>
    <xdr:to>
      <xdr:col>50</xdr:col>
      <xdr:colOff>165100</xdr:colOff>
      <xdr:row>59</xdr:row>
      <xdr:rowOff>39403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30530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112128</xdr:rowOff>
    </xdr:from>
    <xdr:to>
      <xdr:col>46</xdr:col>
      <xdr:colOff>38100</xdr:colOff>
      <xdr:row>59</xdr:row>
      <xdr:rowOff>42278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33405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4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88616</xdr:rowOff>
    </xdr:from>
    <xdr:to>
      <xdr:col>41</xdr:col>
      <xdr:colOff>101600</xdr:colOff>
      <xdr:row>59</xdr:row>
      <xdr:rowOff>18766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9893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2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95655</xdr:rowOff>
    </xdr:from>
    <xdr:to>
      <xdr:col>36</xdr:col>
      <xdr:colOff>165100</xdr:colOff>
      <xdr:row>59</xdr:row>
      <xdr:rowOff>25805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16932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126395</xdr:rowOff>
    </xdr:from>
    <xdr:to>
      <xdr:col>55</xdr:col>
      <xdr:colOff>0</xdr:colOff>
      <xdr:row>77</xdr:row>
      <xdr:rowOff>67996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985145"/>
          <a:ext cx="838200" cy="28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126395</xdr:rowOff>
    </xdr:from>
    <xdr:to>
      <xdr:col>50</xdr:col>
      <xdr:colOff>114300</xdr:colOff>
      <xdr:row>77</xdr:row>
      <xdr:rowOff>123104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985145"/>
          <a:ext cx="889000" cy="33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123104</xdr:rowOff>
    </xdr:from>
    <xdr:to>
      <xdr:col>45</xdr:col>
      <xdr:colOff>177800</xdr:colOff>
      <xdr:row>78</xdr:row>
      <xdr:rowOff>12926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24754"/>
          <a:ext cx="889000" cy="6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12926</xdr:rowOff>
    </xdr:from>
    <xdr:to>
      <xdr:col>41</xdr:col>
      <xdr:colOff>50800</xdr:colOff>
      <xdr:row>78</xdr:row>
      <xdr:rowOff>44031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86026"/>
          <a:ext cx="889000" cy="3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120812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17196</xdr:rowOff>
    </xdr:from>
    <xdr:to>
      <xdr:col>55</xdr:col>
      <xdr:colOff>50800</xdr:colOff>
      <xdr:row>77</xdr:row>
      <xdr:rowOff>118796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40073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7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75595</xdr:rowOff>
    </xdr:from>
    <xdr:to>
      <xdr:col>50</xdr:col>
      <xdr:colOff>165100</xdr:colOff>
      <xdr:row>76</xdr:row>
      <xdr:rowOff>5745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9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22272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7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72304</xdr:rowOff>
    </xdr:from>
    <xdr:to>
      <xdr:col>46</xdr:col>
      <xdr:colOff>38100</xdr:colOff>
      <xdr:row>78</xdr:row>
      <xdr:rowOff>2454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18981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133576</xdr:rowOff>
    </xdr:from>
    <xdr:to>
      <xdr:col>41</xdr:col>
      <xdr:colOff>101600</xdr:colOff>
      <xdr:row>78</xdr:row>
      <xdr:rowOff>63726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3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80253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1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164681</xdr:rowOff>
    </xdr:from>
    <xdr:to>
      <xdr:col>36</xdr:col>
      <xdr:colOff>165100</xdr:colOff>
      <xdr:row>78</xdr:row>
      <xdr:rowOff>94831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6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111358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4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118808</xdr:rowOff>
    </xdr:from>
    <xdr:to>
      <xdr:col>55</xdr:col>
      <xdr:colOff>0</xdr:colOff>
      <xdr:row>98</xdr:row>
      <xdr:rowOff>120199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920908"/>
          <a:ext cx="8382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120199</xdr:rowOff>
    </xdr:from>
    <xdr:to>
      <xdr:col>50</xdr:col>
      <xdr:colOff>114300</xdr:colOff>
      <xdr:row>98</xdr:row>
      <xdr:rowOff>125907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922299"/>
          <a:ext cx="889000" cy="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114347</xdr:rowOff>
    </xdr:from>
    <xdr:to>
      <xdr:col>45</xdr:col>
      <xdr:colOff>177800</xdr:colOff>
      <xdr:row>98</xdr:row>
      <xdr:rowOff>125907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916447"/>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114347</xdr:rowOff>
    </xdr:from>
    <xdr:to>
      <xdr:col>41</xdr:col>
      <xdr:colOff>50800</xdr:colOff>
      <xdr:row>98</xdr:row>
      <xdr:rowOff>123044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916447"/>
          <a:ext cx="889000" cy="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68008</xdr:rowOff>
    </xdr:from>
    <xdr:to>
      <xdr:col>55</xdr:col>
      <xdr:colOff>50800</xdr:colOff>
      <xdr:row>98</xdr:row>
      <xdr:rowOff>169608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69399</xdr:rowOff>
    </xdr:from>
    <xdr:to>
      <xdr:col>50</xdr:col>
      <xdr:colOff>165100</xdr:colOff>
      <xdr:row>98</xdr:row>
      <xdr:rowOff>170999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7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162126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6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75107</xdr:rowOff>
    </xdr:from>
    <xdr:to>
      <xdr:col>46</xdr:col>
      <xdr:colOff>38100</xdr:colOff>
      <xdr:row>99</xdr:row>
      <xdr:rowOff>5257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7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167834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6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63547</xdr:rowOff>
    </xdr:from>
    <xdr:to>
      <xdr:col>41</xdr:col>
      <xdr:colOff>101600</xdr:colOff>
      <xdr:row>98</xdr:row>
      <xdr:rowOff>165147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156274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5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72244</xdr:rowOff>
    </xdr:from>
    <xdr:to>
      <xdr:col>36</xdr:col>
      <xdr:colOff>165100</xdr:colOff>
      <xdr:row>99</xdr:row>
      <xdr:rowOff>2394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164971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6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90799</xdr:rowOff>
    </xdr:from>
    <xdr:to>
      <xdr:col>85</xdr:col>
      <xdr:colOff>127000</xdr:colOff>
      <xdr:row>37</xdr:row>
      <xdr:rowOff>100057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434449"/>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90799</xdr:rowOff>
    </xdr:from>
    <xdr:to>
      <xdr:col>81</xdr:col>
      <xdr:colOff>50800</xdr:colOff>
      <xdr:row>37</xdr:row>
      <xdr:rowOff>101219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34449"/>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101219</xdr:rowOff>
    </xdr:from>
    <xdr:to>
      <xdr:col>76</xdr:col>
      <xdr:colOff>114300</xdr:colOff>
      <xdr:row>37</xdr:row>
      <xdr:rowOff>116212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44869"/>
          <a:ext cx="8890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116212</xdr:rowOff>
    </xdr:from>
    <xdr:to>
      <xdr:col>71</xdr:col>
      <xdr:colOff>177800</xdr:colOff>
      <xdr:row>38</xdr:row>
      <xdr:rowOff>79559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59862"/>
          <a:ext cx="889000" cy="13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49257</xdr:rowOff>
    </xdr:from>
    <xdr:to>
      <xdr:col>85</xdr:col>
      <xdr:colOff>177800</xdr:colOff>
      <xdr:row>37</xdr:row>
      <xdr:rowOff>150857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72134</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39999</xdr:rowOff>
    </xdr:from>
    <xdr:to>
      <xdr:col>81</xdr:col>
      <xdr:colOff>101600</xdr:colOff>
      <xdr:row>37</xdr:row>
      <xdr:rowOff>141599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158126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15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50419</xdr:rowOff>
    </xdr:from>
    <xdr:to>
      <xdr:col>76</xdr:col>
      <xdr:colOff>165100</xdr:colOff>
      <xdr:row>37</xdr:row>
      <xdr:rowOff>152019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143146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65412</xdr:rowOff>
    </xdr:from>
    <xdr:to>
      <xdr:col>72</xdr:col>
      <xdr:colOff>38100</xdr:colOff>
      <xdr:row>37</xdr:row>
      <xdr:rowOff>167012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12089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1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28759</xdr:rowOff>
    </xdr:from>
    <xdr:to>
      <xdr:col>67</xdr:col>
      <xdr:colOff>101600</xdr:colOff>
      <xdr:row>38</xdr:row>
      <xdr:rowOff>130359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4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121486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17874</xdr:rowOff>
    </xdr:from>
    <xdr:to>
      <xdr:col>85</xdr:col>
      <xdr:colOff>127000</xdr:colOff>
      <xdr:row>57</xdr:row>
      <xdr:rowOff>43038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90524"/>
          <a:ext cx="8382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104665</xdr:rowOff>
    </xdr:from>
    <xdr:to>
      <xdr:col>81</xdr:col>
      <xdr:colOff>50800</xdr:colOff>
      <xdr:row>57</xdr:row>
      <xdr:rowOff>43038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534415"/>
          <a:ext cx="889000" cy="28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104665</xdr:rowOff>
    </xdr:from>
    <xdr:to>
      <xdr:col>76</xdr:col>
      <xdr:colOff>114300</xdr:colOff>
      <xdr:row>57</xdr:row>
      <xdr:rowOff>53481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534415"/>
          <a:ext cx="889000" cy="29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53481</xdr:rowOff>
    </xdr:from>
    <xdr:to>
      <xdr:col>71</xdr:col>
      <xdr:colOff>177800</xdr:colOff>
      <xdr:row>57</xdr:row>
      <xdr:rowOff>64166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26131"/>
          <a:ext cx="889000" cy="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138524</xdr:rowOff>
    </xdr:from>
    <xdr:to>
      <xdr:col>85</xdr:col>
      <xdr:colOff>177800</xdr:colOff>
      <xdr:row>57</xdr:row>
      <xdr:rowOff>68674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3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116951</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163688</xdr:rowOff>
    </xdr:from>
    <xdr:to>
      <xdr:col>81</xdr:col>
      <xdr:colOff>101600</xdr:colOff>
      <xdr:row>57</xdr:row>
      <xdr:rowOff>93838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84965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5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53865</xdr:rowOff>
    </xdr:from>
    <xdr:to>
      <xdr:col>76</xdr:col>
      <xdr:colOff>165100</xdr:colOff>
      <xdr:row>55</xdr:row>
      <xdr:rowOff>155465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8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542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25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2681</xdr:rowOff>
    </xdr:from>
    <xdr:to>
      <xdr:col>72</xdr:col>
      <xdr:colOff>38100</xdr:colOff>
      <xdr:row>57</xdr:row>
      <xdr:rowOff>104281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95408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13366</xdr:rowOff>
    </xdr:from>
    <xdr:to>
      <xdr:col>67</xdr:col>
      <xdr:colOff>101600</xdr:colOff>
      <xdr:row>57</xdr:row>
      <xdr:rowOff>114966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106093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7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138650</xdr:rowOff>
    </xdr:from>
    <xdr:to>
      <xdr:col>85</xdr:col>
      <xdr:colOff>127000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11750"/>
          <a:ext cx="838200" cy="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137209</xdr:rowOff>
    </xdr:from>
    <xdr:to>
      <xdr:col>76</xdr:col>
      <xdr:colOff>114300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10309"/>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136813</xdr:rowOff>
    </xdr:from>
    <xdr:to>
      <xdr:col>71</xdr:col>
      <xdr:colOff>177800</xdr:colOff>
      <xdr:row>78</xdr:row>
      <xdr:rowOff>137209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09913"/>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87850</xdr:rowOff>
    </xdr:from>
    <xdr:to>
      <xdr:col>85</xdr:col>
      <xdr:colOff>177800</xdr:colOff>
      <xdr:row>79</xdr:row>
      <xdr:rowOff>18000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45081</xdr:rowOff>
    </xdr:from>
    <xdr:ext cx="378565"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18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86409</xdr:rowOff>
    </xdr:from>
    <xdr:to>
      <xdr:col>72</xdr:col>
      <xdr:colOff>38100</xdr:colOff>
      <xdr:row>79</xdr:row>
      <xdr:rowOff>16559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5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7686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55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86013</xdr:rowOff>
    </xdr:from>
    <xdr:to>
      <xdr:col>67</xdr:col>
      <xdr:colOff>101600</xdr:colOff>
      <xdr:row>79</xdr:row>
      <xdr:rowOff>16163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7290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55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84305</xdr:rowOff>
    </xdr:from>
    <xdr:to>
      <xdr:col>85</xdr:col>
      <xdr:colOff>127000</xdr:colOff>
      <xdr:row>96</xdr:row>
      <xdr:rowOff>107257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43505"/>
          <a:ext cx="8382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107257</xdr:rowOff>
    </xdr:from>
    <xdr:to>
      <xdr:col>81</xdr:col>
      <xdr:colOff>50800</xdr:colOff>
      <xdr:row>96</xdr:row>
      <xdr:rowOff>137199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566457"/>
          <a:ext cx="889000" cy="2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137199</xdr:rowOff>
    </xdr:from>
    <xdr:to>
      <xdr:col>76</xdr:col>
      <xdr:colOff>114300</xdr:colOff>
      <xdr:row>96</xdr:row>
      <xdr:rowOff>142987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596399"/>
          <a:ext cx="8890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133519</xdr:rowOff>
    </xdr:from>
    <xdr:to>
      <xdr:col>71</xdr:col>
      <xdr:colOff>177800</xdr:colOff>
      <xdr:row>96</xdr:row>
      <xdr:rowOff>142987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592719"/>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22705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33505</xdr:rowOff>
    </xdr:from>
    <xdr:to>
      <xdr:col>85</xdr:col>
      <xdr:colOff>177800</xdr:colOff>
      <xdr:row>96</xdr:row>
      <xdr:rowOff>135105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49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56382</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4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56457</xdr:rowOff>
    </xdr:from>
    <xdr:to>
      <xdr:col>81</xdr:col>
      <xdr:colOff>101600</xdr:colOff>
      <xdr:row>96</xdr:row>
      <xdr:rowOff>158057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1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3134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2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86399</xdr:rowOff>
    </xdr:from>
    <xdr:to>
      <xdr:col>76</xdr:col>
      <xdr:colOff>165100</xdr:colOff>
      <xdr:row>97</xdr:row>
      <xdr:rowOff>16549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5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33076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3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92187</xdr:rowOff>
    </xdr:from>
    <xdr:to>
      <xdr:col>72</xdr:col>
      <xdr:colOff>38100</xdr:colOff>
      <xdr:row>97</xdr:row>
      <xdr:rowOff>22337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5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38864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82719</xdr:rowOff>
    </xdr:from>
    <xdr:to>
      <xdr:col>67</xdr:col>
      <xdr:colOff>101600</xdr:colOff>
      <xdr:row>97</xdr:row>
      <xdr:rowOff>12869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4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29396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1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118440</xdr:rowOff>
    </xdr:from>
    <xdr:to>
      <xdr:col>116</xdr:col>
      <xdr:colOff>63500</xdr:colOff>
      <xdr:row>38</xdr:row>
      <xdr:rowOff>119812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1323300" y="663354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119812</xdr:rowOff>
    </xdr:from>
    <xdr:to>
      <xdr:col>111</xdr:col>
      <xdr:colOff>177800</xdr:colOff>
      <xdr:row>38</xdr:row>
      <xdr:rowOff>124155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0434300" y="663491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5512</xdr:rowOff>
    </xdr:from>
    <xdr:to>
      <xdr:col>107</xdr:col>
      <xdr:colOff>50800</xdr:colOff>
      <xdr:row>38</xdr:row>
      <xdr:rowOff>124155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520612"/>
          <a:ext cx="889000" cy="11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5512</xdr:rowOff>
    </xdr:from>
    <xdr:to>
      <xdr:col>102</xdr:col>
      <xdr:colOff>114300</xdr:colOff>
      <xdr:row>38</xdr:row>
      <xdr:rowOff>53746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18656300" y="6520612"/>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101160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616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67640</xdr:rowOff>
    </xdr:from>
    <xdr:to>
      <xdr:col>116</xdr:col>
      <xdr:colOff>114300</xdr:colOff>
      <xdr:row>38</xdr:row>
      <xdr:rowOff>169240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313932"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69012</xdr:rowOff>
    </xdr:from>
    <xdr:to>
      <xdr:col>112</xdr:col>
      <xdr:colOff>38100</xdr:colOff>
      <xdr:row>38</xdr:row>
      <xdr:rowOff>170612</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5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161739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676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73355</xdr:rowOff>
    </xdr:from>
    <xdr:to>
      <xdr:col>107</xdr:col>
      <xdr:colOff>101600</xdr:colOff>
      <xdr:row>39</xdr:row>
      <xdr:rowOff>3505</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166082</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681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126162</xdr:rowOff>
    </xdr:from>
    <xdr:to>
      <xdr:col>102</xdr:col>
      <xdr:colOff>165100</xdr:colOff>
      <xdr:row>38</xdr:row>
      <xdr:rowOff>56311</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469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47439</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562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2946</xdr:rowOff>
    </xdr:from>
    <xdr:to>
      <xdr:col>98</xdr:col>
      <xdr:colOff>38100</xdr:colOff>
      <xdr:row>38</xdr:row>
      <xdr:rowOff>104546</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121073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2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住民一人当たり９８，７９９円で前年度対比で９．３％の減となっているが、前年度に実施した地方創生事業である「チャレンジ交流拠点しもにた」整備事業の終了が主要因である。衛生費は、住民一人当たり１０５，４１１円で、前年度対比５．２％の減ではあるが、類似団体平均と比べて非常に高い水準にある。この要因としては、下仁田町及び南牧村２町村で構成する一部事務組合（病院事業・ごみ等処理事業）に対する補助が大きい事にある。商工費は、道の駅再整備事業の最終年度で、事業費が大きく減少したことから４７．１％と大きく減少している。土木費は、住民一人当たり４５，６９５円で、類似団体平均と比べ低い水準ではあるが、計画的に道路橋梁工事を行っているところである。教育費は、住民一人当たり６４，１４６円で前年度比９．４％の増となっているが、世界遺産である荒船風穴の見学者広場整備工事の実施が主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％と増加したが、３月補正予算で減額補正計上の抑制を行ったためである。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実質収支額の増と、財政調整基金取り崩しの減少により、実質単年度収支比率が増加している。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財政調整基金残高については、１０憶円を下回らないようにしている状況であるが、下仁田南牧医療事務組合への負担金の増などによりほぼ同水準で推移している状況である。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全ての会計において赤字額は生じていないが、今後も更なる収支の改善を図る必要がある。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6" t="s">
        <v>80</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646"/>
      <c r="BY1" s="646"/>
      <c r="BZ1" s="646"/>
      <c r="CA1" s="646"/>
      <c r="CB1" s="646"/>
      <c r="CC1" s="646"/>
      <c r="CD1" s="646"/>
      <c r="CE1" s="646"/>
      <c r="CF1" s="646"/>
      <c r="CG1" s="646"/>
      <c r="CH1" s="646"/>
      <c r="CI1" s="646"/>
      <c r="CJ1" s="646"/>
      <c r="CK1" s="646"/>
      <c r="CL1" s="646"/>
      <c r="CM1" s="646"/>
      <c r="CN1" s="646"/>
      <c r="CO1" s="646"/>
      <c r="CP1" s="646"/>
      <c r="CQ1" s="646"/>
      <c r="CR1" s="646"/>
      <c r="CS1" s="646"/>
      <c r="CT1" s="646"/>
      <c r="CU1" s="646"/>
      <c r="CV1" s="646"/>
      <c r="CW1" s="646"/>
      <c r="CX1" s="646"/>
      <c r="CY1" s="646"/>
      <c r="CZ1" s="646"/>
      <c r="DA1" s="646"/>
      <c r="DB1" s="646"/>
      <c r="DC1" s="646"/>
      <c r="DD1" s="646"/>
      <c r="DE1" s="646"/>
      <c r="DF1" s="646"/>
      <c r="DG1" s="646"/>
      <c r="DH1" s="646"/>
      <c r="DI1" s="64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7" t="s">
        <v>82</v>
      </c>
      <c r="C3" s="648"/>
      <c r="D3" s="648"/>
      <c r="E3" s="649"/>
      <c r="F3" s="649"/>
      <c r="G3" s="649"/>
      <c r="H3" s="649"/>
      <c r="I3" s="649"/>
      <c r="J3" s="649"/>
      <c r="K3" s="649"/>
      <c r="L3" s="649" t="s">
        <v>83</v>
      </c>
      <c r="M3" s="649"/>
      <c r="N3" s="649"/>
      <c r="O3" s="649"/>
      <c r="P3" s="649"/>
      <c r="Q3" s="649"/>
      <c r="R3" s="652"/>
      <c r="S3" s="652"/>
      <c r="T3" s="652"/>
      <c r="U3" s="652"/>
      <c r="V3" s="653"/>
      <c r="W3" s="546" t="s">
        <v>84</v>
      </c>
      <c r="X3" s="547"/>
      <c r="Y3" s="547"/>
      <c r="Z3" s="547"/>
      <c r="AA3" s="547"/>
      <c r="AB3" s="648"/>
      <c r="AC3" s="652" t="s">
        <v>85</v>
      </c>
      <c r="AD3" s="547"/>
      <c r="AE3" s="547"/>
      <c r="AF3" s="547"/>
      <c r="AG3" s="547"/>
      <c r="AH3" s="547"/>
      <c r="AI3" s="547"/>
      <c r="AJ3" s="547"/>
      <c r="AK3" s="547"/>
      <c r="AL3" s="614"/>
      <c r="AM3" s="546" t="s">
        <v>86</v>
      </c>
      <c r="AN3" s="547"/>
      <c r="AO3" s="547"/>
      <c r="AP3" s="547"/>
      <c r="AQ3" s="547"/>
      <c r="AR3" s="547"/>
      <c r="AS3" s="547"/>
      <c r="AT3" s="547"/>
      <c r="AU3" s="547"/>
      <c r="AV3" s="547"/>
      <c r="AW3" s="547"/>
      <c r="AX3" s="614"/>
      <c r="AY3" s="606" t="s">
        <v>1</v>
      </c>
      <c r="AZ3" s="607"/>
      <c r="BA3" s="607"/>
      <c r="BB3" s="607"/>
      <c r="BC3" s="607"/>
      <c r="BD3" s="607"/>
      <c r="BE3" s="607"/>
      <c r="BF3" s="607"/>
      <c r="BG3" s="607"/>
      <c r="BH3" s="607"/>
      <c r="BI3" s="607"/>
      <c r="BJ3" s="607"/>
      <c r="BK3" s="607"/>
      <c r="BL3" s="607"/>
      <c r="BM3" s="656"/>
      <c r="BN3" s="546" t="s">
        <v>87</v>
      </c>
      <c r="BO3" s="547"/>
      <c r="BP3" s="547"/>
      <c r="BQ3" s="547"/>
      <c r="BR3" s="547"/>
      <c r="BS3" s="547"/>
      <c r="BT3" s="547"/>
      <c r="BU3" s="614"/>
      <c r="BV3" s="546" t="s">
        <v>88</v>
      </c>
      <c r="BW3" s="547"/>
      <c r="BX3" s="547"/>
      <c r="BY3" s="547"/>
      <c r="BZ3" s="547"/>
      <c r="CA3" s="547"/>
      <c r="CB3" s="547"/>
      <c r="CC3" s="614"/>
      <c r="CD3" s="606" t="s">
        <v>1</v>
      </c>
      <c r="CE3" s="607"/>
      <c r="CF3" s="607"/>
      <c r="CG3" s="607"/>
      <c r="CH3" s="607"/>
      <c r="CI3" s="607"/>
      <c r="CJ3" s="607"/>
      <c r="CK3" s="607"/>
      <c r="CL3" s="607"/>
      <c r="CM3" s="607"/>
      <c r="CN3" s="607"/>
      <c r="CO3" s="607"/>
      <c r="CP3" s="607"/>
      <c r="CQ3" s="607"/>
      <c r="CR3" s="607"/>
      <c r="CS3" s="656"/>
      <c r="CT3" s="546" t="s">
        <v>89</v>
      </c>
      <c r="CU3" s="547"/>
      <c r="CV3" s="547"/>
      <c r="CW3" s="547"/>
      <c r="CX3" s="547"/>
      <c r="CY3" s="547"/>
      <c r="CZ3" s="547"/>
      <c r="DA3" s="614"/>
      <c r="DB3" s="546" t="s">
        <v>90</v>
      </c>
      <c r="DC3" s="547"/>
      <c r="DD3" s="547"/>
      <c r="DE3" s="547"/>
      <c r="DF3" s="547"/>
      <c r="DG3" s="547"/>
      <c r="DH3" s="547"/>
      <c r="DI3" s="614"/>
      <c r="DJ3" s="185"/>
      <c r="DK3" s="185"/>
      <c r="DL3" s="185"/>
      <c r="DM3" s="185"/>
      <c r="DN3" s="185"/>
      <c r="DO3" s="185"/>
    </row>
    <row r="4" spans="1:119" ht="18.75" customHeight="1" x14ac:dyDescent="0.15">
      <c r="A4" s="186"/>
      <c r="B4" s="622"/>
      <c r="C4" s="623"/>
      <c r="D4" s="623"/>
      <c r="E4" s="624"/>
      <c r="F4" s="624"/>
      <c r="G4" s="624"/>
      <c r="H4" s="624"/>
      <c r="I4" s="624"/>
      <c r="J4" s="624"/>
      <c r="K4" s="624"/>
      <c r="L4" s="624"/>
      <c r="M4" s="624"/>
      <c r="N4" s="624"/>
      <c r="O4" s="624"/>
      <c r="P4" s="624"/>
      <c r="Q4" s="624"/>
      <c r="R4" s="628"/>
      <c r="S4" s="628"/>
      <c r="T4" s="628"/>
      <c r="U4" s="628"/>
      <c r="V4" s="629"/>
      <c r="W4" s="615"/>
      <c r="X4" s="429"/>
      <c r="Y4" s="429"/>
      <c r="Z4" s="429"/>
      <c r="AA4" s="429"/>
      <c r="AB4" s="623"/>
      <c r="AC4" s="628"/>
      <c r="AD4" s="429"/>
      <c r="AE4" s="429"/>
      <c r="AF4" s="429"/>
      <c r="AG4" s="429"/>
      <c r="AH4" s="429"/>
      <c r="AI4" s="429"/>
      <c r="AJ4" s="429"/>
      <c r="AK4" s="429"/>
      <c r="AL4" s="616"/>
      <c r="AM4" s="573"/>
      <c r="AN4" s="483"/>
      <c r="AO4" s="483"/>
      <c r="AP4" s="483"/>
      <c r="AQ4" s="483"/>
      <c r="AR4" s="483"/>
      <c r="AS4" s="483"/>
      <c r="AT4" s="483"/>
      <c r="AU4" s="483"/>
      <c r="AV4" s="483"/>
      <c r="AW4" s="483"/>
      <c r="AX4" s="655"/>
      <c r="AY4" s="459" t="s">
        <v>91</v>
      </c>
      <c r="AZ4" s="460"/>
      <c r="BA4" s="460"/>
      <c r="BB4" s="460"/>
      <c r="BC4" s="460"/>
      <c r="BD4" s="460"/>
      <c r="BE4" s="460"/>
      <c r="BF4" s="460"/>
      <c r="BG4" s="460"/>
      <c r="BH4" s="460"/>
      <c r="BI4" s="460"/>
      <c r="BJ4" s="460"/>
      <c r="BK4" s="460"/>
      <c r="BL4" s="460"/>
      <c r="BM4" s="461"/>
      <c r="BN4" s="462">
        <v>5111369</v>
      </c>
      <c r="BO4" s="463"/>
      <c r="BP4" s="463"/>
      <c r="BQ4" s="463"/>
      <c r="BR4" s="463"/>
      <c r="BS4" s="463"/>
      <c r="BT4" s="463"/>
      <c r="BU4" s="464"/>
      <c r="BV4" s="462">
        <v>5439375</v>
      </c>
      <c r="BW4" s="463"/>
      <c r="BX4" s="463"/>
      <c r="BY4" s="463"/>
      <c r="BZ4" s="463"/>
      <c r="CA4" s="463"/>
      <c r="CB4" s="463"/>
      <c r="CC4" s="464"/>
      <c r="CD4" s="640" t="s">
        <v>92</v>
      </c>
      <c r="CE4" s="641"/>
      <c r="CF4" s="641"/>
      <c r="CG4" s="641"/>
      <c r="CH4" s="641"/>
      <c r="CI4" s="641"/>
      <c r="CJ4" s="641"/>
      <c r="CK4" s="641"/>
      <c r="CL4" s="641"/>
      <c r="CM4" s="641"/>
      <c r="CN4" s="641"/>
      <c r="CO4" s="641"/>
      <c r="CP4" s="641"/>
      <c r="CQ4" s="641"/>
      <c r="CR4" s="641"/>
      <c r="CS4" s="642"/>
      <c r="CT4" s="643">
        <v>2.2999999999999998</v>
      </c>
      <c r="CU4" s="644"/>
      <c r="CV4" s="644"/>
      <c r="CW4" s="644"/>
      <c r="CX4" s="644"/>
      <c r="CY4" s="644"/>
      <c r="CZ4" s="644"/>
      <c r="DA4" s="645"/>
      <c r="DB4" s="643">
        <v>0.5</v>
      </c>
      <c r="DC4" s="644"/>
      <c r="DD4" s="644"/>
      <c r="DE4" s="644"/>
      <c r="DF4" s="644"/>
      <c r="DG4" s="644"/>
      <c r="DH4" s="644"/>
      <c r="DI4" s="645"/>
      <c r="DJ4" s="185"/>
      <c r="DK4" s="185"/>
      <c r="DL4" s="185"/>
      <c r="DM4" s="185"/>
      <c r="DN4" s="185"/>
      <c r="DO4" s="185"/>
    </row>
    <row r="5" spans="1:119" ht="18.75" customHeight="1" x14ac:dyDescent="0.15">
      <c r="A5" s="186"/>
      <c r="B5" s="650"/>
      <c r="C5" s="484"/>
      <c r="D5" s="484"/>
      <c r="E5" s="651"/>
      <c r="F5" s="651"/>
      <c r="G5" s="651"/>
      <c r="H5" s="651"/>
      <c r="I5" s="651"/>
      <c r="J5" s="651"/>
      <c r="K5" s="651"/>
      <c r="L5" s="651"/>
      <c r="M5" s="651"/>
      <c r="N5" s="651"/>
      <c r="O5" s="651"/>
      <c r="P5" s="651"/>
      <c r="Q5" s="651"/>
      <c r="R5" s="482"/>
      <c r="S5" s="482"/>
      <c r="T5" s="482"/>
      <c r="U5" s="482"/>
      <c r="V5" s="654"/>
      <c r="W5" s="573"/>
      <c r="X5" s="483"/>
      <c r="Y5" s="483"/>
      <c r="Z5" s="483"/>
      <c r="AA5" s="483"/>
      <c r="AB5" s="484"/>
      <c r="AC5" s="482"/>
      <c r="AD5" s="483"/>
      <c r="AE5" s="483"/>
      <c r="AF5" s="483"/>
      <c r="AG5" s="483"/>
      <c r="AH5" s="483"/>
      <c r="AI5" s="483"/>
      <c r="AJ5" s="483"/>
      <c r="AK5" s="483"/>
      <c r="AL5" s="655"/>
      <c r="AM5" s="536" t="s">
        <v>93</v>
      </c>
      <c r="AN5" s="441"/>
      <c r="AO5" s="441"/>
      <c r="AP5" s="441"/>
      <c r="AQ5" s="441"/>
      <c r="AR5" s="441"/>
      <c r="AS5" s="441"/>
      <c r="AT5" s="442"/>
      <c r="AU5" s="524" t="s">
        <v>94</v>
      </c>
      <c r="AV5" s="525"/>
      <c r="AW5" s="525"/>
      <c r="AX5" s="525"/>
      <c r="AY5" s="447" t="s">
        <v>95</v>
      </c>
      <c r="AZ5" s="448"/>
      <c r="BA5" s="448"/>
      <c r="BB5" s="448"/>
      <c r="BC5" s="448"/>
      <c r="BD5" s="448"/>
      <c r="BE5" s="448"/>
      <c r="BF5" s="448"/>
      <c r="BG5" s="448"/>
      <c r="BH5" s="448"/>
      <c r="BI5" s="448"/>
      <c r="BJ5" s="448"/>
      <c r="BK5" s="448"/>
      <c r="BL5" s="448"/>
      <c r="BM5" s="449"/>
      <c r="BN5" s="467">
        <v>5008336</v>
      </c>
      <c r="BO5" s="468"/>
      <c r="BP5" s="468"/>
      <c r="BQ5" s="468"/>
      <c r="BR5" s="468"/>
      <c r="BS5" s="468"/>
      <c r="BT5" s="468"/>
      <c r="BU5" s="469"/>
      <c r="BV5" s="467">
        <v>5393415</v>
      </c>
      <c r="BW5" s="468"/>
      <c r="BX5" s="468"/>
      <c r="BY5" s="468"/>
      <c r="BZ5" s="468"/>
      <c r="CA5" s="468"/>
      <c r="CB5" s="468"/>
      <c r="CC5" s="469"/>
      <c r="CD5" s="476" t="s">
        <v>96</v>
      </c>
      <c r="CE5" s="477"/>
      <c r="CF5" s="477"/>
      <c r="CG5" s="477"/>
      <c r="CH5" s="477"/>
      <c r="CI5" s="477"/>
      <c r="CJ5" s="477"/>
      <c r="CK5" s="477"/>
      <c r="CL5" s="477"/>
      <c r="CM5" s="477"/>
      <c r="CN5" s="477"/>
      <c r="CO5" s="477"/>
      <c r="CP5" s="477"/>
      <c r="CQ5" s="477"/>
      <c r="CR5" s="477"/>
      <c r="CS5" s="478"/>
      <c r="CT5" s="437">
        <v>94</v>
      </c>
      <c r="CU5" s="438"/>
      <c r="CV5" s="438"/>
      <c r="CW5" s="438"/>
      <c r="CX5" s="438"/>
      <c r="CY5" s="438"/>
      <c r="CZ5" s="438"/>
      <c r="DA5" s="439"/>
      <c r="DB5" s="437">
        <v>95.1</v>
      </c>
      <c r="DC5" s="438"/>
      <c r="DD5" s="438"/>
      <c r="DE5" s="438"/>
      <c r="DF5" s="438"/>
      <c r="DG5" s="438"/>
      <c r="DH5" s="438"/>
      <c r="DI5" s="439"/>
      <c r="DJ5" s="185"/>
      <c r="DK5" s="185"/>
      <c r="DL5" s="185"/>
      <c r="DM5" s="185"/>
      <c r="DN5" s="185"/>
      <c r="DO5" s="185"/>
    </row>
    <row r="6" spans="1:119" ht="18.75" customHeight="1" x14ac:dyDescent="0.15">
      <c r="A6" s="186"/>
      <c r="B6" s="620" t="s">
        <v>97</v>
      </c>
      <c r="C6" s="481"/>
      <c r="D6" s="481"/>
      <c r="E6" s="621"/>
      <c r="F6" s="621"/>
      <c r="G6" s="621"/>
      <c r="H6" s="621"/>
      <c r="I6" s="621"/>
      <c r="J6" s="621"/>
      <c r="K6" s="621"/>
      <c r="L6" s="621" t="s">
        <v>98</v>
      </c>
      <c r="M6" s="621"/>
      <c r="N6" s="621"/>
      <c r="O6" s="621"/>
      <c r="P6" s="621"/>
      <c r="Q6" s="621"/>
      <c r="R6" s="505"/>
      <c r="S6" s="505"/>
      <c r="T6" s="505"/>
      <c r="U6" s="505"/>
      <c r="V6" s="627"/>
      <c r="W6" s="558" t="s">
        <v>99</v>
      </c>
      <c r="X6" s="480"/>
      <c r="Y6" s="480"/>
      <c r="Z6" s="480"/>
      <c r="AA6" s="480"/>
      <c r="AB6" s="481"/>
      <c r="AC6" s="632" t="s">
        <v>100</v>
      </c>
      <c r="AD6" s="633"/>
      <c r="AE6" s="633"/>
      <c r="AF6" s="633"/>
      <c r="AG6" s="633"/>
      <c r="AH6" s="633"/>
      <c r="AI6" s="633"/>
      <c r="AJ6" s="633"/>
      <c r="AK6" s="633"/>
      <c r="AL6" s="634"/>
      <c r="AM6" s="536" t="s">
        <v>101</v>
      </c>
      <c r="AN6" s="441"/>
      <c r="AO6" s="441"/>
      <c r="AP6" s="441"/>
      <c r="AQ6" s="441"/>
      <c r="AR6" s="441"/>
      <c r="AS6" s="441"/>
      <c r="AT6" s="442"/>
      <c r="AU6" s="524" t="s">
        <v>102</v>
      </c>
      <c r="AV6" s="525"/>
      <c r="AW6" s="525"/>
      <c r="AX6" s="525"/>
      <c r="AY6" s="447" t="s">
        <v>103</v>
      </c>
      <c r="AZ6" s="448"/>
      <c r="BA6" s="448"/>
      <c r="BB6" s="448"/>
      <c r="BC6" s="448"/>
      <c r="BD6" s="448"/>
      <c r="BE6" s="448"/>
      <c r="BF6" s="448"/>
      <c r="BG6" s="448"/>
      <c r="BH6" s="448"/>
      <c r="BI6" s="448"/>
      <c r="BJ6" s="448"/>
      <c r="BK6" s="448"/>
      <c r="BL6" s="448"/>
      <c r="BM6" s="449"/>
      <c r="BN6" s="467">
        <v>103033</v>
      </c>
      <c r="BO6" s="468"/>
      <c r="BP6" s="468"/>
      <c r="BQ6" s="468"/>
      <c r="BR6" s="468"/>
      <c r="BS6" s="468"/>
      <c r="BT6" s="468"/>
      <c r="BU6" s="469"/>
      <c r="BV6" s="467">
        <v>45960</v>
      </c>
      <c r="BW6" s="468"/>
      <c r="BX6" s="468"/>
      <c r="BY6" s="468"/>
      <c r="BZ6" s="468"/>
      <c r="CA6" s="468"/>
      <c r="CB6" s="468"/>
      <c r="CC6" s="469"/>
      <c r="CD6" s="476" t="s">
        <v>104</v>
      </c>
      <c r="CE6" s="477"/>
      <c r="CF6" s="477"/>
      <c r="CG6" s="477"/>
      <c r="CH6" s="477"/>
      <c r="CI6" s="477"/>
      <c r="CJ6" s="477"/>
      <c r="CK6" s="477"/>
      <c r="CL6" s="477"/>
      <c r="CM6" s="477"/>
      <c r="CN6" s="477"/>
      <c r="CO6" s="477"/>
      <c r="CP6" s="477"/>
      <c r="CQ6" s="477"/>
      <c r="CR6" s="477"/>
      <c r="CS6" s="478"/>
      <c r="CT6" s="617">
        <v>98.3</v>
      </c>
      <c r="CU6" s="618"/>
      <c r="CV6" s="618"/>
      <c r="CW6" s="618"/>
      <c r="CX6" s="618"/>
      <c r="CY6" s="618"/>
      <c r="CZ6" s="618"/>
      <c r="DA6" s="619"/>
      <c r="DB6" s="617">
        <v>99.6</v>
      </c>
      <c r="DC6" s="618"/>
      <c r="DD6" s="618"/>
      <c r="DE6" s="618"/>
      <c r="DF6" s="618"/>
      <c r="DG6" s="618"/>
      <c r="DH6" s="618"/>
      <c r="DI6" s="619"/>
      <c r="DJ6" s="185"/>
      <c r="DK6" s="185"/>
      <c r="DL6" s="185"/>
      <c r="DM6" s="185"/>
      <c r="DN6" s="185"/>
      <c r="DO6" s="185"/>
    </row>
    <row r="7" spans="1:119" ht="18.75" customHeight="1" x14ac:dyDescent="0.15">
      <c r="A7" s="186"/>
      <c r="B7" s="622"/>
      <c r="C7" s="623"/>
      <c r="D7" s="623"/>
      <c r="E7" s="624"/>
      <c r="F7" s="624"/>
      <c r="G7" s="624"/>
      <c r="H7" s="624"/>
      <c r="I7" s="624"/>
      <c r="J7" s="624"/>
      <c r="K7" s="624"/>
      <c r="L7" s="624"/>
      <c r="M7" s="624"/>
      <c r="N7" s="624"/>
      <c r="O7" s="624"/>
      <c r="P7" s="624"/>
      <c r="Q7" s="624"/>
      <c r="R7" s="628"/>
      <c r="S7" s="628"/>
      <c r="T7" s="628"/>
      <c r="U7" s="628"/>
      <c r="V7" s="629"/>
      <c r="W7" s="615"/>
      <c r="X7" s="429"/>
      <c r="Y7" s="429"/>
      <c r="Z7" s="429"/>
      <c r="AA7" s="429"/>
      <c r="AB7" s="623"/>
      <c r="AC7" s="635"/>
      <c r="AD7" s="430"/>
      <c r="AE7" s="430"/>
      <c r="AF7" s="430"/>
      <c r="AG7" s="430"/>
      <c r="AH7" s="430"/>
      <c r="AI7" s="430"/>
      <c r="AJ7" s="430"/>
      <c r="AK7" s="430"/>
      <c r="AL7" s="636"/>
      <c r="AM7" s="536" t="s">
        <v>105</v>
      </c>
      <c r="AN7" s="441"/>
      <c r="AO7" s="441"/>
      <c r="AP7" s="441"/>
      <c r="AQ7" s="441"/>
      <c r="AR7" s="441"/>
      <c r="AS7" s="441"/>
      <c r="AT7" s="442"/>
      <c r="AU7" s="524" t="s">
        <v>94</v>
      </c>
      <c r="AV7" s="525"/>
      <c r="AW7" s="525"/>
      <c r="AX7" s="525"/>
      <c r="AY7" s="447" t="s">
        <v>106</v>
      </c>
      <c r="AZ7" s="448"/>
      <c r="BA7" s="448"/>
      <c r="BB7" s="448"/>
      <c r="BC7" s="448"/>
      <c r="BD7" s="448"/>
      <c r="BE7" s="448"/>
      <c r="BF7" s="448"/>
      <c r="BG7" s="448"/>
      <c r="BH7" s="448"/>
      <c r="BI7" s="448"/>
      <c r="BJ7" s="448"/>
      <c r="BK7" s="448"/>
      <c r="BL7" s="448"/>
      <c r="BM7" s="449"/>
      <c r="BN7" s="467">
        <v>26992</v>
      </c>
      <c r="BO7" s="468"/>
      <c r="BP7" s="468"/>
      <c r="BQ7" s="468"/>
      <c r="BR7" s="468"/>
      <c r="BS7" s="468"/>
      <c r="BT7" s="468"/>
      <c r="BU7" s="469"/>
      <c r="BV7" s="467">
        <v>29617</v>
      </c>
      <c r="BW7" s="468"/>
      <c r="BX7" s="468"/>
      <c r="BY7" s="468"/>
      <c r="BZ7" s="468"/>
      <c r="CA7" s="468"/>
      <c r="CB7" s="468"/>
      <c r="CC7" s="469"/>
      <c r="CD7" s="476" t="s">
        <v>107</v>
      </c>
      <c r="CE7" s="477"/>
      <c r="CF7" s="477"/>
      <c r="CG7" s="477"/>
      <c r="CH7" s="477"/>
      <c r="CI7" s="477"/>
      <c r="CJ7" s="477"/>
      <c r="CK7" s="477"/>
      <c r="CL7" s="477"/>
      <c r="CM7" s="477"/>
      <c r="CN7" s="477"/>
      <c r="CO7" s="477"/>
      <c r="CP7" s="477"/>
      <c r="CQ7" s="477"/>
      <c r="CR7" s="477"/>
      <c r="CS7" s="478"/>
      <c r="CT7" s="467">
        <v>3310751</v>
      </c>
      <c r="CU7" s="468"/>
      <c r="CV7" s="468"/>
      <c r="CW7" s="468"/>
      <c r="CX7" s="468"/>
      <c r="CY7" s="468"/>
      <c r="CZ7" s="468"/>
      <c r="DA7" s="469"/>
      <c r="DB7" s="467">
        <v>3289857</v>
      </c>
      <c r="DC7" s="468"/>
      <c r="DD7" s="468"/>
      <c r="DE7" s="468"/>
      <c r="DF7" s="468"/>
      <c r="DG7" s="468"/>
      <c r="DH7" s="468"/>
      <c r="DI7" s="469"/>
      <c r="DJ7" s="185"/>
      <c r="DK7" s="185"/>
      <c r="DL7" s="185"/>
      <c r="DM7" s="185"/>
      <c r="DN7" s="185"/>
      <c r="DO7" s="185"/>
    </row>
    <row r="8" spans="1:119" ht="18.75" customHeight="1" thickBot="1" x14ac:dyDescent="0.2">
      <c r="A8" s="186"/>
      <c r="B8" s="625"/>
      <c r="C8" s="559"/>
      <c r="D8" s="559"/>
      <c r="E8" s="626"/>
      <c r="F8" s="626"/>
      <c r="G8" s="626"/>
      <c r="H8" s="626"/>
      <c r="I8" s="626"/>
      <c r="J8" s="626"/>
      <c r="K8" s="626"/>
      <c r="L8" s="626"/>
      <c r="M8" s="626"/>
      <c r="N8" s="626"/>
      <c r="O8" s="626"/>
      <c r="P8" s="626"/>
      <c r="Q8" s="626"/>
      <c r="R8" s="630"/>
      <c r="S8" s="630"/>
      <c r="T8" s="630"/>
      <c r="U8" s="630"/>
      <c r="V8" s="631"/>
      <c r="W8" s="548"/>
      <c r="X8" s="549"/>
      <c r="Y8" s="549"/>
      <c r="Z8" s="549"/>
      <c r="AA8" s="549"/>
      <c r="AB8" s="559"/>
      <c r="AC8" s="637"/>
      <c r="AD8" s="638"/>
      <c r="AE8" s="638"/>
      <c r="AF8" s="638"/>
      <c r="AG8" s="638"/>
      <c r="AH8" s="638"/>
      <c r="AI8" s="638"/>
      <c r="AJ8" s="638"/>
      <c r="AK8" s="638"/>
      <c r="AL8" s="639"/>
      <c r="AM8" s="536" t="s">
        <v>108</v>
      </c>
      <c r="AN8" s="441"/>
      <c r="AO8" s="441"/>
      <c r="AP8" s="441"/>
      <c r="AQ8" s="441"/>
      <c r="AR8" s="441"/>
      <c r="AS8" s="441"/>
      <c r="AT8" s="442"/>
      <c r="AU8" s="524" t="s">
        <v>109</v>
      </c>
      <c r="AV8" s="525"/>
      <c r="AW8" s="525"/>
      <c r="AX8" s="525"/>
      <c r="AY8" s="447" t="s">
        <v>110</v>
      </c>
      <c r="AZ8" s="448"/>
      <c r="BA8" s="448"/>
      <c r="BB8" s="448"/>
      <c r="BC8" s="448"/>
      <c r="BD8" s="448"/>
      <c r="BE8" s="448"/>
      <c r="BF8" s="448"/>
      <c r="BG8" s="448"/>
      <c r="BH8" s="448"/>
      <c r="BI8" s="448"/>
      <c r="BJ8" s="448"/>
      <c r="BK8" s="448"/>
      <c r="BL8" s="448"/>
      <c r="BM8" s="449"/>
      <c r="BN8" s="467">
        <v>76041</v>
      </c>
      <c r="BO8" s="468"/>
      <c r="BP8" s="468"/>
      <c r="BQ8" s="468"/>
      <c r="BR8" s="468"/>
      <c r="BS8" s="468"/>
      <c r="BT8" s="468"/>
      <c r="BU8" s="469"/>
      <c r="BV8" s="467">
        <v>16343</v>
      </c>
      <c r="BW8" s="468"/>
      <c r="BX8" s="468"/>
      <c r="BY8" s="468"/>
      <c r="BZ8" s="468"/>
      <c r="CA8" s="468"/>
      <c r="CB8" s="468"/>
      <c r="CC8" s="469"/>
      <c r="CD8" s="476" t="s">
        <v>111</v>
      </c>
      <c r="CE8" s="477"/>
      <c r="CF8" s="477"/>
      <c r="CG8" s="477"/>
      <c r="CH8" s="477"/>
      <c r="CI8" s="477"/>
      <c r="CJ8" s="477"/>
      <c r="CK8" s="477"/>
      <c r="CL8" s="477"/>
      <c r="CM8" s="477"/>
      <c r="CN8" s="477"/>
      <c r="CO8" s="477"/>
      <c r="CP8" s="477"/>
      <c r="CQ8" s="477"/>
      <c r="CR8" s="477"/>
      <c r="CS8" s="478"/>
      <c r="CT8" s="580">
        <v>0.28999999999999998</v>
      </c>
      <c r="CU8" s="581"/>
      <c r="CV8" s="581"/>
      <c r="CW8" s="581"/>
      <c r="CX8" s="581"/>
      <c r="CY8" s="581"/>
      <c r="CZ8" s="581"/>
      <c r="DA8" s="582"/>
      <c r="DB8" s="580">
        <v>0.28999999999999998</v>
      </c>
      <c r="DC8" s="581"/>
      <c r="DD8" s="581"/>
      <c r="DE8" s="581"/>
      <c r="DF8" s="581"/>
      <c r="DG8" s="581"/>
      <c r="DH8" s="581"/>
      <c r="DI8" s="582"/>
      <c r="DJ8" s="185"/>
      <c r="DK8" s="185"/>
      <c r="DL8" s="185"/>
      <c r="DM8" s="185"/>
      <c r="DN8" s="185"/>
      <c r="DO8" s="185"/>
    </row>
    <row r="9" spans="1:119" ht="18.75" customHeight="1" thickBot="1" x14ac:dyDescent="0.2">
      <c r="A9" s="186"/>
      <c r="B9" s="606" t="s">
        <v>112</v>
      </c>
      <c r="C9" s="607"/>
      <c r="D9" s="607"/>
      <c r="E9" s="607"/>
      <c r="F9" s="607"/>
      <c r="G9" s="607"/>
      <c r="H9" s="607"/>
      <c r="I9" s="607"/>
      <c r="J9" s="607"/>
      <c r="K9" s="530"/>
      <c r="L9" s="608" t="s">
        <v>113</v>
      </c>
      <c r="M9" s="609"/>
      <c r="N9" s="609"/>
      <c r="O9" s="609"/>
      <c r="P9" s="609"/>
      <c r="Q9" s="610"/>
      <c r="R9" s="611">
        <v>7564</v>
      </c>
      <c r="S9" s="612"/>
      <c r="T9" s="612"/>
      <c r="U9" s="612"/>
      <c r="V9" s="613"/>
      <c r="W9" s="546" t="s">
        <v>114</v>
      </c>
      <c r="X9" s="547"/>
      <c r="Y9" s="547"/>
      <c r="Z9" s="547"/>
      <c r="AA9" s="547"/>
      <c r="AB9" s="547"/>
      <c r="AC9" s="547"/>
      <c r="AD9" s="547"/>
      <c r="AE9" s="547"/>
      <c r="AF9" s="547"/>
      <c r="AG9" s="547"/>
      <c r="AH9" s="547"/>
      <c r="AI9" s="547"/>
      <c r="AJ9" s="547"/>
      <c r="AK9" s="547"/>
      <c r="AL9" s="614"/>
      <c r="AM9" s="536" t="s">
        <v>115</v>
      </c>
      <c r="AN9" s="441"/>
      <c r="AO9" s="441"/>
      <c r="AP9" s="441"/>
      <c r="AQ9" s="441"/>
      <c r="AR9" s="441"/>
      <c r="AS9" s="441"/>
      <c r="AT9" s="442"/>
      <c r="AU9" s="524" t="s">
        <v>116</v>
      </c>
      <c r="AV9" s="525"/>
      <c r="AW9" s="525"/>
      <c r="AX9" s="525"/>
      <c r="AY9" s="447" t="s">
        <v>117</v>
      </c>
      <c r="AZ9" s="448"/>
      <c r="BA9" s="448"/>
      <c r="BB9" s="448"/>
      <c r="BC9" s="448"/>
      <c r="BD9" s="448"/>
      <c r="BE9" s="448"/>
      <c r="BF9" s="448"/>
      <c r="BG9" s="448"/>
      <c r="BH9" s="448"/>
      <c r="BI9" s="448"/>
      <c r="BJ9" s="448"/>
      <c r="BK9" s="448"/>
      <c r="BL9" s="448"/>
      <c r="BM9" s="449"/>
      <c r="BN9" s="467">
        <v>59698</v>
      </c>
      <c r="BO9" s="468"/>
      <c r="BP9" s="468"/>
      <c r="BQ9" s="468"/>
      <c r="BR9" s="468"/>
      <c r="BS9" s="468"/>
      <c r="BT9" s="468"/>
      <c r="BU9" s="469"/>
      <c r="BV9" s="467">
        <v>-43826</v>
      </c>
      <c r="BW9" s="468"/>
      <c r="BX9" s="468"/>
      <c r="BY9" s="468"/>
      <c r="BZ9" s="468"/>
      <c r="CA9" s="468"/>
      <c r="CB9" s="468"/>
      <c r="CC9" s="469"/>
      <c r="CD9" s="476" t="s">
        <v>118</v>
      </c>
      <c r="CE9" s="477"/>
      <c r="CF9" s="477"/>
      <c r="CG9" s="477"/>
      <c r="CH9" s="477"/>
      <c r="CI9" s="477"/>
      <c r="CJ9" s="477"/>
      <c r="CK9" s="477"/>
      <c r="CL9" s="477"/>
      <c r="CM9" s="477"/>
      <c r="CN9" s="477"/>
      <c r="CO9" s="477"/>
      <c r="CP9" s="477"/>
      <c r="CQ9" s="477"/>
      <c r="CR9" s="477"/>
      <c r="CS9" s="478"/>
      <c r="CT9" s="437">
        <v>17.600000000000001</v>
      </c>
      <c r="CU9" s="438"/>
      <c r="CV9" s="438"/>
      <c r="CW9" s="438"/>
      <c r="CX9" s="438"/>
      <c r="CY9" s="438"/>
      <c r="CZ9" s="438"/>
      <c r="DA9" s="439"/>
      <c r="DB9" s="437">
        <v>16.8</v>
      </c>
      <c r="DC9" s="438"/>
      <c r="DD9" s="438"/>
      <c r="DE9" s="438"/>
      <c r="DF9" s="438"/>
      <c r="DG9" s="438"/>
      <c r="DH9" s="438"/>
      <c r="DI9" s="439"/>
      <c r="DJ9" s="185"/>
      <c r="DK9" s="185"/>
      <c r="DL9" s="185"/>
      <c r="DM9" s="185"/>
      <c r="DN9" s="185"/>
      <c r="DO9" s="185"/>
    </row>
    <row r="10" spans="1:119" ht="18.75" customHeight="1" thickBot="1" x14ac:dyDescent="0.2">
      <c r="A10" s="186"/>
      <c r="B10" s="606"/>
      <c r="C10" s="607"/>
      <c r="D10" s="607"/>
      <c r="E10" s="607"/>
      <c r="F10" s="607"/>
      <c r="G10" s="607"/>
      <c r="H10" s="607"/>
      <c r="I10" s="607"/>
      <c r="J10" s="607"/>
      <c r="K10" s="530"/>
      <c r="L10" s="440" t="s">
        <v>119</v>
      </c>
      <c r="M10" s="441"/>
      <c r="N10" s="441"/>
      <c r="O10" s="441"/>
      <c r="P10" s="441"/>
      <c r="Q10" s="442"/>
      <c r="R10" s="443">
        <v>8911</v>
      </c>
      <c r="S10" s="444"/>
      <c r="T10" s="444"/>
      <c r="U10" s="444"/>
      <c r="V10" s="446"/>
      <c r="W10" s="615"/>
      <c r="X10" s="429"/>
      <c r="Y10" s="429"/>
      <c r="Z10" s="429"/>
      <c r="AA10" s="429"/>
      <c r="AB10" s="429"/>
      <c r="AC10" s="429"/>
      <c r="AD10" s="429"/>
      <c r="AE10" s="429"/>
      <c r="AF10" s="429"/>
      <c r="AG10" s="429"/>
      <c r="AH10" s="429"/>
      <c r="AI10" s="429"/>
      <c r="AJ10" s="429"/>
      <c r="AK10" s="429"/>
      <c r="AL10" s="616"/>
      <c r="AM10" s="536" t="s">
        <v>120</v>
      </c>
      <c r="AN10" s="441"/>
      <c r="AO10" s="441"/>
      <c r="AP10" s="441"/>
      <c r="AQ10" s="441"/>
      <c r="AR10" s="441"/>
      <c r="AS10" s="441"/>
      <c r="AT10" s="442"/>
      <c r="AU10" s="524" t="s">
        <v>121</v>
      </c>
      <c r="AV10" s="525"/>
      <c r="AW10" s="525"/>
      <c r="AX10" s="525"/>
      <c r="AY10" s="447" t="s">
        <v>122</v>
      </c>
      <c r="AZ10" s="448"/>
      <c r="BA10" s="448"/>
      <c r="BB10" s="448"/>
      <c r="BC10" s="448"/>
      <c r="BD10" s="448"/>
      <c r="BE10" s="448"/>
      <c r="BF10" s="448"/>
      <c r="BG10" s="448"/>
      <c r="BH10" s="448"/>
      <c r="BI10" s="448"/>
      <c r="BJ10" s="448"/>
      <c r="BK10" s="448"/>
      <c r="BL10" s="448"/>
      <c r="BM10" s="449"/>
      <c r="BN10" s="467">
        <v>26624</v>
      </c>
      <c r="BO10" s="468"/>
      <c r="BP10" s="468"/>
      <c r="BQ10" s="468"/>
      <c r="BR10" s="468"/>
      <c r="BS10" s="468"/>
      <c r="BT10" s="468"/>
      <c r="BU10" s="469"/>
      <c r="BV10" s="467">
        <v>402</v>
      </c>
      <c r="BW10" s="468"/>
      <c r="BX10" s="468"/>
      <c r="BY10" s="468"/>
      <c r="BZ10" s="468"/>
      <c r="CA10" s="468"/>
      <c r="CB10" s="468"/>
      <c r="CC10" s="46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6"/>
      <c r="C11" s="607"/>
      <c r="D11" s="607"/>
      <c r="E11" s="607"/>
      <c r="F11" s="607"/>
      <c r="G11" s="607"/>
      <c r="H11" s="607"/>
      <c r="I11" s="607"/>
      <c r="J11" s="607"/>
      <c r="K11" s="530"/>
      <c r="L11" s="513" t="s">
        <v>124</v>
      </c>
      <c r="M11" s="514"/>
      <c r="N11" s="514"/>
      <c r="O11" s="514"/>
      <c r="P11" s="514"/>
      <c r="Q11" s="515"/>
      <c r="R11" s="603" t="s">
        <v>125</v>
      </c>
      <c r="S11" s="604"/>
      <c r="T11" s="604"/>
      <c r="U11" s="604"/>
      <c r="V11" s="605"/>
      <c r="W11" s="615"/>
      <c r="X11" s="429"/>
      <c r="Y11" s="429"/>
      <c r="Z11" s="429"/>
      <c r="AA11" s="429"/>
      <c r="AB11" s="429"/>
      <c r="AC11" s="429"/>
      <c r="AD11" s="429"/>
      <c r="AE11" s="429"/>
      <c r="AF11" s="429"/>
      <c r="AG11" s="429"/>
      <c r="AH11" s="429"/>
      <c r="AI11" s="429"/>
      <c r="AJ11" s="429"/>
      <c r="AK11" s="429"/>
      <c r="AL11" s="616"/>
      <c r="AM11" s="536" t="s">
        <v>126</v>
      </c>
      <c r="AN11" s="441"/>
      <c r="AO11" s="441"/>
      <c r="AP11" s="441"/>
      <c r="AQ11" s="441"/>
      <c r="AR11" s="441"/>
      <c r="AS11" s="441"/>
      <c r="AT11" s="442"/>
      <c r="AU11" s="524" t="s">
        <v>121</v>
      </c>
      <c r="AV11" s="525"/>
      <c r="AW11" s="525"/>
      <c r="AX11" s="525"/>
      <c r="AY11" s="447" t="s">
        <v>127</v>
      </c>
      <c r="AZ11" s="448"/>
      <c r="BA11" s="448"/>
      <c r="BB11" s="448"/>
      <c r="BC11" s="448"/>
      <c r="BD11" s="448"/>
      <c r="BE11" s="448"/>
      <c r="BF11" s="448"/>
      <c r="BG11" s="448"/>
      <c r="BH11" s="448"/>
      <c r="BI11" s="448"/>
      <c r="BJ11" s="448"/>
      <c r="BK11" s="448"/>
      <c r="BL11" s="448"/>
      <c r="BM11" s="449"/>
      <c r="BN11" s="467">
        <v>11570</v>
      </c>
      <c r="BO11" s="468"/>
      <c r="BP11" s="468"/>
      <c r="BQ11" s="468"/>
      <c r="BR11" s="468"/>
      <c r="BS11" s="468"/>
      <c r="BT11" s="468"/>
      <c r="BU11" s="469"/>
      <c r="BV11" s="467">
        <v>0</v>
      </c>
      <c r="BW11" s="468"/>
      <c r="BX11" s="468"/>
      <c r="BY11" s="468"/>
      <c r="BZ11" s="468"/>
      <c r="CA11" s="468"/>
      <c r="CB11" s="468"/>
      <c r="CC11" s="469"/>
      <c r="CD11" s="476" t="s">
        <v>128</v>
      </c>
      <c r="CE11" s="477"/>
      <c r="CF11" s="477"/>
      <c r="CG11" s="477"/>
      <c r="CH11" s="477"/>
      <c r="CI11" s="477"/>
      <c r="CJ11" s="477"/>
      <c r="CK11" s="477"/>
      <c r="CL11" s="477"/>
      <c r="CM11" s="477"/>
      <c r="CN11" s="477"/>
      <c r="CO11" s="477"/>
      <c r="CP11" s="477"/>
      <c r="CQ11" s="477"/>
      <c r="CR11" s="477"/>
      <c r="CS11" s="478"/>
      <c r="CT11" s="580" t="s">
        <v>129</v>
      </c>
      <c r="CU11" s="581"/>
      <c r="CV11" s="581"/>
      <c r="CW11" s="581"/>
      <c r="CX11" s="581"/>
      <c r="CY11" s="581"/>
      <c r="CZ11" s="581"/>
      <c r="DA11" s="582"/>
      <c r="DB11" s="580" t="s">
        <v>129</v>
      </c>
      <c r="DC11" s="581"/>
      <c r="DD11" s="581"/>
      <c r="DE11" s="581"/>
      <c r="DF11" s="581"/>
      <c r="DG11" s="581"/>
      <c r="DH11" s="581"/>
      <c r="DI11" s="582"/>
      <c r="DJ11" s="185"/>
      <c r="DK11" s="185"/>
      <c r="DL11" s="185"/>
      <c r="DM11" s="185"/>
      <c r="DN11" s="185"/>
      <c r="DO11" s="185"/>
    </row>
    <row r="12" spans="1:119" ht="18.75" customHeight="1" x14ac:dyDescent="0.15">
      <c r="A12" s="186"/>
      <c r="B12" s="583" t="s">
        <v>130</v>
      </c>
      <c r="C12" s="584"/>
      <c r="D12" s="584"/>
      <c r="E12" s="584"/>
      <c r="F12" s="584"/>
      <c r="G12" s="584"/>
      <c r="H12" s="584"/>
      <c r="I12" s="584"/>
      <c r="J12" s="584"/>
      <c r="K12" s="585"/>
      <c r="L12" s="592" t="s">
        <v>131</v>
      </c>
      <c r="M12" s="593"/>
      <c r="N12" s="593"/>
      <c r="O12" s="593"/>
      <c r="P12" s="593"/>
      <c r="Q12" s="594"/>
      <c r="R12" s="595">
        <v>7406</v>
      </c>
      <c r="S12" s="596"/>
      <c r="T12" s="596"/>
      <c r="U12" s="596"/>
      <c r="V12" s="597"/>
      <c r="W12" s="598" t="s">
        <v>1</v>
      </c>
      <c r="X12" s="525"/>
      <c r="Y12" s="525"/>
      <c r="Z12" s="525"/>
      <c r="AA12" s="525"/>
      <c r="AB12" s="599"/>
      <c r="AC12" s="524" t="s">
        <v>132</v>
      </c>
      <c r="AD12" s="525"/>
      <c r="AE12" s="525"/>
      <c r="AF12" s="525"/>
      <c r="AG12" s="599"/>
      <c r="AH12" s="524" t="s">
        <v>133</v>
      </c>
      <c r="AI12" s="525"/>
      <c r="AJ12" s="525"/>
      <c r="AK12" s="525"/>
      <c r="AL12" s="600"/>
      <c r="AM12" s="536" t="s">
        <v>134</v>
      </c>
      <c r="AN12" s="441"/>
      <c r="AO12" s="441"/>
      <c r="AP12" s="441"/>
      <c r="AQ12" s="441"/>
      <c r="AR12" s="441"/>
      <c r="AS12" s="441"/>
      <c r="AT12" s="442"/>
      <c r="AU12" s="524" t="s">
        <v>135</v>
      </c>
      <c r="AV12" s="525"/>
      <c r="AW12" s="525"/>
      <c r="AX12" s="525"/>
      <c r="AY12" s="447" t="s">
        <v>136</v>
      </c>
      <c r="AZ12" s="448"/>
      <c r="BA12" s="448"/>
      <c r="BB12" s="448"/>
      <c r="BC12" s="448"/>
      <c r="BD12" s="448"/>
      <c r="BE12" s="448"/>
      <c r="BF12" s="448"/>
      <c r="BG12" s="448"/>
      <c r="BH12" s="448"/>
      <c r="BI12" s="448"/>
      <c r="BJ12" s="448"/>
      <c r="BK12" s="448"/>
      <c r="BL12" s="448"/>
      <c r="BM12" s="449"/>
      <c r="BN12" s="467">
        <v>18709</v>
      </c>
      <c r="BO12" s="468"/>
      <c r="BP12" s="468"/>
      <c r="BQ12" s="468"/>
      <c r="BR12" s="468"/>
      <c r="BS12" s="468"/>
      <c r="BT12" s="468"/>
      <c r="BU12" s="469"/>
      <c r="BV12" s="467">
        <v>144919</v>
      </c>
      <c r="BW12" s="468"/>
      <c r="BX12" s="468"/>
      <c r="BY12" s="468"/>
      <c r="BZ12" s="468"/>
      <c r="CA12" s="468"/>
      <c r="CB12" s="468"/>
      <c r="CC12" s="469"/>
      <c r="CD12" s="476" t="s">
        <v>137</v>
      </c>
      <c r="CE12" s="477"/>
      <c r="CF12" s="477"/>
      <c r="CG12" s="477"/>
      <c r="CH12" s="477"/>
      <c r="CI12" s="477"/>
      <c r="CJ12" s="477"/>
      <c r="CK12" s="477"/>
      <c r="CL12" s="477"/>
      <c r="CM12" s="477"/>
      <c r="CN12" s="477"/>
      <c r="CO12" s="477"/>
      <c r="CP12" s="477"/>
      <c r="CQ12" s="477"/>
      <c r="CR12" s="477"/>
      <c r="CS12" s="478"/>
      <c r="CT12" s="580" t="s">
        <v>138</v>
      </c>
      <c r="CU12" s="581"/>
      <c r="CV12" s="581"/>
      <c r="CW12" s="581"/>
      <c r="CX12" s="581"/>
      <c r="CY12" s="581"/>
      <c r="CZ12" s="581"/>
      <c r="DA12" s="582"/>
      <c r="DB12" s="580" t="s">
        <v>139</v>
      </c>
      <c r="DC12" s="581"/>
      <c r="DD12" s="581"/>
      <c r="DE12" s="581"/>
      <c r="DF12" s="581"/>
      <c r="DG12" s="581"/>
      <c r="DH12" s="581"/>
      <c r="DI12" s="582"/>
      <c r="DJ12" s="185"/>
      <c r="DK12" s="185"/>
      <c r="DL12" s="185"/>
      <c r="DM12" s="185"/>
      <c r="DN12" s="185"/>
      <c r="DO12" s="185"/>
    </row>
    <row r="13" spans="1:119" ht="18.75" customHeight="1" x14ac:dyDescent="0.15">
      <c r="A13" s="186"/>
      <c r="B13" s="586"/>
      <c r="C13" s="587"/>
      <c r="D13" s="587"/>
      <c r="E13" s="587"/>
      <c r="F13" s="587"/>
      <c r="G13" s="587"/>
      <c r="H13" s="587"/>
      <c r="I13" s="587"/>
      <c r="J13" s="587"/>
      <c r="K13" s="588"/>
      <c r="L13" s="196"/>
      <c r="M13" s="567" t="s">
        <v>140</v>
      </c>
      <c r="N13" s="568"/>
      <c r="O13" s="568"/>
      <c r="P13" s="568"/>
      <c r="Q13" s="569"/>
      <c r="R13" s="570">
        <v>7366</v>
      </c>
      <c r="S13" s="571"/>
      <c r="T13" s="571"/>
      <c r="U13" s="571"/>
      <c r="V13" s="572"/>
      <c r="W13" s="558" t="s">
        <v>141</v>
      </c>
      <c r="X13" s="480"/>
      <c r="Y13" s="480"/>
      <c r="Z13" s="480"/>
      <c r="AA13" s="480"/>
      <c r="AB13" s="481"/>
      <c r="AC13" s="443">
        <v>481</v>
      </c>
      <c r="AD13" s="444"/>
      <c r="AE13" s="444"/>
      <c r="AF13" s="444"/>
      <c r="AG13" s="445"/>
      <c r="AH13" s="443">
        <v>436</v>
      </c>
      <c r="AI13" s="444"/>
      <c r="AJ13" s="444"/>
      <c r="AK13" s="444"/>
      <c r="AL13" s="446"/>
      <c r="AM13" s="536" t="s">
        <v>142</v>
      </c>
      <c r="AN13" s="441"/>
      <c r="AO13" s="441"/>
      <c r="AP13" s="441"/>
      <c r="AQ13" s="441"/>
      <c r="AR13" s="441"/>
      <c r="AS13" s="441"/>
      <c r="AT13" s="442"/>
      <c r="AU13" s="524" t="s">
        <v>143</v>
      </c>
      <c r="AV13" s="525"/>
      <c r="AW13" s="525"/>
      <c r="AX13" s="525"/>
      <c r="AY13" s="447" t="s">
        <v>144</v>
      </c>
      <c r="AZ13" s="448"/>
      <c r="BA13" s="448"/>
      <c r="BB13" s="448"/>
      <c r="BC13" s="448"/>
      <c r="BD13" s="448"/>
      <c r="BE13" s="448"/>
      <c r="BF13" s="448"/>
      <c r="BG13" s="448"/>
      <c r="BH13" s="448"/>
      <c r="BI13" s="448"/>
      <c r="BJ13" s="448"/>
      <c r="BK13" s="448"/>
      <c r="BL13" s="448"/>
      <c r="BM13" s="449"/>
      <c r="BN13" s="467">
        <v>79183</v>
      </c>
      <c r="BO13" s="468"/>
      <c r="BP13" s="468"/>
      <c r="BQ13" s="468"/>
      <c r="BR13" s="468"/>
      <c r="BS13" s="468"/>
      <c r="BT13" s="468"/>
      <c r="BU13" s="469"/>
      <c r="BV13" s="467">
        <v>-188343</v>
      </c>
      <c r="BW13" s="468"/>
      <c r="BX13" s="468"/>
      <c r="BY13" s="468"/>
      <c r="BZ13" s="468"/>
      <c r="CA13" s="468"/>
      <c r="CB13" s="468"/>
      <c r="CC13" s="469"/>
      <c r="CD13" s="476" t="s">
        <v>145</v>
      </c>
      <c r="CE13" s="477"/>
      <c r="CF13" s="477"/>
      <c r="CG13" s="477"/>
      <c r="CH13" s="477"/>
      <c r="CI13" s="477"/>
      <c r="CJ13" s="477"/>
      <c r="CK13" s="477"/>
      <c r="CL13" s="477"/>
      <c r="CM13" s="477"/>
      <c r="CN13" s="477"/>
      <c r="CO13" s="477"/>
      <c r="CP13" s="477"/>
      <c r="CQ13" s="477"/>
      <c r="CR13" s="477"/>
      <c r="CS13" s="478"/>
      <c r="CT13" s="437">
        <v>9.1</v>
      </c>
      <c r="CU13" s="438"/>
      <c r="CV13" s="438"/>
      <c r="CW13" s="438"/>
      <c r="CX13" s="438"/>
      <c r="CY13" s="438"/>
      <c r="CZ13" s="438"/>
      <c r="DA13" s="439"/>
      <c r="DB13" s="437">
        <v>9.1999999999999993</v>
      </c>
      <c r="DC13" s="438"/>
      <c r="DD13" s="438"/>
      <c r="DE13" s="438"/>
      <c r="DF13" s="438"/>
      <c r="DG13" s="438"/>
      <c r="DH13" s="438"/>
      <c r="DI13" s="439"/>
      <c r="DJ13" s="185"/>
      <c r="DK13" s="185"/>
      <c r="DL13" s="185"/>
      <c r="DM13" s="185"/>
      <c r="DN13" s="185"/>
      <c r="DO13" s="185"/>
    </row>
    <row r="14" spans="1:119" ht="18.75" customHeight="1" thickBot="1" x14ac:dyDescent="0.2">
      <c r="A14" s="186"/>
      <c r="B14" s="586"/>
      <c r="C14" s="587"/>
      <c r="D14" s="587"/>
      <c r="E14" s="587"/>
      <c r="F14" s="587"/>
      <c r="G14" s="587"/>
      <c r="H14" s="587"/>
      <c r="I14" s="587"/>
      <c r="J14" s="587"/>
      <c r="K14" s="588"/>
      <c r="L14" s="560" t="s">
        <v>146</v>
      </c>
      <c r="M14" s="601"/>
      <c r="N14" s="601"/>
      <c r="O14" s="601"/>
      <c r="P14" s="601"/>
      <c r="Q14" s="602"/>
      <c r="R14" s="570">
        <v>7613</v>
      </c>
      <c r="S14" s="571"/>
      <c r="T14" s="571"/>
      <c r="U14" s="571"/>
      <c r="V14" s="572"/>
      <c r="W14" s="573"/>
      <c r="X14" s="483"/>
      <c r="Y14" s="483"/>
      <c r="Z14" s="483"/>
      <c r="AA14" s="483"/>
      <c r="AB14" s="484"/>
      <c r="AC14" s="563">
        <v>13.1</v>
      </c>
      <c r="AD14" s="564"/>
      <c r="AE14" s="564"/>
      <c r="AF14" s="564"/>
      <c r="AG14" s="565"/>
      <c r="AH14" s="563">
        <v>10.6</v>
      </c>
      <c r="AI14" s="564"/>
      <c r="AJ14" s="564"/>
      <c r="AK14" s="564"/>
      <c r="AL14" s="566"/>
      <c r="AM14" s="536"/>
      <c r="AN14" s="441"/>
      <c r="AO14" s="441"/>
      <c r="AP14" s="441"/>
      <c r="AQ14" s="441"/>
      <c r="AR14" s="441"/>
      <c r="AS14" s="441"/>
      <c r="AT14" s="442"/>
      <c r="AU14" s="524"/>
      <c r="AV14" s="525"/>
      <c r="AW14" s="525"/>
      <c r="AX14" s="525"/>
      <c r="AY14" s="447"/>
      <c r="AZ14" s="448"/>
      <c r="BA14" s="448"/>
      <c r="BB14" s="448"/>
      <c r="BC14" s="448"/>
      <c r="BD14" s="448"/>
      <c r="BE14" s="448"/>
      <c r="BF14" s="448"/>
      <c r="BG14" s="448"/>
      <c r="BH14" s="448"/>
      <c r="BI14" s="448"/>
      <c r="BJ14" s="448"/>
      <c r="BK14" s="448"/>
      <c r="BL14" s="448"/>
      <c r="BM14" s="449"/>
      <c r="BN14" s="467"/>
      <c r="BO14" s="468"/>
      <c r="BP14" s="468"/>
      <c r="BQ14" s="468"/>
      <c r="BR14" s="468"/>
      <c r="BS14" s="468"/>
      <c r="BT14" s="468"/>
      <c r="BU14" s="469"/>
      <c r="BV14" s="467"/>
      <c r="BW14" s="468"/>
      <c r="BX14" s="468"/>
      <c r="BY14" s="468"/>
      <c r="BZ14" s="468"/>
      <c r="CA14" s="468"/>
      <c r="CB14" s="468"/>
      <c r="CC14" s="469"/>
      <c r="CD14" s="473" t="s">
        <v>147</v>
      </c>
      <c r="CE14" s="474"/>
      <c r="CF14" s="474"/>
      <c r="CG14" s="474"/>
      <c r="CH14" s="474"/>
      <c r="CI14" s="474"/>
      <c r="CJ14" s="474"/>
      <c r="CK14" s="474"/>
      <c r="CL14" s="474"/>
      <c r="CM14" s="474"/>
      <c r="CN14" s="474"/>
      <c r="CO14" s="474"/>
      <c r="CP14" s="474"/>
      <c r="CQ14" s="474"/>
      <c r="CR14" s="474"/>
      <c r="CS14" s="475"/>
      <c r="CT14" s="574">
        <v>52.6</v>
      </c>
      <c r="CU14" s="575"/>
      <c r="CV14" s="575"/>
      <c r="CW14" s="575"/>
      <c r="CX14" s="575"/>
      <c r="CY14" s="575"/>
      <c r="CZ14" s="575"/>
      <c r="DA14" s="576"/>
      <c r="DB14" s="574">
        <v>66.400000000000006</v>
      </c>
      <c r="DC14" s="575"/>
      <c r="DD14" s="575"/>
      <c r="DE14" s="575"/>
      <c r="DF14" s="575"/>
      <c r="DG14" s="575"/>
      <c r="DH14" s="575"/>
      <c r="DI14" s="576"/>
      <c r="DJ14" s="185"/>
      <c r="DK14" s="185"/>
      <c r="DL14" s="185"/>
      <c r="DM14" s="185"/>
      <c r="DN14" s="185"/>
      <c r="DO14" s="185"/>
    </row>
    <row r="15" spans="1:119" ht="18.75" customHeight="1" x14ac:dyDescent="0.15">
      <c r="A15" s="186"/>
      <c r="B15" s="586"/>
      <c r="C15" s="587"/>
      <c r="D15" s="587"/>
      <c r="E15" s="587"/>
      <c r="F15" s="587"/>
      <c r="G15" s="587"/>
      <c r="H15" s="587"/>
      <c r="I15" s="587"/>
      <c r="J15" s="587"/>
      <c r="K15" s="588"/>
      <c r="L15" s="196"/>
      <c r="M15" s="567" t="s">
        <v>148</v>
      </c>
      <c r="N15" s="568"/>
      <c r="O15" s="568"/>
      <c r="P15" s="568"/>
      <c r="Q15" s="569"/>
      <c r="R15" s="570">
        <v>7580</v>
      </c>
      <c r="S15" s="571"/>
      <c r="T15" s="571"/>
      <c r="U15" s="571"/>
      <c r="V15" s="572"/>
      <c r="W15" s="558" t="s">
        <v>149</v>
      </c>
      <c r="X15" s="480"/>
      <c r="Y15" s="480"/>
      <c r="Z15" s="480"/>
      <c r="AA15" s="480"/>
      <c r="AB15" s="481"/>
      <c r="AC15" s="443">
        <v>1399</v>
      </c>
      <c r="AD15" s="444"/>
      <c r="AE15" s="444"/>
      <c r="AF15" s="444"/>
      <c r="AG15" s="445"/>
      <c r="AH15" s="443">
        <v>1602</v>
      </c>
      <c r="AI15" s="444"/>
      <c r="AJ15" s="444"/>
      <c r="AK15" s="444"/>
      <c r="AL15" s="446"/>
      <c r="AM15" s="536"/>
      <c r="AN15" s="441"/>
      <c r="AO15" s="441"/>
      <c r="AP15" s="441"/>
      <c r="AQ15" s="441"/>
      <c r="AR15" s="441"/>
      <c r="AS15" s="441"/>
      <c r="AT15" s="442"/>
      <c r="AU15" s="524"/>
      <c r="AV15" s="525"/>
      <c r="AW15" s="525"/>
      <c r="AX15" s="525"/>
      <c r="AY15" s="459" t="s">
        <v>150</v>
      </c>
      <c r="AZ15" s="460"/>
      <c r="BA15" s="460"/>
      <c r="BB15" s="460"/>
      <c r="BC15" s="460"/>
      <c r="BD15" s="460"/>
      <c r="BE15" s="460"/>
      <c r="BF15" s="460"/>
      <c r="BG15" s="460"/>
      <c r="BH15" s="460"/>
      <c r="BI15" s="460"/>
      <c r="BJ15" s="460"/>
      <c r="BK15" s="460"/>
      <c r="BL15" s="460"/>
      <c r="BM15" s="461"/>
      <c r="BN15" s="462">
        <v>844760</v>
      </c>
      <c r="BO15" s="463"/>
      <c r="BP15" s="463"/>
      <c r="BQ15" s="463"/>
      <c r="BR15" s="463"/>
      <c r="BS15" s="463"/>
      <c r="BT15" s="463"/>
      <c r="BU15" s="464"/>
      <c r="BV15" s="462">
        <v>838772</v>
      </c>
      <c r="BW15" s="463"/>
      <c r="BX15" s="463"/>
      <c r="BY15" s="463"/>
      <c r="BZ15" s="463"/>
      <c r="CA15" s="463"/>
      <c r="CB15" s="463"/>
      <c r="CC15" s="464"/>
      <c r="CD15" s="577" t="s">
        <v>151</v>
      </c>
      <c r="CE15" s="578"/>
      <c r="CF15" s="578"/>
      <c r="CG15" s="578"/>
      <c r="CH15" s="578"/>
      <c r="CI15" s="578"/>
      <c r="CJ15" s="578"/>
      <c r="CK15" s="578"/>
      <c r="CL15" s="578"/>
      <c r="CM15" s="578"/>
      <c r="CN15" s="578"/>
      <c r="CO15" s="578"/>
      <c r="CP15" s="578"/>
      <c r="CQ15" s="578"/>
      <c r="CR15" s="578"/>
      <c r="CS15" s="57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6"/>
      <c r="C16" s="587"/>
      <c r="D16" s="587"/>
      <c r="E16" s="587"/>
      <c r="F16" s="587"/>
      <c r="G16" s="587"/>
      <c r="H16" s="587"/>
      <c r="I16" s="587"/>
      <c r="J16" s="587"/>
      <c r="K16" s="588"/>
      <c r="L16" s="560" t="s">
        <v>152</v>
      </c>
      <c r="M16" s="561"/>
      <c r="N16" s="561"/>
      <c r="O16" s="561"/>
      <c r="P16" s="561"/>
      <c r="Q16" s="562"/>
      <c r="R16" s="555" t="s">
        <v>153</v>
      </c>
      <c r="S16" s="556"/>
      <c r="T16" s="556"/>
      <c r="U16" s="556"/>
      <c r="V16" s="557"/>
      <c r="W16" s="573"/>
      <c r="X16" s="483"/>
      <c r="Y16" s="483"/>
      <c r="Z16" s="483"/>
      <c r="AA16" s="483"/>
      <c r="AB16" s="484"/>
      <c r="AC16" s="563">
        <v>38.200000000000003</v>
      </c>
      <c r="AD16" s="564"/>
      <c r="AE16" s="564"/>
      <c r="AF16" s="564"/>
      <c r="AG16" s="565"/>
      <c r="AH16" s="563">
        <v>39</v>
      </c>
      <c r="AI16" s="564"/>
      <c r="AJ16" s="564"/>
      <c r="AK16" s="564"/>
      <c r="AL16" s="566"/>
      <c r="AM16" s="536"/>
      <c r="AN16" s="441"/>
      <c r="AO16" s="441"/>
      <c r="AP16" s="441"/>
      <c r="AQ16" s="441"/>
      <c r="AR16" s="441"/>
      <c r="AS16" s="441"/>
      <c r="AT16" s="442"/>
      <c r="AU16" s="524"/>
      <c r="AV16" s="525"/>
      <c r="AW16" s="525"/>
      <c r="AX16" s="525"/>
      <c r="AY16" s="447" t="s">
        <v>154</v>
      </c>
      <c r="AZ16" s="448"/>
      <c r="BA16" s="448"/>
      <c r="BB16" s="448"/>
      <c r="BC16" s="448"/>
      <c r="BD16" s="448"/>
      <c r="BE16" s="448"/>
      <c r="BF16" s="448"/>
      <c r="BG16" s="448"/>
      <c r="BH16" s="448"/>
      <c r="BI16" s="448"/>
      <c r="BJ16" s="448"/>
      <c r="BK16" s="448"/>
      <c r="BL16" s="448"/>
      <c r="BM16" s="449"/>
      <c r="BN16" s="467">
        <v>2939660</v>
      </c>
      <c r="BO16" s="468"/>
      <c r="BP16" s="468"/>
      <c r="BQ16" s="468"/>
      <c r="BR16" s="468"/>
      <c r="BS16" s="468"/>
      <c r="BT16" s="468"/>
      <c r="BU16" s="469"/>
      <c r="BV16" s="467">
        <v>2919828</v>
      </c>
      <c r="BW16" s="468"/>
      <c r="BX16" s="468"/>
      <c r="BY16" s="468"/>
      <c r="BZ16" s="468"/>
      <c r="CA16" s="468"/>
      <c r="CB16" s="468"/>
      <c r="CC16" s="469"/>
      <c r="CD16" s="200"/>
      <c r="CE16" s="465"/>
      <c r="CF16" s="465"/>
      <c r="CG16" s="465"/>
      <c r="CH16" s="465"/>
      <c r="CI16" s="465"/>
      <c r="CJ16" s="465"/>
      <c r="CK16" s="465"/>
      <c r="CL16" s="465"/>
      <c r="CM16" s="465"/>
      <c r="CN16" s="465"/>
      <c r="CO16" s="465"/>
      <c r="CP16" s="465"/>
      <c r="CQ16" s="465"/>
      <c r="CR16" s="465"/>
      <c r="CS16" s="466"/>
      <c r="CT16" s="437"/>
      <c r="CU16" s="438"/>
      <c r="CV16" s="438"/>
      <c r="CW16" s="438"/>
      <c r="CX16" s="438"/>
      <c r="CY16" s="438"/>
      <c r="CZ16" s="438"/>
      <c r="DA16" s="439"/>
      <c r="DB16" s="437"/>
      <c r="DC16" s="438"/>
      <c r="DD16" s="438"/>
      <c r="DE16" s="438"/>
      <c r="DF16" s="438"/>
      <c r="DG16" s="438"/>
      <c r="DH16" s="438"/>
      <c r="DI16" s="439"/>
      <c r="DJ16" s="185"/>
      <c r="DK16" s="185"/>
      <c r="DL16" s="185"/>
      <c r="DM16" s="185"/>
      <c r="DN16" s="185"/>
      <c r="DO16" s="185"/>
    </row>
    <row r="17" spans="1:119" ht="18.75" customHeight="1" thickBot="1" x14ac:dyDescent="0.2">
      <c r="A17" s="186"/>
      <c r="B17" s="589"/>
      <c r="C17" s="590"/>
      <c r="D17" s="590"/>
      <c r="E17" s="590"/>
      <c r="F17" s="590"/>
      <c r="G17" s="590"/>
      <c r="H17" s="590"/>
      <c r="I17" s="590"/>
      <c r="J17" s="590"/>
      <c r="K17" s="591"/>
      <c r="L17" s="201"/>
      <c r="M17" s="552" t="s">
        <v>155</v>
      </c>
      <c r="N17" s="553"/>
      <c r="O17" s="553"/>
      <c r="P17" s="553"/>
      <c r="Q17" s="554"/>
      <c r="R17" s="555" t="s">
        <v>156</v>
      </c>
      <c r="S17" s="556"/>
      <c r="T17" s="556"/>
      <c r="U17" s="556"/>
      <c r="V17" s="557"/>
      <c r="W17" s="558" t="s">
        <v>157</v>
      </c>
      <c r="X17" s="480"/>
      <c r="Y17" s="480"/>
      <c r="Z17" s="480"/>
      <c r="AA17" s="480"/>
      <c r="AB17" s="481"/>
      <c r="AC17" s="443">
        <v>1779</v>
      </c>
      <c r="AD17" s="444"/>
      <c r="AE17" s="444"/>
      <c r="AF17" s="444"/>
      <c r="AG17" s="445"/>
      <c r="AH17" s="443">
        <v>2066</v>
      </c>
      <c r="AI17" s="444"/>
      <c r="AJ17" s="444"/>
      <c r="AK17" s="444"/>
      <c r="AL17" s="446"/>
      <c r="AM17" s="536"/>
      <c r="AN17" s="441"/>
      <c r="AO17" s="441"/>
      <c r="AP17" s="441"/>
      <c r="AQ17" s="441"/>
      <c r="AR17" s="441"/>
      <c r="AS17" s="441"/>
      <c r="AT17" s="442"/>
      <c r="AU17" s="524"/>
      <c r="AV17" s="525"/>
      <c r="AW17" s="525"/>
      <c r="AX17" s="525"/>
      <c r="AY17" s="447" t="s">
        <v>158</v>
      </c>
      <c r="AZ17" s="448"/>
      <c r="BA17" s="448"/>
      <c r="BB17" s="448"/>
      <c r="BC17" s="448"/>
      <c r="BD17" s="448"/>
      <c r="BE17" s="448"/>
      <c r="BF17" s="448"/>
      <c r="BG17" s="448"/>
      <c r="BH17" s="448"/>
      <c r="BI17" s="448"/>
      <c r="BJ17" s="448"/>
      <c r="BK17" s="448"/>
      <c r="BL17" s="448"/>
      <c r="BM17" s="449"/>
      <c r="BN17" s="467">
        <v>1069031</v>
      </c>
      <c r="BO17" s="468"/>
      <c r="BP17" s="468"/>
      <c r="BQ17" s="468"/>
      <c r="BR17" s="468"/>
      <c r="BS17" s="468"/>
      <c r="BT17" s="468"/>
      <c r="BU17" s="469"/>
      <c r="BV17" s="467">
        <v>1060341</v>
      </c>
      <c r="BW17" s="468"/>
      <c r="BX17" s="468"/>
      <c r="BY17" s="468"/>
      <c r="BZ17" s="468"/>
      <c r="CA17" s="468"/>
      <c r="CB17" s="468"/>
      <c r="CC17" s="469"/>
      <c r="CD17" s="200"/>
      <c r="CE17" s="465"/>
      <c r="CF17" s="465"/>
      <c r="CG17" s="465"/>
      <c r="CH17" s="465"/>
      <c r="CI17" s="465"/>
      <c r="CJ17" s="465"/>
      <c r="CK17" s="465"/>
      <c r="CL17" s="465"/>
      <c r="CM17" s="465"/>
      <c r="CN17" s="465"/>
      <c r="CO17" s="465"/>
      <c r="CP17" s="465"/>
      <c r="CQ17" s="465"/>
      <c r="CR17" s="465"/>
      <c r="CS17" s="466"/>
      <c r="CT17" s="437"/>
      <c r="CU17" s="438"/>
      <c r="CV17" s="438"/>
      <c r="CW17" s="438"/>
      <c r="CX17" s="438"/>
      <c r="CY17" s="438"/>
      <c r="CZ17" s="438"/>
      <c r="DA17" s="439"/>
      <c r="DB17" s="437"/>
      <c r="DC17" s="438"/>
      <c r="DD17" s="438"/>
      <c r="DE17" s="438"/>
      <c r="DF17" s="438"/>
      <c r="DG17" s="438"/>
      <c r="DH17" s="438"/>
      <c r="DI17" s="439"/>
      <c r="DJ17" s="185"/>
      <c r="DK17" s="185"/>
      <c r="DL17" s="185"/>
      <c r="DM17" s="185"/>
      <c r="DN17" s="185"/>
      <c r="DO17" s="185"/>
    </row>
    <row r="18" spans="1:119" ht="18.75" customHeight="1" thickBot="1" x14ac:dyDescent="0.2">
      <c r="A18" s="186"/>
      <c r="B18" s="529" t="s">
        <v>159</v>
      </c>
      <c r="C18" s="530"/>
      <c r="D18" s="530"/>
      <c r="E18" s="531"/>
      <c r="F18" s="531"/>
      <c r="G18" s="531"/>
      <c r="H18" s="531"/>
      <c r="I18" s="531"/>
      <c r="J18" s="531"/>
      <c r="K18" s="531"/>
      <c r="L18" s="532">
        <v>188.38</v>
      </c>
      <c r="M18" s="532"/>
      <c r="N18" s="532"/>
      <c r="O18" s="532"/>
      <c r="P18" s="532"/>
      <c r="Q18" s="532"/>
      <c r="R18" s="533"/>
      <c r="S18" s="533"/>
      <c r="T18" s="533"/>
      <c r="U18" s="533"/>
      <c r="V18" s="534"/>
      <c r="W18" s="548"/>
      <c r="X18" s="549"/>
      <c r="Y18" s="549"/>
      <c r="Z18" s="549"/>
      <c r="AA18" s="549"/>
      <c r="AB18" s="559"/>
      <c r="AC18" s="431">
        <v>48.6</v>
      </c>
      <c r="AD18" s="432"/>
      <c r="AE18" s="432"/>
      <c r="AF18" s="432"/>
      <c r="AG18" s="535"/>
      <c r="AH18" s="431">
        <v>50.3</v>
      </c>
      <c r="AI18" s="432"/>
      <c r="AJ18" s="432"/>
      <c r="AK18" s="432"/>
      <c r="AL18" s="433"/>
      <c r="AM18" s="536"/>
      <c r="AN18" s="441"/>
      <c r="AO18" s="441"/>
      <c r="AP18" s="441"/>
      <c r="AQ18" s="441"/>
      <c r="AR18" s="441"/>
      <c r="AS18" s="441"/>
      <c r="AT18" s="442"/>
      <c r="AU18" s="524"/>
      <c r="AV18" s="525"/>
      <c r="AW18" s="525"/>
      <c r="AX18" s="525"/>
      <c r="AY18" s="447" t="s">
        <v>160</v>
      </c>
      <c r="AZ18" s="448"/>
      <c r="BA18" s="448"/>
      <c r="BB18" s="448"/>
      <c r="BC18" s="448"/>
      <c r="BD18" s="448"/>
      <c r="BE18" s="448"/>
      <c r="BF18" s="448"/>
      <c r="BG18" s="448"/>
      <c r="BH18" s="448"/>
      <c r="BI18" s="448"/>
      <c r="BJ18" s="448"/>
      <c r="BK18" s="448"/>
      <c r="BL18" s="448"/>
      <c r="BM18" s="449"/>
      <c r="BN18" s="467">
        <v>3120750</v>
      </c>
      <c r="BO18" s="468"/>
      <c r="BP18" s="468"/>
      <c r="BQ18" s="468"/>
      <c r="BR18" s="468"/>
      <c r="BS18" s="468"/>
      <c r="BT18" s="468"/>
      <c r="BU18" s="469"/>
      <c r="BV18" s="467">
        <v>3154835</v>
      </c>
      <c r="BW18" s="468"/>
      <c r="BX18" s="468"/>
      <c r="BY18" s="468"/>
      <c r="BZ18" s="468"/>
      <c r="CA18" s="468"/>
      <c r="CB18" s="468"/>
      <c r="CC18" s="469"/>
      <c r="CD18" s="200"/>
      <c r="CE18" s="465"/>
      <c r="CF18" s="465"/>
      <c r="CG18" s="465"/>
      <c r="CH18" s="465"/>
      <c r="CI18" s="465"/>
      <c r="CJ18" s="465"/>
      <c r="CK18" s="465"/>
      <c r="CL18" s="465"/>
      <c r="CM18" s="465"/>
      <c r="CN18" s="465"/>
      <c r="CO18" s="465"/>
      <c r="CP18" s="465"/>
      <c r="CQ18" s="465"/>
      <c r="CR18" s="465"/>
      <c r="CS18" s="466"/>
      <c r="CT18" s="437"/>
      <c r="CU18" s="438"/>
      <c r="CV18" s="438"/>
      <c r="CW18" s="438"/>
      <c r="CX18" s="438"/>
      <c r="CY18" s="438"/>
      <c r="CZ18" s="438"/>
      <c r="DA18" s="439"/>
      <c r="DB18" s="437"/>
      <c r="DC18" s="438"/>
      <c r="DD18" s="438"/>
      <c r="DE18" s="438"/>
      <c r="DF18" s="438"/>
      <c r="DG18" s="438"/>
      <c r="DH18" s="438"/>
      <c r="DI18" s="439"/>
      <c r="DJ18" s="185"/>
      <c r="DK18" s="185"/>
      <c r="DL18" s="185"/>
      <c r="DM18" s="185"/>
      <c r="DN18" s="185"/>
      <c r="DO18" s="185"/>
    </row>
    <row r="19" spans="1:119" ht="18.75" customHeight="1" thickBot="1" x14ac:dyDescent="0.2">
      <c r="A19" s="186"/>
      <c r="B19" s="529" t="s">
        <v>161</v>
      </c>
      <c r="C19" s="530"/>
      <c r="D19" s="530"/>
      <c r="E19" s="531"/>
      <c r="F19" s="531"/>
      <c r="G19" s="531"/>
      <c r="H19" s="531"/>
      <c r="I19" s="531"/>
      <c r="J19" s="531"/>
      <c r="K19" s="531"/>
      <c r="L19" s="537">
        <v>40</v>
      </c>
      <c r="M19" s="537"/>
      <c r="N19" s="537"/>
      <c r="O19" s="537"/>
      <c r="P19" s="537"/>
      <c r="Q19" s="537"/>
      <c r="R19" s="538"/>
      <c r="S19" s="538"/>
      <c r="T19" s="538"/>
      <c r="U19" s="538"/>
      <c r="V19" s="539"/>
      <c r="W19" s="546"/>
      <c r="X19" s="547"/>
      <c r="Y19" s="547"/>
      <c r="Z19" s="547"/>
      <c r="AA19" s="547"/>
      <c r="AB19" s="547"/>
      <c r="AC19" s="550"/>
      <c r="AD19" s="550"/>
      <c r="AE19" s="550"/>
      <c r="AF19" s="550"/>
      <c r="AG19" s="550"/>
      <c r="AH19" s="550"/>
      <c r="AI19" s="550"/>
      <c r="AJ19" s="550"/>
      <c r="AK19" s="550"/>
      <c r="AL19" s="551"/>
      <c r="AM19" s="536"/>
      <c r="AN19" s="441"/>
      <c r="AO19" s="441"/>
      <c r="AP19" s="441"/>
      <c r="AQ19" s="441"/>
      <c r="AR19" s="441"/>
      <c r="AS19" s="441"/>
      <c r="AT19" s="442"/>
      <c r="AU19" s="524"/>
      <c r="AV19" s="525"/>
      <c r="AW19" s="525"/>
      <c r="AX19" s="525"/>
      <c r="AY19" s="447" t="s">
        <v>162</v>
      </c>
      <c r="AZ19" s="448"/>
      <c r="BA19" s="448"/>
      <c r="BB19" s="448"/>
      <c r="BC19" s="448"/>
      <c r="BD19" s="448"/>
      <c r="BE19" s="448"/>
      <c r="BF19" s="448"/>
      <c r="BG19" s="448"/>
      <c r="BH19" s="448"/>
      <c r="BI19" s="448"/>
      <c r="BJ19" s="448"/>
      <c r="BK19" s="448"/>
      <c r="BL19" s="448"/>
      <c r="BM19" s="449"/>
      <c r="BN19" s="467">
        <v>3645057</v>
      </c>
      <c r="BO19" s="468"/>
      <c r="BP19" s="468"/>
      <c r="BQ19" s="468"/>
      <c r="BR19" s="468"/>
      <c r="BS19" s="468"/>
      <c r="BT19" s="468"/>
      <c r="BU19" s="469"/>
      <c r="BV19" s="467">
        <v>3711641</v>
      </c>
      <c r="BW19" s="468"/>
      <c r="BX19" s="468"/>
      <c r="BY19" s="468"/>
      <c r="BZ19" s="468"/>
      <c r="CA19" s="468"/>
      <c r="CB19" s="468"/>
      <c r="CC19" s="469"/>
      <c r="CD19" s="200"/>
      <c r="CE19" s="465"/>
      <c r="CF19" s="465"/>
      <c r="CG19" s="465"/>
      <c r="CH19" s="465"/>
      <c r="CI19" s="465"/>
      <c r="CJ19" s="465"/>
      <c r="CK19" s="465"/>
      <c r="CL19" s="465"/>
      <c r="CM19" s="465"/>
      <c r="CN19" s="465"/>
      <c r="CO19" s="465"/>
      <c r="CP19" s="465"/>
      <c r="CQ19" s="465"/>
      <c r="CR19" s="465"/>
      <c r="CS19" s="466"/>
      <c r="CT19" s="437"/>
      <c r="CU19" s="438"/>
      <c r="CV19" s="438"/>
      <c r="CW19" s="438"/>
      <c r="CX19" s="438"/>
      <c r="CY19" s="438"/>
      <c r="CZ19" s="438"/>
      <c r="DA19" s="439"/>
      <c r="DB19" s="437"/>
      <c r="DC19" s="438"/>
      <c r="DD19" s="438"/>
      <c r="DE19" s="438"/>
      <c r="DF19" s="438"/>
      <c r="DG19" s="438"/>
      <c r="DH19" s="438"/>
      <c r="DI19" s="439"/>
      <c r="DJ19" s="185"/>
      <c r="DK19" s="185"/>
      <c r="DL19" s="185"/>
      <c r="DM19" s="185"/>
      <c r="DN19" s="185"/>
      <c r="DO19" s="185"/>
    </row>
    <row r="20" spans="1:119" ht="18.75" customHeight="1" thickBot="1" x14ac:dyDescent="0.2">
      <c r="A20" s="186"/>
      <c r="B20" s="529" t="s">
        <v>163</v>
      </c>
      <c r="C20" s="530"/>
      <c r="D20" s="530"/>
      <c r="E20" s="531"/>
      <c r="F20" s="531"/>
      <c r="G20" s="531"/>
      <c r="H20" s="531"/>
      <c r="I20" s="531"/>
      <c r="J20" s="531"/>
      <c r="K20" s="531"/>
      <c r="L20" s="537">
        <v>3040</v>
      </c>
      <c r="M20" s="537"/>
      <c r="N20" s="537"/>
      <c r="O20" s="537"/>
      <c r="P20" s="537"/>
      <c r="Q20" s="537"/>
      <c r="R20" s="538"/>
      <c r="S20" s="538"/>
      <c r="T20" s="538"/>
      <c r="U20" s="538"/>
      <c r="V20" s="539"/>
      <c r="W20" s="548"/>
      <c r="X20" s="549"/>
      <c r="Y20" s="549"/>
      <c r="Z20" s="549"/>
      <c r="AA20" s="549"/>
      <c r="AB20" s="549"/>
      <c r="AC20" s="540"/>
      <c r="AD20" s="540"/>
      <c r="AE20" s="540"/>
      <c r="AF20" s="540"/>
      <c r="AG20" s="540"/>
      <c r="AH20" s="540"/>
      <c r="AI20" s="540"/>
      <c r="AJ20" s="540"/>
      <c r="AK20" s="540"/>
      <c r="AL20" s="541"/>
      <c r="AM20" s="542"/>
      <c r="AN20" s="514"/>
      <c r="AO20" s="514"/>
      <c r="AP20" s="514"/>
      <c r="AQ20" s="514"/>
      <c r="AR20" s="514"/>
      <c r="AS20" s="514"/>
      <c r="AT20" s="515"/>
      <c r="AU20" s="543"/>
      <c r="AV20" s="544"/>
      <c r="AW20" s="544"/>
      <c r="AX20" s="545"/>
      <c r="AY20" s="447"/>
      <c r="AZ20" s="448"/>
      <c r="BA20" s="448"/>
      <c r="BB20" s="448"/>
      <c r="BC20" s="448"/>
      <c r="BD20" s="448"/>
      <c r="BE20" s="448"/>
      <c r="BF20" s="448"/>
      <c r="BG20" s="448"/>
      <c r="BH20" s="448"/>
      <c r="BI20" s="448"/>
      <c r="BJ20" s="448"/>
      <c r="BK20" s="448"/>
      <c r="BL20" s="448"/>
      <c r="BM20" s="449"/>
      <c r="BN20" s="467"/>
      <c r="BO20" s="468"/>
      <c r="BP20" s="468"/>
      <c r="BQ20" s="468"/>
      <c r="BR20" s="468"/>
      <c r="BS20" s="468"/>
      <c r="BT20" s="468"/>
      <c r="BU20" s="469"/>
      <c r="BV20" s="467"/>
      <c r="BW20" s="468"/>
      <c r="BX20" s="468"/>
      <c r="BY20" s="468"/>
      <c r="BZ20" s="468"/>
      <c r="CA20" s="468"/>
      <c r="CB20" s="468"/>
      <c r="CC20" s="469"/>
      <c r="CD20" s="200"/>
      <c r="CE20" s="465"/>
      <c r="CF20" s="465"/>
      <c r="CG20" s="465"/>
      <c r="CH20" s="465"/>
      <c r="CI20" s="465"/>
      <c r="CJ20" s="465"/>
      <c r="CK20" s="465"/>
      <c r="CL20" s="465"/>
      <c r="CM20" s="465"/>
      <c r="CN20" s="465"/>
      <c r="CO20" s="465"/>
      <c r="CP20" s="465"/>
      <c r="CQ20" s="465"/>
      <c r="CR20" s="465"/>
      <c r="CS20" s="466"/>
      <c r="CT20" s="437"/>
      <c r="CU20" s="438"/>
      <c r="CV20" s="438"/>
      <c r="CW20" s="438"/>
      <c r="CX20" s="438"/>
      <c r="CY20" s="438"/>
      <c r="CZ20" s="438"/>
      <c r="DA20" s="439"/>
      <c r="DB20" s="437"/>
      <c r="DC20" s="438"/>
      <c r="DD20" s="438"/>
      <c r="DE20" s="438"/>
      <c r="DF20" s="438"/>
      <c r="DG20" s="438"/>
      <c r="DH20" s="438"/>
      <c r="DI20" s="439"/>
      <c r="DJ20" s="185"/>
      <c r="DK20" s="185"/>
      <c r="DL20" s="185"/>
      <c r="DM20" s="185"/>
      <c r="DN20" s="185"/>
      <c r="DO20" s="185"/>
    </row>
    <row r="21" spans="1:119" ht="18.75" customHeight="1" x14ac:dyDescent="0.15">
      <c r="A21" s="186"/>
      <c r="B21" s="526" t="s">
        <v>164</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47"/>
      <c r="AZ21" s="448"/>
      <c r="BA21" s="448"/>
      <c r="BB21" s="448"/>
      <c r="BC21" s="448"/>
      <c r="BD21" s="448"/>
      <c r="BE21" s="448"/>
      <c r="BF21" s="448"/>
      <c r="BG21" s="448"/>
      <c r="BH21" s="448"/>
      <c r="BI21" s="448"/>
      <c r="BJ21" s="448"/>
      <c r="BK21" s="448"/>
      <c r="BL21" s="448"/>
      <c r="BM21" s="449"/>
      <c r="BN21" s="467"/>
      <c r="BO21" s="468"/>
      <c r="BP21" s="468"/>
      <c r="BQ21" s="468"/>
      <c r="BR21" s="468"/>
      <c r="BS21" s="468"/>
      <c r="BT21" s="468"/>
      <c r="BU21" s="469"/>
      <c r="BV21" s="467"/>
      <c r="BW21" s="468"/>
      <c r="BX21" s="468"/>
      <c r="BY21" s="468"/>
      <c r="BZ21" s="468"/>
      <c r="CA21" s="468"/>
      <c r="CB21" s="468"/>
      <c r="CC21" s="469"/>
      <c r="CD21" s="200"/>
      <c r="CE21" s="465"/>
      <c r="CF21" s="465"/>
      <c r="CG21" s="465"/>
      <c r="CH21" s="465"/>
      <c r="CI21" s="465"/>
      <c r="CJ21" s="465"/>
      <c r="CK21" s="465"/>
      <c r="CL21" s="465"/>
      <c r="CM21" s="465"/>
      <c r="CN21" s="465"/>
      <c r="CO21" s="465"/>
      <c r="CP21" s="465"/>
      <c r="CQ21" s="465"/>
      <c r="CR21" s="465"/>
      <c r="CS21" s="466"/>
      <c r="CT21" s="437"/>
      <c r="CU21" s="438"/>
      <c r="CV21" s="438"/>
      <c r="CW21" s="438"/>
      <c r="CX21" s="438"/>
      <c r="CY21" s="438"/>
      <c r="CZ21" s="438"/>
      <c r="DA21" s="439"/>
      <c r="DB21" s="437"/>
      <c r="DC21" s="438"/>
      <c r="DD21" s="438"/>
      <c r="DE21" s="438"/>
      <c r="DF21" s="438"/>
      <c r="DG21" s="438"/>
      <c r="DH21" s="438"/>
      <c r="DI21" s="439"/>
      <c r="DJ21" s="185"/>
      <c r="DK21" s="185"/>
      <c r="DL21" s="185"/>
      <c r="DM21" s="185"/>
      <c r="DN21" s="185"/>
      <c r="DO21" s="185"/>
    </row>
    <row r="22" spans="1:119" ht="18.75" customHeight="1" thickBot="1" x14ac:dyDescent="0.2">
      <c r="A22" s="186"/>
      <c r="B22" s="496" t="s">
        <v>165</v>
      </c>
      <c r="C22" s="497"/>
      <c r="D22" s="498"/>
      <c r="E22" s="505" t="s">
        <v>1</v>
      </c>
      <c r="F22" s="480"/>
      <c r="G22" s="480"/>
      <c r="H22" s="480"/>
      <c r="I22" s="480"/>
      <c r="J22" s="480"/>
      <c r="K22" s="481"/>
      <c r="L22" s="505" t="s">
        <v>166</v>
      </c>
      <c r="M22" s="480"/>
      <c r="N22" s="480"/>
      <c r="O22" s="480"/>
      <c r="P22" s="481"/>
      <c r="Q22" s="490" t="s">
        <v>167</v>
      </c>
      <c r="R22" s="491"/>
      <c r="S22" s="491"/>
      <c r="T22" s="491"/>
      <c r="U22" s="491"/>
      <c r="V22" s="506"/>
      <c r="W22" s="508" t="s">
        <v>168</v>
      </c>
      <c r="X22" s="497"/>
      <c r="Y22" s="498"/>
      <c r="Z22" s="505" t="s">
        <v>1</v>
      </c>
      <c r="AA22" s="480"/>
      <c r="AB22" s="480"/>
      <c r="AC22" s="480"/>
      <c r="AD22" s="480"/>
      <c r="AE22" s="480"/>
      <c r="AF22" s="480"/>
      <c r="AG22" s="481"/>
      <c r="AH22" s="479" t="s">
        <v>169</v>
      </c>
      <c r="AI22" s="480"/>
      <c r="AJ22" s="480"/>
      <c r="AK22" s="480"/>
      <c r="AL22" s="481"/>
      <c r="AM22" s="479" t="s">
        <v>170</v>
      </c>
      <c r="AN22" s="485"/>
      <c r="AO22" s="485"/>
      <c r="AP22" s="485"/>
      <c r="AQ22" s="485"/>
      <c r="AR22" s="486"/>
      <c r="AS22" s="490" t="s">
        <v>167</v>
      </c>
      <c r="AT22" s="491"/>
      <c r="AU22" s="491"/>
      <c r="AV22" s="491"/>
      <c r="AW22" s="491"/>
      <c r="AX22" s="492"/>
      <c r="AY22" s="434"/>
      <c r="AZ22" s="435"/>
      <c r="BA22" s="435"/>
      <c r="BB22" s="435"/>
      <c r="BC22" s="435"/>
      <c r="BD22" s="435"/>
      <c r="BE22" s="435"/>
      <c r="BF22" s="435"/>
      <c r="BG22" s="435"/>
      <c r="BH22" s="435"/>
      <c r="BI22" s="435"/>
      <c r="BJ22" s="435"/>
      <c r="BK22" s="435"/>
      <c r="BL22" s="435"/>
      <c r="BM22" s="436"/>
      <c r="BN22" s="470"/>
      <c r="BO22" s="471"/>
      <c r="BP22" s="471"/>
      <c r="BQ22" s="471"/>
      <c r="BR22" s="471"/>
      <c r="BS22" s="471"/>
      <c r="BT22" s="471"/>
      <c r="BU22" s="472"/>
      <c r="BV22" s="470"/>
      <c r="BW22" s="471"/>
      <c r="BX22" s="471"/>
      <c r="BY22" s="471"/>
      <c r="BZ22" s="471"/>
      <c r="CA22" s="471"/>
      <c r="CB22" s="471"/>
      <c r="CC22" s="472"/>
      <c r="CD22" s="200"/>
      <c r="CE22" s="465"/>
      <c r="CF22" s="465"/>
      <c r="CG22" s="465"/>
      <c r="CH22" s="465"/>
      <c r="CI22" s="465"/>
      <c r="CJ22" s="465"/>
      <c r="CK22" s="465"/>
      <c r="CL22" s="465"/>
      <c r="CM22" s="465"/>
      <c r="CN22" s="465"/>
      <c r="CO22" s="465"/>
      <c r="CP22" s="465"/>
      <c r="CQ22" s="465"/>
      <c r="CR22" s="465"/>
      <c r="CS22" s="466"/>
      <c r="CT22" s="437"/>
      <c r="CU22" s="438"/>
      <c r="CV22" s="438"/>
      <c r="CW22" s="438"/>
      <c r="CX22" s="438"/>
      <c r="CY22" s="438"/>
      <c r="CZ22" s="438"/>
      <c r="DA22" s="439"/>
      <c r="DB22" s="437"/>
      <c r="DC22" s="438"/>
      <c r="DD22" s="438"/>
      <c r="DE22" s="438"/>
      <c r="DF22" s="438"/>
      <c r="DG22" s="438"/>
      <c r="DH22" s="438"/>
      <c r="DI22" s="439"/>
      <c r="DJ22" s="185"/>
      <c r="DK22" s="185"/>
      <c r="DL22" s="185"/>
      <c r="DM22" s="185"/>
      <c r="DN22" s="185"/>
      <c r="DO22" s="185"/>
    </row>
    <row r="23" spans="1:119" ht="18.75" customHeight="1" x14ac:dyDescent="0.15">
      <c r="A23" s="186"/>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9" t="s">
        <v>171</v>
      </c>
      <c r="AZ23" s="460"/>
      <c r="BA23" s="460"/>
      <c r="BB23" s="460"/>
      <c r="BC23" s="460"/>
      <c r="BD23" s="460"/>
      <c r="BE23" s="460"/>
      <c r="BF23" s="460"/>
      <c r="BG23" s="460"/>
      <c r="BH23" s="460"/>
      <c r="BI23" s="460"/>
      <c r="BJ23" s="460"/>
      <c r="BK23" s="460"/>
      <c r="BL23" s="460"/>
      <c r="BM23" s="461"/>
      <c r="BN23" s="467">
        <v>5457856</v>
      </c>
      <c r="BO23" s="468"/>
      <c r="BP23" s="468"/>
      <c r="BQ23" s="468"/>
      <c r="BR23" s="468"/>
      <c r="BS23" s="468"/>
      <c r="BT23" s="468"/>
      <c r="BU23" s="469"/>
      <c r="BV23" s="467">
        <v>5514655</v>
      </c>
      <c r="BW23" s="468"/>
      <c r="BX23" s="468"/>
      <c r="BY23" s="468"/>
      <c r="BZ23" s="468"/>
      <c r="CA23" s="468"/>
      <c r="CB23" s="468"/>
      <c r="CC23" s="469"/>
      <c r="CD23" s="200"/>
      <c r="CE23" s="465"/>
      <c r="CF23" s="465"/>
      <c r="CG23" s="465"/>
      <c r="CH23" s="465"/>
      <c r="CI23" s="465"/>
      <c r="CJ23" s="465"/>
      <c r="CK23" s="465"/>
      <c r="CL23" s="465"/>
      <c r="CM23" s="465"/>
      <c r="CN23" s="465"/>
      <c r="CO23" s="465"/>
      <c r="CP23" s="465"/>
      <c r="CQ23" s="465"/>
      <c r="CR23" s="465"/>
      <c r="CS23" s="466"/>
      <c r="CT23" s="437"/>
      <c r="CU23" s="438"/>
      <c r="CV23" s="438"/>
      <c r="CW23" s="438"/>
      <c r="CX23" s="438"/>
      <c r="CY23" s="438"/>
      <c r="CZ23" s="438"/>
      <c r="DA23" s="439"/>
      <c r="DB23" s="437"/>
      <c r="DC23" s="438"/>
      <c r="DD23" s="438"/>
      <c r="DE23" s="438"/>
      <c r="DF23" s="438"/>
      <c r="DG23" s="438"/>
      <c r="DH23" s="438"/>
      <c r="DI23" s="439"/>
      <c r="DJ23" s="185"/>
      <c r="DK23" s="185"/>
      <c r="DL23" s="185"/>
      <c r="DM23" s="185"/>
      <c r="DN23" s="185"/>
      <c r="DO23" s="185"/>
    </row>
    <row r="24" spans="1:119" ht="18.75" customHeight="1" thickBot="1" x14ac:dyDescent="0.2">
      <c r="A24" s="186"/>
      <c r="B24" s="499"/>
      <c r="C24" s="500"/>
      <c r="D24" s="501"/>
      <c r="E24" s="440" t="s">
        <v>172</v>
      </c>
      <c r="F24" s="441"/>
      <c r="G24" s="441"/>
      <c r="H24" s="441"/>
      <c r="I24" s="441"/>
      <c r="J24" s="441"/>
      <c r="K24" s="442"/>
      <c r="L24" s="443">
        <v>1</v>
      </c>
      <c r="M24" s="444"/>
      <c r="N24" s="444"/>
      <c r="O24" s="444"/>
      <c r="P24" s="445"/>
      <c r="Q24" s="443">
        <v>5820</v>
      </c>
      <c r="R24" s="444"/>
      <c r="S24" s="444"/>
      <c r="T24" s="444"/>
      <c r="U24" s="444"/>
      <c r="V24" s="445"/>
      <c r="W24" s="509"/>
      <c r="X24" s="500"/>
      <c r="Y24" s="501"/>
      <c r="Z24" s="440" t="s">
        <v>173</v>
      </c>
      <c r="AA24" s="441"/>
      <c r="AB24" s="441"/>
      <c r="AC24" s="441"/>
      <c r="AD24" s="441"/>
      <c r="AE24" s="441"/>
      <c r="AF24" s="441"/>
      <c r="AG24" s="442"/>
      <c r="AH24" s="443">
        <v>99</v>
      </c>
      <c r="AI24" s="444"/>
      <c r="AJ24" s="444"/>
      <c r="AK24" s="444"/>
      <c r="AL24" s="445"/>
      <c r="AM24" s="443">
        <v>318681</v>
      </c>
      <c r="AN24" s="444"/>
      <c r="AO24" s="444"/>
      <c r="AP24" s="444"/>
      <c r="AQ24" s="444"/>
      <c r="AR24" s="445"/>
      <c r="AS24" s="443">
        <v>3219</v>
      </c>
      <c r="AT24" s="444"/>
      <c r="AU24" s="444"/>
      <c r="AV24" s="444"/>
      <c r="AW24" s="444"/>
      <c r="AX24" s="446"/>
      <c r="AY24" s="434" t="s">
        <v>174</v>
      </c>
      <c r="AZ24" s="435"/>
      <c r="BA24" s="435"/>
      <c r="BB24" s="435"/>
      <c r="BC24" s="435"/>
      <c r="BD24" s="435"/>
      <c r="BE24" s="435"/>
      <c r="BF24" s="435"/>
      <c r="BG24" s="435"/>
      <c r="BH24" s="435"/>
      <c r="BI24" s="435"/>
      <c r="BJ24" s="435"/>
      <c r="BK24" s="435"/>
      <c r="BL24" s="435"/>
      <c r="BM24" s="436"/>
      <c r="BN24" s="467">
        <v>4280339</v>
      </c>
      <c r="BO24" s="468"/>
      <c r="BP24" s="468"/>
      <c r="BQ24" s="468"/>
      <c r="BR24" s="468"/>
      <c r="BS24" s="468"/>
      <c r="BT24" s="468"/>
      <c r="BU24" s="469"/>
      <c r="BV24" s="467">
        <v>4202722</v>
      </c>
      <c r="BW24" s="468"/>
      <c r="BX24" s="468"/>
      <c r="BY24" s="468"/>
      <c r="BZ24" s="468"/>
      <c r="CA24" s="468"/>
      <c r="CB24" s="468"/>
      <c r="CC24" s="469"/>
      <c r="CD24" s="200"/>
      <c r="CE24" s="465"/>
      <c r="CF24" s="465"/>
      <c r="CG24" s="465"/>
      <c r="CH24" s="465"/>
      <c r="CI24" s="465"/>
      <c r="CJ24" s="465"/>
      <c r="CK24" s="465"/>
      <c r="CL24" s="465"/>
      <c r="CM24" s="465"/>
      <c r="CN24" s="465"/>
      <c r="CO24" s="465"/>
      <c r="CP24" s="465"/>
      <c r="CQ24" s="465"/>
      <c r="CR24" s="465"/>
      <c r="CS24" s="466"/>
      <c r="CT24" s="437"/>
      <c r="CU24" s="438"/>
      <c r="CV24" s="438"/>
      <c r="CW24" s="438"/>
      <c r="CX24" s="438"/>
      <c r="CY24" s="438"/>
      <c r="CZ24" s="438"/>
      <c r="DA24" s="439"/>
      <c r="DB24" s="437"/>
      <c r="DC24" s="438"/>
      <c r="DD24" s="438"/>
      <c r="DE24" s="438"/>
      <c r="DF24" s="438"/>
      <c r="DG24" s="438"/>
      <c r="DH24" s="438"/>
      <c r="DI24" s="439"/>
      <c r="DJ24" s="185"/>
      <c r="DK24" s="185"/>
      <c r="DL24" s="185"/>
      <c r="DM24" s="185"/>
      <c r="DN24" s="185"/>
      <c r="DO24" s="185"/>
    </row>
    <row r="25" spans="1:119" s="185" customFormat="1" ht="18.75" customHeight="1" x14ac:dyDescent="0.15">
      <c r="A25" s="186"/>
      <c r="B25" s="499"/>
      <c r="C25" s="500"/>
      <c r="D25" s="501"/>
      <c r="E25" s="440" t="s">
        <v>175</v>
      </c>
      <c r="F25" s="441"/>
      <c r="G25" s="441"/>
      <c r="H25" s="441"/>
      <c r="I25" s="441"/>
      <c r="J25" s="441"/>
      <c r="K25" s="442"/>
      <c r="L25" s="443">
        <v>1</v>
      </c>
      <c r="M25" s="444"/>
      <c r="N25" s="444"/>
      <c r="O25" s="444"/>
      <c r="P25" s="445"/>
      <c r="Q25" s="443">
        <v>5660</v>
      </c>
      <c r="R25" s="444"/>
      <c r="S25" s="444"/>
      <c r="T25" s="444"/>
      <c r="U25" s="444"/>
      <c r="V25" s="445"/>
      <c r="W25" s="509"/>
      <c r="X25" s="500"/>
      <c r="Y25" s="501"/>
      <c r="Z25" s="440" t="s">
        <v>176</v>
      </c>
      <c r="AA25" s="441"/>
      <c r="AB25" s="441"/>
      <c r="AC25" s="441"/>
      <c r="AD25" s="441"/>
      <c r="AE25" s="441"/>
      <c r="AF25" s="441"/>
      <c r="AG25" s="442"/>
      <c r="AH25" s="443" t="s">
        <v>177</v>
      </c>
      <c r="AI25" s="444"/>
      <c r="AJ25" s="444"/>
      <c r="AK25" s="444"/>
      <c r="AL25" s="445"/>
      <c r="AM25" s="443" t="s">
        <v>178</v>
      </c>
      <c r="AN25" s="444"/>
      <c r="AO25" s="444"/>
      <c r="AP25" s="444"/>
      <c r="AQ25" s="444"/>
      <c r="AR25" s="445"/>
      <c r="AS25" s="443" t="s">
        <v>178</v>
      </c>
      <c r="AT25" s="444"/>
      <c r="AU25" s="444"/>
      <c r="AV25" s="444"/>
      <c r="AW25" s="444"/>
      <c r="AX25" s="446"/>
      <c r="AY25" s="459" t="s">
        <v>179</v>
      </c>
      <c r="AZ25" s="460"/>
      <c r="BA25" s="460"/>
      <c r="BB25" s="460"/>
      <c r="BC25" s="460"/>
      <c r="BD25" s="460"/>
      <c r="BE25" s="460"/>
      <c r="BF25" s="460"/>
      <c r="BG25" s="460"/>
      <c r="BH25" s="460"/>
      <c r="BI25" s="460"/>
      <c r="BJ25" s="460"/>
      <c r="BK25" s="460"/>
      <c r="BL25" s="460"/>
      <c r="BM25" s="461"/>
      <c r="BN25" s="462">
        <v>41165</v>
      </c>
      <c r="BO25" s="463"/>
      <c r="BP25" s="463"/>
      <c r="BQ25" s="463"/>
      <c r="BR25" s="463"/>
      <c r="BS25" s="463"/>
      <c r="BT25" s="463"/>
      <c r="BU25" s="464"/>
      <c r="BV25" s="462">
        <v>55570</v>
      </c>
      <c r="BW25" s="463"/>
      <c r="BX25" s="463"/>
      <c r="BY25" s="463"/>
      <c r="BZ25" s="463"/>
      <c r="CA25" s="463"/>
      <c r="CB25" s="463"/>
      <c r="CC25" s="464"/>
      <c r="CD25" s="200"/>
      <c r="CE25" s="465"/>
      <c r="CF25" s="465"/>
      <c r="CG25" s="465"/>
      <c r="CH25" s="465"/>
      <c r="CI25" s="465"/>
      <c r="CJ25" s="465"/>
      <c r="CK25" s="465"/>
      <c r="CL25" s="465"/>
      <c r="CM25" s="465"/>
      <c r="CN25" s="465"/>
      <c r="CO25" s="465"/>
      <c r="CP25" s="465"/>
      <c r="CQ25" s="465"/>
      <c r="CR25" s="465"/>
      <c r="CS25" s="466"/>
      <c r="CT25" s="437"/>
      <c r="CU25" s="438"/>
      <c r="CV25" s="438"/>
      <c r="CW25" s="438"/>
      <c r="CX25" s="438"/>
      <c r="CY25" s="438"/>
      <c r="CZ25" s="438"/>
      <c r="DA25" s="439"/>
      <c r="DB25" s="437"/>
      <c r="DC25" s="438"/>
      <c r="DD25" s="438"/>
      <c r="DE25" s="438"/>
      <c r="DF25" s="438"/>
      <c r="DG25" s="438"/>
      <c r="DH25" s="438"/>
      <c r="DI25" s="439"/>
    </row>
    <row r="26" spans="1:119" s="185" customFormat="1" ht="18.75" customHeight="1" x14ac:dyDescent="0.15">
      <c r="A26" s="186"/>
      <c r="B26" s="499"/>
      <c r="C26" s="500"/>
      <c r="D26" s="501"/>
      <c r="E26" s="440" t="s">
        <v>180</v>
      </c>
      <c r="F26" s="441"/>
      <c r="G26" s="441"/>
      <c r="H26" s="441"/>
      <c r="I26" s="441"/>
      <c r="J26" s="441"/>
      <c r="K26" s="442"/>
      <c r="L26" s="443">
        <v>1</v>
      </c>
      <c r="M26" s="444"/>
      <c r="N26" s="444"/>
      <c r="O26" s="444"/>
      <c r="P26" s="445"/>
      <c r="Q26" s="443">
        <v>5420</v>
      </c>
      <c r="R26" s="444"/>
      <c r="S26" s="444"/>
      <c r="T26" s="444"/>
      <c r="U26" s="444"/>
      <c r="V26" s="445"/>
      <c r="W26" s="509"/>
      <c r="X26" s="500"/>
      <c r="Y26" s="501"/>
      <c r="Z26" s="440" t="s">
        <v>181</v>
      </c>
      <c r="AA26" s="522"/>
      <c r="AB26" s="522"/>
      <c r="AC26" s="522"/>
      <c r="AD26" s="522"/>
      <c r="AE26" s="522"/>
      <c r="AF26" s="522"/>
      <c r="AG26" s="523"/>
      <c r="AH26" s="443">
        <v>3</v>
      </c>
      <c r="AI26" s="444"/>
      <c r="AJ26" s="444"/>
      <c r="AK26" s="444"/>
      <c r="AL26" s="445"/>
      <c r="AM26" s="443">
        <v>10275</v>
      </c>
      <c r="AN26" s="444"/>
      <c r="AO26" s="444"/>
      <c r="AP26" s="444"/>
      <c r="AQ26" s="444"/>
      <c r="AR26" s="445"/>
      <c r="AS26" s="443">
        <v>3425</v>
      </c>
      <c r="AT26" s="444"/>
      <c r="AU26" s="444"/>
      <c r="AV26" s="444"/>
      <c r="AW26" s="444"/>
      <c r="AX26" s="446"/>
      <c r="AY26" s="476" t="s">
        <v>182</v>
      </c>
      <c r="AZ26" s="477"/>
      <c r="BA26" s="477"/>
      <c r="BB26" s="477"/>
      <c r="BC26" s="477"/>
      <c r="BD26" s="477"/>
      <c r="BE26" s="477"/>
      <c r="BF26" s="477"/>
      <c r="BG26" s="477"/>
      <c r="BH26" s="477"/>
      <c r="BI26" s="477"/>
      <c r="BJ26" s="477"/>
      <c r="BK26" s="477"/>
      <c r="BL26" s="477"/>
      <c r="BM26" s="478"/>
      <c r="BN26" s="467" t="s">
        <v>129</v>
      </c>
      <c r="BO26" s="468"/>
      <c r="BP26" s="468"/>
      <c r="BQ26" s="468"/>
      <c r="BR26" s="468"/>
      <c r="BS26" s="468"/>
      <c r="BT26" s="468"/>
      <c r="BU26" s="469"/>
      <c r="BV26" s="467" t="s">
        <v>178</v>
      </c>
      <c r="BW26" s="468"/>
      <c r="BX26" s="468"/>
      <c r="BY26" s="468"/>
      <c r="BZ26" s="468"/>
      <c r="CA26" s="468"/>
      <c r="CB26" s="468"/>
      <c r="CC26" s="469"/>
      <c r="CD26" s="200"/>
      <c r="CE26" s="465"/>
      <c r="CF26" s="465"/>
      <c r="CG26" s="465"/>
      <c r="CH26" s="465"/>
      <c r="CI26" s="465"/>
      <c r="CJ26" s="465"/>
      <c r="CK26" s="465"/>
      <c r="CL26" s="465"/>
      <c r="CM26" s="465"/>
      <c r="CN26" s="465"/>
      <c r="CO26" s="465"/>
      <c r="CP26" s="465"/>
      <c r="CQ26" s="465"/>
      <c r="CR26" s="465"/>
      <c r="CS26" s="466"/>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86"/>
      <c r="B27" s="499"/>
      <c r="C27" s="500"/>
      <c r="D27" s="501"/>
      <c r="E27" s="440" t="s">
        <v>183</v>
      </c>
      <c r="F27" s="441"/>
      <c r="G27" s="441"/>
      <c r="H27" s="441"/>
      <c r="I27" s="441"/>
      <c r="J27" s="441"/>
      <c r="K27" s="442"/>
      <c r="L27" s="443">
        <v>1</v>
      </c>
      <c r="M27" s="444"/>
      <c r="N27" s="444"/>
      <c r="O27" s="444"/>
      <c r="P27" s="445"/>
      <c r="Q27" s="443">
        <v>2750</v>
      </c>
      <c r="R27" s="444"/>
      <c r="S27" s="444"/>
      <c r="T27" s="444"/>
      <c r="U27" s="444"/>
      <c r="V27" s="445"/>
      <c r="W27" s="509"/>
      <c r="X27" s="500"/>
      <c r="Y27" s="501"/>
      <c r="Z27" s="440" t="s">
        <v>184</v>
      </c>
      <c r="AA27" s="441"/>
      <c r="AB27" s="441"/>
      <c r="AC27" s="441"/>
      <c r="AD27" s="441"/>
      <c r="AE27" s="441"/>
      <c r="AF27" s="441"/>
      <c r="AG27" s="442"/>
      <c r="AH27" s="443" t="s">
        <v>178</v>
      </c>
      <c r="AI27" s="444"/>
      <c r="AJ27" s="444"/>
      <c r="AK27" s="444"/>
      <c r="AL27" s="445"/>
      <c r="AM27" s="443" t="s">
        <v>178</v>
      </c>
      <c r="AN27" s="444"/>
      <c r="AO27" s="444"/>
      <c r="AP27" s="444"/>
      <c r="AQ27" s="444"/>
      <c r="AR27" s="445"/>
      <c r="AS27" s="443" t="s">
        <v>139</v>
      </c>
      <c r="AT27" s="444"/>
      <c r="AU27" s="444"/>
      <c r="AV27" s="444"/>
      <c r="AW27" s="444"/>
      <c r="AX27" s="446"/>
      <c r="AY27" s="473" t="s">
        <v>185</v>
      </c>
      <c r="AZ27" s="474"/>
      <c r="BA27" s="474"/>
      <c r="BB27" s="474"/>
      <c r="BC27" s="474"/>
      <c r="BD27" s="474"/>
      <c r="BE27" s="474"/>
      <c r="BF27" s="474"/>
      <c r="BG27" s="474"/>
      <c r="BH27" s="474"/>
      <c r="BI27" s="474"/>
      <c r="BJ27" s="474"/>
      <c r="BK27" s="474"/>
      <c r="BL27" s="474"/>
      <c r="BM27" s="475"/>
      <c r="BN27" s="470">
        <v>342717</v>
      </c>
      <c r="BO27" s="471"/>
      <c r="BP27" s="471"/>
      <c r="BQ27" s="471"/>
      <c r="BR27" s="471"/>
      <c r="BS27" s="471"/>
      <c r="BT27" s="471"/>
      <c r="BU27" s="472"/>
      <c r="BV27" s="470">
        <v>342670</v>
      </c>
      <c r="BW27" s="471"/>
      <c r="BX27" s="471"/>
      <c r="BY27" s="471"/>
      <c r="BZ27" s="471"/>
      <c r="CA27" s="471"/>
      <c r="CB27" s="471"/>
      <c r="CC27" s="472"/>
      <c r="CD27" s="202"/>
      <c r="CE27" s="465"/>
      <c r="CF27" s="465"/>
      <c r="CG27" s="465"/>
      <c r="CH27" s="465"/>
      <c r="CI27" s="465"/>
      <c r="CJ27" s="465"/>
      <c r="CK27" s="465"/>
      <c r="CL27" s="465"/>
      <c r="CM27" s="465"/>
      <c r="CN27" s="465"/>
      <c r="CO27" s="465"/>
      <c r="CP27" s="465"/>
      <c r="CQ27" s="465"/>
      <c r="CR27" s="465"/>
      <c r="CS27" s="466"/>
      <c r="CT27" s="437"/>
      <c r="CU27" s="438"/>
      <c r="CV27" s="438"/>
      <c r="CW27" s="438"/>
      <c r="CX27" s="438"/>
      <c r="CY27" s="438"/>
      <c r="CZ27" s="438"/>
      <c r="DA27" s="439"/>
      <c r="DB27" s="437"/>
      <c r="DC27" s="438"/>
      <c r="DD27" s="438"/>
      <c r="DE27" s="438"/>
      <c r="DF27" s="438"/>
      <c r="DG27" s="438"/>
      <c r="DH27" s="438"/>
      <c r="DI27" s="439"/>
      <c r="DJ27" s="185"/>
      <c r="DK27" s="185"/>
      <c r="DL27" s="185"/>
      <c r="DM27" s="185"/>
      <c r="DN27" s="185"/>
      <c r="DO27" s="185"/>
    </row>
    <row r="28" spans="1:119" ht="18.75" customHeight="1" x14ac:dyDescent="0.15">
      <c r="A28" s="186"/>
      <c r="B28" s="499"/>
      <c r="C28" s="500"/>
      <c r="D28" s="501"/>
      <c r="E28" s="440" t="s">
        <v>186</v>
      </c>
      <c r="F28" s="441"/>
      <c r="G28" s="441"/>
      <c r="H28" s="441"/>
      <c r="I28" s="441"/>
      <c r="J28" s="441"/>
      <c r="K28" s="442"/>
      <c r="L28" s="443">
        <v>1</v>
      </c>
      <c r="M28" s="444"/>
      <c r="N28" s="444"/>
      <c r="O28" s="444"/>
      <c r="P28" s="445"/>
      <c r="Q28" s="443">
        <v>2130</v>
      </c>
      <c r="R28" s="444"/>
      <c r="S28" s="444"/>
      <c r="T28" s="444"/>
      <c r="U28" s="444"/>
      <c r="V28" s="445"/>
      <c r="W28" s="509"/>
      <c r="X28" s="500"/>
      <c r="Y28" s="501"/>
      <c r="Z28" s="440" t="s">
        <v>187</v>
      </c>
      <c r="AA28" s="441"/>
      <c r="AB28" s="441"/>
      <c r="AC28" s="441"/>
      <c r="AD28" s="441"/>
      <c r="AE28" s="441"/>
      <c r="AF28" s="441"/>
      <c r="AG28" s="442"/>
      <c r="AH28" s="443" t="s">
        <v>177</v>
      </c>
      <c r="AI28" s="444"/>
      <c r="AJ28" s="444"/>
      <c r="AK28" s="444"/>
      <c r="AL28" s="445"/>
      <c r="AM28" s="443" t="s">
        <v>139</v>
      </c>
      <c r="AN28" s="444"/>
      <c r="AO28" s="444"/>
      <c r="AP28" s="444"/>
      <c r="AQ28" s="444"/>
      <c r="AR28" s="445"/>
      <c r="AS28" s="443" t="s">
        <v>139</v>
      </c>
      <c r="AT28" s="444"/>
      <c r="AU28" s="444"/>
      <c r="AV28" s="444"/>
      <c r="AW28" s="444"/>
      <c r="AX28" s="446"/>
      <c r="AY28" s="450" t="s">
        <v>188</v>
      </c>
      <c r="AZ28" s="451"/>
      <c r="BA28" s="451"/>
      <c r="BB28" s="452"/>
      <c r="BC28" s="459" t="s">
        <v>48</v>
      </c>
      <c r="BD28" s="460"/>
      <c r="BE28" s="460"/>
      <c r="BF28" s="460"/>
      <c r="BG28" s="460"/>
      <c r="BH28" s="460"/>
      <c r="BI28" s="460"/>
      <c r="BJ28" s="460"/>
      <c r="BK28" s="460"/>
      <c r="BL28" s="460"/>
      <c r="BM28" s="461"/>
      <c r="BN28" s="462">
        <v>1160347</v>
      </c>
      <c r="BO28" s="463"/>
      <c r="BP28" s="463"/>
      <c r="BQ28" s="463"/>
      <c r="BR28" s="463"/>
      <c r="BS28" s="463"/>
      <c r="BT28" s="463"/>
      <c r="BU28" s="464"/>
      <c r="BV28" s="462">
        <v>1152432</v>
      </c>
      <c r="BW28" s="463"/>
      <c r="BX28" s="463"/>
      <c r="BY28" s="463"/>
      <c r="BZ28" s="463"/>
      <c r="CA28" s="463"/>
      <c r="CB28" s="463"/>
      <c r="CC28" s="464"/>
      <c r="CD28" s="200"/>
      <c r="CE28" s="465"/>
      <c r="CF28" s="465"/>
      <c r="CG28" s="465"/>
      <c r="CH28" s="465"/>
      <c r="CI28" s="465"/>
      <c r="CJ28" s="465"/>
      <c r="CK28" s="465"/>
      <c r="CL28" s="465"/>
      <c r="CM28" s="465"/>
      <c r="CN28" s="465"/>
      <c r="CO28" s="465"/>
      <c r="CP28" s="465"/>
      <c r="CQ28" s="465"/>
      <c r="CR28" s="465"/>
      <c r="CS28" s="466"/>
      <c r="CT28" s="437"/>
      <c r="CU28" s="438"/>
      <c r="CV28" s="438"/>
      <c r="CW28" s="438"/>
      <c r="CX28" s="438"/>
      <c r="CY28" s="438"/>
      <c r="CZ28" s="438"/>
      <c r="DA28" s="439"/>
      <c r="DB28" s="437"/>
      <c r="DC28" s="438"/>
      <c r="DD28" s="438"/>
      <c r="DE28" s="438"/>
      <c r="DF28" s="438"/>
      <c r="DG28" s="438"/>
      <c r="DH28" s="438"/>
      <c r="DI28" s="439"/>
      <c r="DJ28" s="185"/>
      <c r="DK28" s="185"/>
      <c r="DL28" s="185"/>
      <c r="DM28" s="185"/>
      <c r="DN28" s="185"/>
      <c r="DO28" s="185"/>
    </row>
    <row r="29" spans="1:119" ht="18.75" customHeight="1" x14ac:dyDescent="0.15">
      <c r="A29" s="186"/>
      <c r="B29" s="499"/>
      <c r="C29" s="500"/>
      <c r="D29" s="501"/>
      <c r="E29" s="440" t="s">
        <v>189</v>
      </c>
      <c r="F29" s="441"/>
      <c r="G29" s="441"/>
      <c r="H29" s="441"/>
      <c r="I29" s="441"/>
      <c r="J29" s="441"/>
      <c r="K29" s="442"/>
      <c r="L29" s="443">
        <v>10</v>
      </c>
      <c r="M29" s="444"/>
      <c r="N29" s="444"/>
      <c r="O29" s="444"/>
      <c r="P29" s="445"/>
      <c r="Q29" s="443">
        <v>1990</v>
      </c>
      <c r="R29" s="444"/>
      <c r="S29" s="444"/>
      <c r="T29" s="444"/>
      <c r="U29" s="444"/>
      <c r="V29" s="445"/>
      <c r="W29" s="510"/>
      <c r="X29" s="511"/>
      <c r="Y29" s="512"/>
      <c r="Z29" s="440" t="s">
        <v>190</v>
      </c>
      <c r="AA29" s="441"/>
      <c r="AB29" s="441"/>
      <c r="AC29" s="441"/>
      <c r="AD29" s="441"/>
      <c r="AE29" s="441"/>
      <c r="AF29" s="441"/>
      <c r="AG29" s="442"/>
      <c r="AH29" s="443">
        <v>99</v>
      </c>
      <c r="AI29" s="444"/>
      <c r="AJ29" s="444"/>
      <c r="AK29" s="444"/>
      <c r="AL29" s="445"/>
      <c r="AM29" s="443">
        <v>318681</v>
      </c>
      <c r="AN29" s="444"/>
      <c r="AO29" s="444"/>
      <c r="AP29" s="444"/>
      <c r="AQ29" s="444"/>
      <c r="AR29" s="445"/>
      <c r="AS29" s="443">
        <v>3219</v>
      </c>
      <c r="AT29" s="444"/>
      <c r="AU29" s="444"/>
      <c r="AV29" s="444"/>
      <c r="AW29" s="444"/>
      <c r="AX29" s="446"/>
      <c r="AY29" s="453"/>
      <c r="AZ29" s="454"/>
      <c r="BA29" s="454"/>
      <c r="BB29" s="455"/>
      <c r="BC29" s="447" t="s">
        <v>191</v>
      </c>
      <c r="BD29" s="448"/>
      <c r="BE29" s="448"/>
      <c r="BF29" s="448"/>
      <c r="BG29" s="448"/>
      <c r="BH29" s="448"/>
      <c r="BI29" s="448"/>
      <c r="BJ29" s="448"/>
      <c r="BK29" s="448"/>
      <c r="BL29" s="448"/>
      <c r="BM29" s="449"/>
      <c r="BN29" s="467">
        <v>14650</v>
      </c>
      <c r="BO29" s="468"/>
      <c r="BP29" s="468"/>
      <c r="BQ29" s="468"/>
      <c r="BR29" s="468"/>
      <c r="BS29" s="468"/>
      <c r="BT29" s="468"/>
      <c r="BU29" s="469"/>
      <c r="BV29" s="467">
        <v>14649</v>
      </c>
      <c r="BW29" s="468"/>
      <c r="BX29" s="468"/>
      <c r="BY29" s="468"/>
      <c r="BZ29" s="468"/>
      <c r="CA29" s="468"/>
      <c r="CB29" s="468"/>
      <c r="CC29" s="469"/>
      <c r="CD29" s="202"/>
      <c r="CE29" s="465"/>
      <c r="CF29" s="465"/>
      <c r="CG29" s="465"/>
      <c r="CH29" s="465"/>
      <c r="CI29" s="465"/>
      <c r="CJ29" s="465"/>
      <c r="CK29" s="465"/>
      <c r="CL29" s="465"/>
      <c r="CM29" s="465"/>
      <c r="CN29" s="465"/>
      <c r="CO29" s="465"/>
      <c r="CP29" s="465"/>
      <c r="CQ29" s="465"/>
      <c r="CR29" s="465"/>
      <c r="CS29" s="466"/>
      <c r="CT29" s="437"/>
      <c r="CU29" s="438"/>
      <c r="CV29" s="438"/>
      <c r="CW29" s="438"/>
      <c r="CX29" s="438"/>
      <c r="CY29" s="438"/>
      <c r="CZ29" s="438"/>
      <c r="DA29" s="439"/>
      <c r="DB29" s="437"/>
      <c r="DC29" s="438"/>
      <c r="DD29" s="438"/>
      <c r="DE29" s="438"/>
      <c r="DF29" s="438"/>
      <c r="DG29" s="438"/>
      <c r="DH29" s="438"/>
      <c r="DI29" s="439"/>
      <c r="DJ29" s="185"/>
      <c r="DK29" s="185"/>
      <c r="DL29" s="185"/>
      <c r="DM29" s="185"/>
      <c r="DN29" s="185"/>
      <c r="DO29" s="185"/>
    </row>
    <row r="30" spans="1:119" ht="18.75" customHeight="1" thickBot="1" x14ac:dyDescent="0.2">
      <c r="A30" s="186"/>
      <c r="B30" s="502"/>
      <c r="C30" s="503"/>
      <c r="D30" s="504"/>
      <c r="E30" s="513"/>
      <c r="F30" s="514"/>
      <c r="G30" s="514"/>
      <c r="H30" s="514"/>
      <c r="I30" s="514"/>
      <c r="J30" s="514"/>
      <c r="K30" s="515"/>
      <c r="L30" s="516"/>
      <c r="M30" s="517"/>
      <c r="N30" s="517"/>
      <c r="O30" s="517"/>
      <c r="P30" s="518"/>
      <c r="Q30" s="516"/>
      <c r="R30" s="517"/>
      <c r="S30" s="517"/>
      <c r="T30" s="517"/>
      <c r="U30" s="517"/>
      <c r="V30" s="518"/>
      <c r="W30" s="519" t="s">
        <v>192</v>
      </c>
      <c r="X30" s="520"/>
      <c r="Y30" s="520"/>
      <c r="Z30" s="520"/>
      <c r="AA30" s="520"/>
      <c r="AB30" s="520"/>
      <c r="AC30" s="520"/>
      <c r="AD30" s="520"/>
      <c r="AE30" s="520"/>
      <c r="AF30" s="520"/>
      <c r="AG30" s="521"/>
      <c r="AH30" s="431">
        <v>97.9</v>
      </c>
      <c r="AI30" s="432"/>
      <c r="AJ30" s="432"/>
      <c r="AK30" s="432"/>
      <c r="AL30" s="432"/>
      <c r="AM30" s="432"/>
      <c r="AN30" s="432"/>
      <c r="AO30" s="432"/>
      <c r="AP30" s="432"/>
      <c r="AQ30" s="432"/>
      <c r="AR30" s="432"/>
      <c r="AS30" s="432"/>
      <c r="AT30" s="432"/>
      <c r="AU30" s="432"/>
      <c r="AV30" s="432"/>
      <c r="AW30" s="432"/>
      <c r="AX30" s="433"/>
      <c r="AY30" s="456"/>
      <c r="AZ30" s="457"/>
      <c r="BA30" s="457"/>
      <c r="BB30" s="458"/>
      <c r="BC30" s="434" t="s">
        <v>50</v>
      </c>
      <c r="BD30" s="435"/>
      <c r="BE30" s="435"/>
      <c r="BF30" s="435"/>
      <c r="BG30" s="435"/>
      <c r="BH30" s="435"/>
      <c r="BI30" s="435"/>
      <c r="BJ30" s="435"/>
      <c r="BK30" s="435"/>
      <c r="BL30" s="435"/>
      <c r="BM30" s="436"/>
      <c r="BN30" s="470">
        <v>221202</v>
      </c>
      <c r="BO30" s="471"/>
      <c r="BP30" s="471"/>
      <c r="BQ30" s="471"/>
      <c r="BR30" s="471"/>
      <c r="BS30" s="471"/>
      <c r="BT30" s="471"/>
      <c r="BU30" s="472"/>
      <c r="BV30" s="470">
        <v>226101</v>
      </c>
      <c r="BW30" s="471"/>
      <c r="BX30" s="471"/>
      <c r="BY30" s="471"/>
      <c r="BZ30" s="471"/>
      <c r="CA30" s="471"/>
      <c r="CB30" s="471"/>
      <c r="CC30" s="47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30" t="s">
        <v>199</v>
      </c>
      <c r="D33" s="430"/>
      <c r="E33" s="429" t="s">
        <v>200</v>
      </c>
      <c r="F33" s="429"/>
      <c r="G33" s="429"/>
      <c r="H33" s="429"/>
      <c r="I33" s="429"/>
      <c r="J33" s="429"/>
      <c r="K33" s="429"/>
      <c r="L33" s="429"/>
      <c r="M33" s="429"/>
      <c r="N33" s="429"/>
      <c r="O33" s="429"/>
      <c r="P33" s="429"/>
      <c r="Q33" s="429"/>
      <c r="R33" s="429"/>
      <c r="S33" s="429"/>
      <c r="T33" s="215"/>
      <c r="U33" s="430" t="s">
        <v>201</v>
      </c>
      <c r="V33" s="430"/>
      <c r="W33" s="429" t="s">
        <v>200</v>
      </c>
      <c r="X33" s="429"/>
      <c r="Y33" s="429"/>
      <c r="Z33" s="429"/>
      <c r="AA33" s="429"/>
      <c r="AB33" s="429"/>
      <c r="AC33" s="429"/>
      <c r="AD33" s="429"/>
      <c r="AE33" s="429"/>
      <c r="AF33" s="429"/>
      <c r="AG33" s="429"/>
      <c r="AH33" s="429"/>
      <c r="AI33" s="429"/>
      <c r="AJ33" s="429"/>
      <c r="AK33" s="429"/>
      <c r="AL33" s="215"/>
      <c r="AM33" s="430" t="s">
        <v>202</v>
      </c>
      <c r="AN33" s="430"/>
      <c r="AO33" s="429" t="s">
        <v>203</v>
      </c>
      <c r="AP33" s="429"/>
      <c r="AQ33" s="429"/>
      <c r="AR33" s="429"/>
      <c r="AS33" s="429"/>
      <c r="AT33" s="429"/>
      <c r="AU33" s="429"/>
      <c r="AV33" s="429"/>
      <c r="AW33" s="429"/>
      <c r="AX33" s="429"/>
      <c r="AY33" s="429"/>
      <c r="AZ33" s="429"/>
      <c r="BA33" s="429"/>
      <c r="BB33" s="429"/>
      <c r="BC33" s="429"/>
      <c r="BD33" s="216"/>
      <c r="BE33" s="429" t="s">
        <v>204</v>
      </c>
      <c r="BF33" s="429"/>
      <c r="BG33" s="429" t="s">
        <v>205</v>
      </c>
      <c r="BH33" s="429"/>
      <c r="BI33" s="429"/>
      <c r="BJ33" s="429"/>
      <c r="BK33" s="429"/>
      <c r="BL33" s="429"/>
      <c r="BM33" s="429"/>
      <c r="BN33" s="429"/>
      <c r="BO33" s="429"/>
      <c r="BP33" s="429"/>
      <c r="BQ33" s="429"/>
      <c r="BR33" s="429"/>
      <c r="BS33" s="429"/>
      <c r="BT33" s="429"/>
      <c r="BU33" s="429"/>
      <c r="BV33" s="216"/>
      <c r="BW33" s="430" t="s">
        <v>204</v>
      </c>
      <c r="BX33" s="430"/>
      <c r="BY33" s="429" t="s">
        <v>206</v>
      </c>
      <c r="BZ33" s="429"/>
      <c r="CA33" s="429"/>
      <c r="CB33" s="429"/>
      <c r="CC33" s="429"/>
      <c r="CD33" s="429"/>
      <c r="CE33" s="429"/>
      <c r="CF33" s="429"/>
      <c r="CG33" s="429"/>
      <c r="CH33" s="429"/>
      <c r="CI33" s="429"/>
      <c r="CJ33" s="429"/>
      <c r="CK33" s="429"/>
      <c r="CL33" s="429"/>
      <c r="CM33" s="429"/>
      <c r="CN33" s="215"/>
      <c r="CO33" s="430" t="s">
        <v>201</v>
      </c>
      <c r="CP33" s="430"/>
      <c r="CQ33" s="429" t="s">
        <v>207</v>
      </c>
      <c r="CR33" s="429"/>
      <c r="CS33" s="429"/>
      <c r="CT33" s="429"/>
      <c r="CU33" s="429"/>
      <c r="CV33" s="429"/>
      <c r="CW33" s="429"/>
      <c r="CX33" s="429"/>
      <c r="CY33" s="429"/>
      <c r="CZ33" s="429"/>
      <c r="DA33" s="429"/>
      <c r="DB33" s="429"/>
      <c r="DC33" s="429"/>
      <c r="DD33" s="429"/>
      <c r="DE33" s="429"/>
      <c r="DF33" s="215"/>
      <c r="DG33" s="428" t="s">
        <v>208</v>
      </c>
      <c r="DH33" s="428"/>
      <c r="DI33" s="217"/>
      <c r="DJ33" s="185"/>
      <c r="DK33" s="185"/>
      <c r="DL33" s="185"/>
      <c r="DM33" s="185"/>
      <c r="DN33" s="185"/>
      <c r="DO33" s="185"/>
    </row>
    <row r="34" spans="1:119" ht="32.25" customHeight="1" x14ac:dyDescent="0.15">
      <c r="A34" s="186"/>
      <c r="B34" s="212"/>
      <c r="C34" s="426">
        <f>IF(E34="","",1)</f>
        <v>1</v>
      </c>
      <c r="D34" s="426"/>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13"/>
      <c r="U34" s="426">
        <f>IF(W34="","",MAX(C34:D43)+1)</f>
        <v>2</v>
      </c>
      <c r="V34" s="426"/>
      <c r="W34" s="425" t="str">
        <f>IF('各会計、関係団体の財政状況及び健全化判断比率'!B28="","",'各会計、関係団体の財政状況及び健全化判断比率'!B28)</f>
        <v>国民健康保険特別会計</v>
      </c>
      <c r="X34" s="425"/>
      <c r="Y34" s="425"/>
      <c r="Z34" s="425"/>
      <c r="AA34" s="425"/>
      <c r="AB34" s="425"/>
      <c r="AC34" s="425"/>
      <c r="AD34" s="425"/>
      <c r="AE34" s="425"/>
      <c r="AF34" s="425"/>
      <c r="AG34" s="425"/>
      <c r="AH34" s="425"/>
      <c r="AI34" s="425"/>
      <c r="AJ34" s="425"/>
      <c r="AK34" s="425"/>
      <c r="AL34" s="213"/>
      <c r="AM34" s="426">
        <f>IF(AO34="","",MAX(C34:D43,U34:V43)+1)</f>
        <v>5</v>
      </c>
      <c r="AN34" s="426"/>
      <c r="AO34" s="425" t="str">
        <f>IF('各会計、関係団体の財政状況及び健全化判断比率'!B31="","",'各会計、関係団体の財政状況及び健全化判断比率'!B31)</f>
        <v>水道事業会計</v>
      </c>
      <c r="AP34" s="425"/>
      <c r="AQ34" s="425"/>
      <c r="AR34" s="425"/>
      <c r="AS34" s="425"/>
      <c r="AT34" s="425"/>
      <c r="AU34" s="425"/>
      <c r="AV34" s="425"/>
      <c r="AW34" s="425"/>
      <c r="AX34" s="425"/>
      <c r="AY34" s="425"/>
      <c r="AZ34" s="425"/>
      <c r="BA34" s="425"/>
      <c r="BB34" s="425"/>
      <c r="BC34" s="425"/>
      <c r="BD34" s="213"/>
      <c r="BE34" s="426">
        <f>IF(BG34="","",MAX(C34:D43,U34:V43,AM34:AN43)+1)</f>
        <v>7</v>
      </c>
      <c r="BF34" s="426"/>
      <c r="BG34" s="425" t="str">
        <f>IF('各会計、関係団体の財政状況及び健全化判断比率'!B33="","",'各会計、関係団体の財政状況及び健全化判断比率'!B33)</f>
        <v>浄化槽整備事業特別会計</v>
      </c>
      <c r="BH34" s="425"/>
      <c r="BI34" s="425"/>
      <c r="BJ34" s="425"/>
      <c r="BK34" s="425"/>
      <c r="BL34" s="425"/>
      <c r="BM34" s="425"/>
      <c r="BN34" s="425"/>
      <c r="BO34" s="425"/>
      <c r="BP34" s="425"/>
      <c r="BQ34" s="425"/>
      <c r="BR34" s="425"/>
      <c r="BS34" s="425"/>
      <c r="BT34" s="425"/>
      <c r="BU34" s="425"/>
      <c r="BV34" s="213"/>
      <c r="BW34" s="426">
        <f>IF(BY34="","",MAX(C34:D43,U34:V43,AM34:AN43,BE34:BF43)+1)</f>
        <v>8</v>
      </c>
      <c r="BX34" s="426"/>
      <c r="BY34" s="425" t="str">
        <f>IF('各会計、関係団体の財政状況及び健全化判断比率'!B68="","",'各会計、関係団体の財政状況及び健全化判断比率'!B68)</f>
        <v>甘楽西部環境衛生施設組合</v>
      </c>
      <c r="BZ34" s="425"/>
      <c r="CA34" s="425"/>
      <c r="CB34" s="425"/>
      <c r="CC34" s="425"/>
      <c r="CD34" s="425"/>
      <c r="CE34" s="425"/>
      <c r="CF34" s="425"/>
      <c r="CG34" s="425"/>
      <c r="CH34" s="425"/>
      <c r="CI34" s="425"/>
      <c r="CJ34" s="425"/>
      <c r="CK34" s="425"/>
      <c r="CL34" s="425"/>
      <c r="CM34" s="425"/>
      <c r="CN34" s="213"/>
      <c r="CO34" s="426">
        <f>IF(CQ34="","",MAX(C34:D43,U34:V43,AM34:AN43,BE34:BF43,BW34:BX43)+1)</f>
        <v>15</v>
      </c>
      <c r="CP34" s="426"/>
      <c r="CQ34" s="425" t="str">
        <f>IF('各会計、関係団体の財政状況及び健全化判断比率'!BS7="","",'各会計、関係団体の財政状況及び健全化判断比率'!BS7)</f>
        <v>産業開発しもにた</v>
      </c>
      <c r="CR34" s="425"/>
      <c r="CS34" s="425"/>
      <c r="CT34" s="425"/>
      <c r="CU34" s="425"/>
      <c r="CV34" s="425"/>
      <c r="CW34" s="425"/>
      <c r="CX34" s="425"/>
      <c r="CY34" s="425"/>
      <c r="CZ34" s="425"/>
      <c r="DA34" s="425"/>
      <c r="DB34" s="425"/>
      <c r="DC34" s="425"/>
      <c r="DD34" s="425"/>
      <c r="DE34" s="425"/>
      <c r="DF34" s="210"/>
      <c r="DG34" s="427" t="str">
        <f>IF('各会計、関係団体の財政状況及び健全化判断比率'!BR7="","",'各会計、関係団体の財政状況及び健全化判断比率'!BR7)</f>
        <v/>
      </c>
      <c r="DH34" s="427"/>
      <c r="DI34" s="217"/>
      <c r="DJ34" s="185"/>
      <c r="DK34" s="185"/>
      <c r="DL34" s="185"/>
      <c r="DM34" s="185"/>
      <c r="DN34" s="185"/>
      <c r="DO34" s="185"/>
    </row>
    <row r="35" spans="1:119" ht="32.25" customHeight="1" x14ac:dyDescent="0.15">
      <c r="A35" s="186"/>
      <c r="B35" s="212"/>
      <c r="C35" s="426" t="str">
        <f>IF(E35="","",C34+1)</f>
        <v/>
      </c>
      <c r="D35" s="426"/>
      <c r="E35" s="425" t="str">
        <f>IF('各会計、関係団体の財政状況及び健全化判断比率'!B8="","",'各会計、関係団体の財政状況及び健全化判断比率'!B8)</f>
        <v/>
      </c>
      <c r="F35" s="425"/>
      <c r="G35" s="425"/>
      <c r="H35" s="425"/>
      <c r="I35" s="425"/>
      <c r="J35" s="425"/>
      <c r="K35" s="425"/>
      <c r="L35" s="425"/>
      <c r="M35" s="425"/>
      <c r="N35" s="425"/>
      <c r="O35" s="425"/>
      <c r="P35" s="425"/>
      <c r="Q35" s="425"/>
      <c r="R35" s="425"/>
      <c r="S35" s="425"/>
      <c r="T35" s="213"/>
      <c r="U35" s="426">
        <f>IF(W35="","",U34+1)</f>
        <v>3</v>
      </c>
      <c r="V35" s="426"/>
      <c r="W35" s="425" t="str">
        <f>IF('各会計、関係団体の財政状況及び健全化判断比率'!B29="","",'各会計、関係団体の財政状況及び健全化判断比率'!B29)</f>
        <v>介護保険特別会計</v>
      </c>
      <c r="X35" s="425"/>
      <c r="Y35" s="425"/>
      <c r="Z35" s="425"/>
      <c r="AA35" s="425"/>
      <c r="AB35" s="425"/>
      <c r="AC35" s="425"/>
      <c r="AD35" s="425"/>
      <c r="AE35" s="425"/>
      <c r="AF35" s="425"/>
      <c r="AG35" s="425"/>
      <c r="AH35" s="425"/>
      <c r="AI35" s="425"/>
      <c r="AJ35" s="425"/>
      <c r="AK35" s="425"/>
      <c r="AL35" s="213"/>
      <c r="AM35" s="426">
        <f t="shared" ref="AM35:AM43" si="0">IF(AO35="","",AM34+1)</f>
        <v>6</v>
      </c>
      <c r="AN35" s="426"/>
      <c r="AO35" s="425" t="str">
        <f>IF('各会計、関係団体の財政状況及び健全化判断比率'!B32="","",'各会計、関係団体の財政状況及び健全化判断比率'!B32)</f>
        <v>ガス事業会計</v>
      </c>
      <c r="AP35" s="425"/>
      <c r="AQ35" s="425"/>
      <c r="AR35" s="425"/>
      <c r="AS35" s="425"/>
      <c r="AT35" s="425"/>
      <c r="AU35" s="425"/>
      <c r="AV35" s="425"/>
      <c r="AW35" s="425"/>
      <c r="AX35" s="425"/>
      <c r="AY35" s="425"/>
      <c r="AZ35" s="425"/>
      <c r="BA35" s="425"/>
      <c r="BB35" s="425"/>
      <c r="BC35" s="425"/>
      <c r="BD35" s="213"/>
      <c r="BE35" s="426" t="str">
        <f t="shared" ref="BE35:BE43" si="1">IF(BG35="","",BE34+1)</f>
        <v/>
      </c>
      <c r="BF35" s="426"/>
      <c r="BG35" s="425"/>
      <c r="BH35" s="425"/>
      <c r="BI35" s="425"/>
      <c r="BJ35" s="425"/>
      <c r="BK35" s="425"/>
      <c r="BL35" s="425"/>
      <c r="BM35" s="425"/>
      <c r="BN35" s="425"/>
      <c r="BO35" s="425"/>
      <c r="BP35" s="425"/>
      <c r="BQ35" s="425"/>
      <c r="BR35" s="425"/>
      <c r="BS35" s="425"/>
      <c r="BT35" s="425"/>
      <c r="BU35" s="425"/>
      <c r="BV35" s="213"/>
      <c r="BW35" s="426">
        <f t="shared" ref="BW35:BW43" si="2">IF(BY35="","",BW34+1)</f>
        <v>9</v>
      </c>
      <c r="BX35" s="426"/>
      <c r="BY35" s="425" t="str">
        <f>IF('各会計、関係団体の財政状況及び健全化判断比率'!B69="","",'各会計、関係団体の財政状況及び健全化判断比率'!B69)</f>
        <v>下仁田南牧医療事務組合</v>
      </c>
      <c r="BZ35" s="425"/>
      <c r="CA35" s="425"/>
      <c r="CB35" s="425"/>
      <c r="CC35" s="425"/>
      <c r="CD35" s="425"/>
      <c r="CE35" s="425"/>
      <c r="CF35" s="425"/>
      <c r="CG35" s="425"/>
      <c r="CH35" s="425"/>
      <c r="CI35" s="425"/>
      <c r="CJ35" s="425"/>
      <c r="CK35" s="425"/>
      <c r="CL35" s="425"/>
      <c r="CM35" s="425"/>
      <c r="CN35" s="213"/>
      <c r="CO35" s="426">
        <f t="shared" ref="CO35:CO43" si="3">IF(CQ35="","",CO34+1)</f>
        <v>16</v>
      </c>
      <c r="CP35" s="426"/>
      <c r="CQ35" s="425" t="str">
        <f>IF('各会計、関係団体の財政状況及び健全化判断比率'!BS8="","",'各会計、関係団体の財政状況及び健全化判断比率'!BS8)</f>
        <v>甘楽郡土地開発公社</v>
      </c>
      <c r="CR35" s="425"/>
      <c r="CS35" s="425"/>
      <c r="CT35" s="425"/>
      <c r="CU35" s="425"/>
      <c r="CV35" s="425"/>
      <c r="CW35" s="425"/>
      <c r="CX35" s="425"/>
      <c r="CY35" s="425"/>
      <c r="CZ35" s="425"/>
      <c r="DA35" s="425"/>
      <c r="DB35" s="425"/>
      <c r="DC35" s="425"/>
      <c r="DD35" s="425"/>
      <c r="DE35" s="425"/>
      <c r="DF35" s="210"/>
      <c r="DG35" s="427" t="str">
        <f>IF('各会計、関係団体の財政状況及び健全化判断比率'!BR8="","",'各会計、関係団体の財政状況及び健全化判断比率'!BR8)</f>
        <v>○</v>
      </c>
      <c r="DH35" s="427"/>
      <c r="DI35" s="217"/>
      <c r="DJ35" s="185"/>
      <c r="DK35" s="185"/>
      <c r="DL35" s="185"/>
      <c r="DM35" s="185"/>
      <c r="DN35" s="185"/>
      <c r="DO35" s="185"/>
    </row>
    <row r="36" spans="1:119" ht="32.25" customHeight="1" x14ac:dyDescent="0.15">
      <c r="A36" s="186"/>
      <c r="B36" s="212"/>
      <c r="C36" s="426" t="str">
        <f>IF(E36="","",C35+1)</f>
        <v/>
      </c>
      <c r="D36" s="426"/>
      <c r="E36" s="425" t="str">
        <f>IF('各会計、関係団体の財政状況及び健全化判断比率'!B9="","",'各会計、関係団体の財政状況及び健全化判断比率'!B9)</f>
        <v/>
      </c>
      <c r="F36" s="425"/>
      <c r="G36" s="425"/>
      <c r="H36" s="425"/>
      <c r="I36" s="425"/>
      <c r="J36" s="425"/>
      <c r="K36" s="425"/>
      <c r="L36" s="425"/>
      <c r="M36" s="425"/>
      <c r="N36" s="425"/>
      <c r="O36" s="425"/>
      <c r="P36" s="425"/>
      <c r="Q36" s="425"/>
      <c r="R36" s="425"/>
      <c r="S36" s="425"/>
      <c r="T36" s="213"/>
      <c r="U36" s="426">
        <f t="shared" ref="U36:U43" si="4">IF(W36="","",U35+1)</f>
        <v>4</v>
      </c>
      <c r="V36" s="426"/>
      <c r="W36" s="425" t="str">
        <f>IF('各会計、関係団体の財政状況及び健全化判断比率'!B30="","",'各会計、関係団体の財政状況及び健全化判断比率'!B30)</f>
        <v>後期高齢者医療特別会計</v>
      </c>
      <c r="X36" s="425"/>
      <c r="Y36" s="425"/>
      <c r="Z36" s="425"/>
      <c r="AA36" s="425"/>
      <c r="AB36" s="425"/>
      <c r="AC36" s="425"/>
      <c r="AD36" s="425"/>
      <c r="AE36" s="425"/>
      <c r="AF36" s="425"/>
      <c r="AG36" s="425"/>
      <c r="AH36" s="425"/>
      <c r="AI36" s="425"/>
      <c r="AJ36" s="425"/>
      <c r="AK36" s="425"/>
      <c r="AL36" s="213"/>
      <c r="AM36" s="426" t="str">
        <f t="shared" si="0"/>
        <v/>
      </c>
      <c r="AN36" s="426"/>
      <c r="AO36" s="425"/>
      <c r="AP36" s="425"/>
      <c r="AQ36" s="425"/>
      <c r="AR36" s="425"/>
      <c r="AS36" s="425"/>
      <c r="AT36" s="425"/>
      <c r="AU36" s="425"/>
      <c r="AV36" s="425"/>
      <c r="AW36" s="425"/>
      <c r="AX36" s="425"/>
      <c r="AY36" s="425"/>
      <c r="AZ36" s="425"/>
      <c r="BA36" s="425"/>
      <c r="BB36" s="425"/>
      <c r="BC36" s="425"/>
      <c r="BD36" s="213"/>
      <c r="BE36" s="426" t="str">
        <f t="shared" si="1"/>
        <v/>
      </c>
      <c r="BF36" s="426"/>
      <c r="BG36" s="425"/>
      <c r="BH36" s="425"/>
      <c r="BI36" s="425"/>
      <c r="BJ36" s="425"/>
      <c r="BK36" s="425"/>
      <c r="BL36" s="425"/>
      <c r="BM36" s="425"/>
      <c r="BN36" s="425"/>
      <c r="BO36" s="425"/>
      <c r="BP36" s="425"/>
      <c r="BQ36" s="425"/>
      <c r="BR36" s="425"/>
      <c r="BS36" s="425"/>
      <c r="BT36" s="425"/>
      <c r="BU36" s="425"/>
      <c r="BV36" s="213"/>
      <c r="BW36" s="426">
        <f t="shared" si="2"/>
        <v>10</v>
      </c>
      <c r="BX36" s="426"/>
      <c r="BY36" s="425" t="str">
        <f>IF('各会計、関係団体の財政状況及び健全化判断比率'!B70="","",'各会計、関係団体の財政状況及び健全化判断比率'!B70)</f>
        <v>富岡甘楽広域市町村圏振興整備組合</v>
      </c>
      <c r="BZ36" s="425"/>
      <c r="CA36" s="425"/>
      <c r="CB36" s="425"/>
      <c r="CC36" s="425"/>
      <c r="CD36" s="425"/>
      <c r="CE36" s="425"/>
      <c r="CF36" s="425"/>
      <c r="CG36" s="425"/>
      <c r="CH36" s="425"/>
      <c r="CI36" s="425"/>
      <c r="CJ36" s="425"/>
      <c r="CK36" s="425"/>
      <c r="CL36" s="425"/>
      <c r="CM36" s="425"/>
      <c r="CN36" s="213"/>
      <c r="CO36" s="426">
        <f t="shared" si="3"/>
        <v>17</v>
      </c>
      <c r="CP36" s="426"/>
      <c r="CQ36" s="425" t="str">
        <f>IF('各会計、関係団体の財政状況及び健全化判断比率'!BS9="","",'各会計、関係団体の財政状況及び健全化判断比率'!BS9)</f>
        <v>社会福祉法人しもにた会</v>
      </c>
      <c r="CR36" s="425"/>
      <c r="CS36" s="425"/>
      <c r="CT36" s="425"/>
      <c r="CU36" s="425"/>
      <c r="CV36" s="425"/>
      <c r="CW36" s="425"/>
      <c r="CX36" s="425"/>
      <c r="CY36" s="425"/>
      <c r="CZ36" s="425"/>
      <c r="DA36" s="425"/>
      <c r="DB36" s="425"/>
      <c r="DC36" s="425"/>
      <c r="DD36" s="425"/>
      <c r="DE36" s="425"/>
      <c r="DF36" s="210"/>
      <c r="DG36" s="427" t="str">
        <f>IF('各会計、関係団体の財政状況及び健全化判断比率'!BR9="","",'各会計、関係団体の財政状況及び健全化判断比率'!BR9)</f>
        <v>○</v>
      </c>
      <c r="DH36" s="427"/>
      <c r="DI36" s="217"/>
      <c r="DJ36" s="185"/>
      <c r="DK36" s="185"/>
      <c r="DL36" s="185"/>
      <c r="DM36" s="185"/>
      <c r="DN36" s="185"/>
      <c r="DO36" s="185"/>
    </row>
    <row r="37" spans="1:119" ht="32.25" customHeight="1" x14ac:dyDescent="0.15">
      <c r="A37" s="186"/>
      <c r="B37" s="212"/>
      <c r="C37" s="426" t="str">
        <f>IF(E37="","",C36+1)</f>
        <v/>
      </c>
      <c r="D37" s="426"/>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13"/>
      <c r="U37" s="426" t="str">
        <f t="shared" si="4"/>
        <v/>
      </c>
      <c r="V37" s="426"/>
      <c r="W37" s="425"/>
      <c r="X37" s="425"/>
      <c r="Y37" s="425"/>
      <c r="Z37" s="425"/>
      <c r="AA37" s="425"/>
      <c r="AB37" s="425"/>
      <c r="AC37" s="425"/>
      <c r="AD37" s="425"/>
      <c r="AE37" s="425"/>
      <c r="AF37" s="425"/>
      <c r="AG37" s="425"/>
      <c r="AH37" s="425"/>
      <c r="AI37" s="425"/>
      <c r="AJ37" s="425"/>
      <c r="AK37" s="425"/>
      <c r="AL37" s="213"/>
      <c r="AM37" s="426" t="str">
        <f t="shared" si="0"/>
        <v/>
      </c>
      <c r="AN37" s="426"/>
      <c r="AO37" s="425"/>
      <c r="AP37" s="425"/>
      <c r="AQ37" s="425"/>
      <c r="AR37" s="425"/>
      <c r="AS37" s="425"/>
      <c r="AT37" s="425"/>
      <c r="AU37" s="425"/>
      <c r="AV37" s="425"/>
      <c r="AW37" s="425"/>
      <c r="AX37" s="425"/>
      <c r="AY37" s="425"/>
      <c r="AZ37" s="425"/>
      <c r="BA37" s="425"/>
      <c r="BB37" s="425"/>
      <c r="BC37" s="425"/>
      <c r="BD37" s="213"/>
      <c r="BE37" s="426" t="str">
        <f t="shared" si="1"/>
        <v/>
      </c>
      <c r="BF37" s="426"/>
      <c r="BG37" s="425"/>
      <c r="BH37" s="425"/>
      <c r="BI37" s="425"/>
      <c r="BJ37" s="425"/>
      <c r="BK37" s="425"/>
      <c r="BL37" s="425"/>
      <c r="BM37" s="425"/>
      <c r="BN37" s="425"/>
      <c r="BO37" s="425"/>
      <c r="BP37" s="425"/>
      <c r="BQ37" s="425"/>
      <c r="BR37" s="425"/>
      <c r="BS37" s="425"/>
      <c r="BT37" s="425"/>
      <c r="BU37" s="425"/>
      <c r="BV37" s="213"/>
      <c r="BW37" s="426">
        <f t="shared" si="2"/>
        <v>11</v>
      </c>
      <c r="BX37" s="426"/>
      <c r="BY37" s="425" t="str">
        <f>IF('各会計、関係団体の財政状況及び健全化判断比率'!B71="","",'各会計、関係団体の財政状況及び健全化判断比率'!B71)</f>
        <v>群馬県後期高齢者医療広域連合（一般会計）</v>
      </c>
      <c r="BZ37" s="425"/>
      <c r="CA37" s="425"/>
      <c r="CB37" s="425"/>
      <c r="CC37" s="425"/>
      <c r="CD37" s="425"/>
      <c r="CE37" s="425"/>
      <c r="CF37" s="425"/>
      <c r="CG37" s="425"/>
      <c r="CH37" s="425"/>
      <c r="CI37" s="425"/>
      <c r="CJ37" s="425"/>
      <c r="CK37" s="425"/>
      <c r="CL37" s="425"/>
      <c r="CM37" s="425"/>
      <c r="CN37" s="213"/>
      <c r="CO37" s="426" t="str">
        <f t="shared" si="3"/>
        <v/>
      </c>
      <c r="CP37" s="426"/>
      <c r="CQ37" s="425" t="str">
        <f>IF('各会計、関係団体の財政状況及び健全化判断比率'!BS10="","",'各会計、関係団体の財政状況及び健全化判断比率'!BS10)</f>
        <v/>
      </c>
      <c r="CR37" s="425"/>
      <c r="CS37" s="425"/>
      <c r="CT37" s="425"/>
      <c r="CU37" s="425"/>
      <c r="CV37" s="425"/>
      <c r="CW37" s="425"/>
      <c r="CX37" s="425"/>
      <c r="CY37" s="425"/>
      <c r="CZ37" s="425"/>
      <c r="DA37" s="425"/>
      <c r="DB37" s="425"/>
      <c r="DC37" s="425"/>
      <c r="DD37" s="425"/>
      <c r="DE37" s="425"/>
      <c r="DF37" s="210"/>
      <c r="DG37" s="427" t="str">
        <f>IF('各会計、関係団体の財政状況及び健全化判断比率'!BR10="","",'各会計、関係団体の財政状況及び健全化判断比率'!BR10)</f>
        <v/>
      </c>
      <c r="DH37" s="427"/>
      <c r="DI37" s="217"/>
      <c r="DJ37" s="185"/>
      <c r="DK37" s="185"/>
      <c r="DL37" s="185"/>
      <c r="DM37" s="185"/>
      <c r="DN37" s="185"/>
      <c r="DO37" s="185"/>
    </row>
    <row r="38" spans="1:119" ht="32.25" customHeight="1" x14ac:dyDescent="0.15">
      <c r="A38" s="186"/>
      <c r="B38" s="212"/>
      <c r="C38" s="426" t="str">
        <f t="shared" ref="C38:C43" si="5">IF(E38="","",C37+1)</f>
        <v/>
      </c>
      <c r="D38" s="426"/>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13"/>
      <c r="U38" s="426" t="str">
        <f t="shared" si="4"/>
        <v/>
      </c>
      <c r="V38" s="426"/>
      <c r="W38" s="425"/>
      <c r="X38" s="425"/>
      <c r="Y38" s="425"/>
      <c r="Z38" s="425"/>
      <c r="AA38" s="425"/>
      <c r="AB38" s="425"/>
      <c r="AC38" s="425"/>
      <c r="AD38" s="425"/>
      <c r="AE38" s="425"/>
      <c r="AF38" s="425"/>
      <c r="AG38" s="425"/>
      <c r="AH38" s="425"/>
      <c r="AI38" s="425"/>
      <c r="AJ38" s="425"/>
      <c r="AK38" s="425"/>
      <c r="AL38" s="213"/>
      <c r="AM38" s="426" t="str">
        <f t="shared" si="0"/>
        <v/>
      </c>
      <c r="AN38" s="426"/>
      <c r="AO38" s="425"/>
      <c r="AP38" s="425"/>
      <c r="AQ38" s="425"/>
      <c r="AR38" s="425"/>
      <c r="AS38" s="425"/>
      <c r="AT38" s="425"/>
      <c r="AU38" s="425"/>
      <c r="AV38" s="425"/>
      <c r="AW38" s="425"/>
      <c r="AX38" s="425"/>
      <c r="AY38" s="425"/>
      <c r="AZ38" s="425"/>
      <c r="BA38" s="425"/>
      <c r="BB38" s="425"/>
      <c r="BC38" s="425"/>
      <c r="BD38" s="213"/>
      <c r="BE38" s="426" t="str">
        <f t="shared" si="1"/>
        <v/>
      </c>
      <c r="BF38" s="426"/>
      <c r="BG38" s="425"/>
      <c r="BH38" s="425"/>
      <c r="BI38" s="425"/>
      <c r="BJ38" s="425"/>
      <c r="BK38" s="425"/>
      <c r="BL38" s="425"/>
      <c r="BM38" s="425"/>
      <c r="BN38" s="425"/>
      <c r="BO38" s="425"/>
      <c r="BP38" s="425"/>
      <c r="BQ38" s="425"/>
      <c r="BR38" s="425"/>
      <c r="BS38" s="425"/>
      <c r="BT38" s="425"/>
      <c r="BU38" s="425"/>
      <c r="BV38" s="213"/>
      <c r="BW38" s="426">
        <f t="shared" si="2"/>
        <v>12</v>
      </c>
      <c r="BX38" s="426"/>
      <c r="BY38" s="425" t="str">
        <f>IF('各会計、関係団体の財政状況及び健全化判断比率'!B72="","",'各会計、関係団体の財政状況及び健全化判断比率'!B72)</f>
        <v>群馬県後期高齢者医療広域連合（事業会計）</v>
      </c>
      <c r="BZ38" s="425"/>
      <c r="CA38" s="425"/>
      <c r="CB38" s="425"/>
      <c r="CC38" s="425"/>
      <c r="CD38" s="425"/>
      <c r="CE38" s="425"/>
      <c r="CF38" s="425"/>
      <c r="CG38" s="425"/>
      <c r="CH38" s="425"/>
      <c r="CI38" s="425"/>
      <c r="CJ38" s="425"/>
      <c r="CK38" s="425"/>
      <c r="CL38" s="425"/>
      <c r="CM38" s="425"/>
      <c r="CN38" s="213"/>
      <c r="CO38" s="426" t="str">
        <f t="shared" si="3"/>
        <v/>
      </c>
      <c r="CP38" s="426"/>
      <c r="CQ38" s="425" t="str">
        <f>IF('各会計、関係団体の財政状況及び健全化判断比率'!BS11="","",'各会計、関係団体の財政状況及び健全化判断比率'!BS11)</f>
        <v/>
      </c>
      <c r="CR38" s="425"/>
      <c r="CS38" s="425"/>
      <c r="CT38" s="425"/>
      <c r="CU38" s="425"/>
      <c r="CV38" s="425"/>
      <c r="CW38" s="425"/>
      <c r="CX38" s="425"/>
      <c r="CY38" s="425"/>
      <c r="CZ38" s="425"/>
      <c r="DA38" s="425"/>
      <c r="DB38" s="425"/>
      <c r="DC38" s="425"/>
      <c r="DD38" s="425"/>
      <c r="DE38" s="425"/>
      <c r="DF38" s="210"/>
      <c r="DG38" s="427" t="str">
        <f>IF('各会計、関係団体の財政状況及び健全化判断比率'!BR11="","",'各会計、関係団体の財政状況及び健全化判断比率'!BR11)</f>
        <v/>
      </c>
      <c r="DH38" s="427"/>
      <c r="DI38" s="217"/>
      <c r="DJ38" s="185"/>
      <c r="DK38" s="185"/>
      <c r="DL38" s="185"/>
      <c r="DM38" s="185"/>
      <c r="DN38" s="185"/>
      <c r="DO38" s="185"/>
    </row>
    <row r="39" spans="1:119" ht="32.25" customHeight="1" x14ac:dyDescent="0.15">
      <c r="A39" s="186"/>
      <c r="B39" s="212"/>
      <c r="C39" s="426" t="str">
        <f t="shared" si="5"/>
        <v/>
      </c>
      <c r="D39" s="426"/>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13"/>
      <c r="U39" s="426" t="str">
        <f t="shared" si="4"/>
        <v/>
      </c>
      <c r="V39" s="426"/>
      <c r="W39" s="425"/>
      <c r="X39" s="425"/>
      <c r="Y39" s="425"/>
      <c r="Z39" s="425"/>
      <c r="AA39" s="425"/>
      <c r="AB39" s="425"/>
      <c r="AC39" s="425"/>
      <c r="AD39" s="425"/>
      <c r="AE39" s="425"/>
      <c r="AF39" s="425"/>
      <c r="AG39" s="425"/>
      <c r="AH39" s="425"/>
      <c r="AI39" s="425"/>
      <c r="AJ39" s="425"/>
      <c r="AK39" s="425"/>
      <c r="AL39" s="213"/>
      <c r="AM39" s="426" t="str">
        <f t="shared" si="0"/>
        <v/>
      </c>
      <c r="AN39" s="426"/>
      <c r="AO39" s="425"/>
      <c r="AP39" s="425"/>
      <c r="AQ39" s="425"/>
      <c r="AR39" s="425"/>
      <c r="AS39" s="425"/>
      <c r="AT39" s="425"/>
      <c r="AU39" s="425"/>
      <c r="AV39" s="425"/>
      <c r="AW39" s="425"/>
      <c r="AX39" s="425"/>
      <c r="AY39" s="425"/>
      <c r="AZ39" s="425"/>
      <c r="BA39" s="425"/>
      <c r="BB39" s="425"/>
      <c r="BC39" s="425"/>
      <c r="BD39" s="213"/>
      <c r="BE39" s="426" t="str">
        <f t="shared" si="1"/>
        <v/>
      </c>
      <c r="BF39" s="426"/>
      <c r="BG39" s="425"/>
      <c r="BH39" s="425"/>
      <c r="BI39" s="425"/>
      <c r="BJ39" s="425"/>
      <c r="BK39" s="425"/>
      <c r="BL39" s="425"/>
      <c r="BM39" s="425"/>
      <c r="BN39" s="425"/>
      <c r="BO39" s="425"/>
      <c r="BP39" s="425"/>
      <c r="BQ39" s="425"/>
      <c r="BR39" s="425"/>
      <c r="BS39" s="425"/>
      <c r="BT39" s="425"/>
      <c r="BU39" s="425"/>
      <c r="BV39" s="213"/>
      <c r="BW39" s="426">
        <f t="shared" si="2"/>
        <v>13</v>
      </c>
      <c r="BX39" s="426"/>
      <c r="BY39" s="425" t="str">
        <f>IF('各会計、関係団体の財政状況及び健全化判断比率'!B73="","",'各会計、関係団体の財政状況及び健全化判断比率'!B73)</f>
        <v>群馬県市町村総合事務組合</v>
      </c>
      <c r="BZ39" s="425"/>
      <c r="CA39" s="425"/>
      <c r="CB39" s="425"/>
      <c r="CC39" s="425"/>
      <c r="CD39" s="425"/>
      <c r="CE39" s="425"/>
      <c r="CF39" s="425"/>
      <c r="CG39" s="425"/>
      <c r="CH39" s="425"/>
      <c r="CI39" s="425"/>
      <c r="CJ39" s="425"/>
      <c r="CK39" s="425"/>
      <c r="CL39" s="425"/>
      <c r="CM39" s="425"/>
      <c r="CN39" s="213"/>
      <c r="CO39" s="426" t="str">
        <f t="shared" si="3"/>
        <v/>
      </c>
      <c r="CP39" s="426"/>
      <c r="CQ39" s="425" t="str">
        <f>IF('各会計、関係団体の財政状況及び健全化判断比率'!BS12="","",'各会計、関係団体の財政状況及び健全化判断比率'!BS12)</f>
        <v/>
      </c>
      <c r="CR39" s="425"/>
      <c r="CS39" s="425"/>
      <c r="CT39" s="425"/>
      <c r="CU39" s="425"/>
      <c r="CV39" s="425"/>
      <c r="CW39" s="425"/>
      <c r="CX39" s="425"/>
      <c r="CY39" s="425"/>
      <c r="CZ39" s="425"/>
      <c r="DA39" s="425"/>
      <c r="DB39" s="425"/>
      <c r="DC39" s="425"/>
      <c r="DD39" s="425"/>
      <c r="DE39" s="425"/>
      <c r="DF39" s="210"/>
      <c r="DG39" s="427" t="str">
        <f>IF('各会計、関係団体の財政状況及び健全化判断比率'!BR12="","",'各会計、関係団体の財政状況及び健全化判断比率'!BR12)</f>
        <v/>
      </c>
      <c r="DH39" s="427"/>
      <c r="DI39" s="217"/>
      <c r="DJ39" s="185"/>
      <c r="DK39" s="185"/>
      <c r="DL39" s="185"/>
      <c r="DM39" s="185"/>
      <c r="DN39" s="185"/>
      <c r="DO39" s="185"/>
    </row>
    <row r="40" spans="1:119" ht="32.25" customHeight="1" x14ac:dyDescent="0.15">
      <c r="A40" s="186"/>
      <c r="B40" s="212"/>
      <c r="C40" s="426" t="str">
        <f t="shared" si="5"/>
        <v/>
      </c>
      <c r="D40" s="426"/>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13"/>
      <c r="U40" s="426" t="str">
        <f t="shared" si="4"/>
        <v/>
      </c>
      <c r="V40" s="426"/>
      <c r="W40" s="425"/>
      <c r="X40" s="425"/>
      <c r="Y40" s="425"/>
      <c r="Z40" s="425"/>
      <c r="AA40" s="425"/>
      <c r="AB40" s="425"/>
      <c r="AC40" s="425"/>
      <c r="AD40" s="425"/>
      <c r="AE40" s="425"/>
      <c r="AF40" s="425"/>
      <c r="AG40" s="425"/>
      <c r="AH40" s="425"/>
      <c r="AI40" s="425"/>
      <c r="AJ40" s="425"/>
      <c r="AK40" s="425"/>
      <c r="AL40" s="213"/>
      <c r="AM40" s="426" t="str">
        <f t="shared" si="0"/>
        <v/>
      </c>
      <c r="AN40" s="426"/>
      <c r="AO40" s="425"/>
      <c r="AP40" s="425"/>
      <c r="AQ40" s="425"/>
      <c r="AR40" s="425"/>
      <c r="AS40" s="425"/>
      <c r="AT40" s="425"/>
      <c r="AU40" s="425"/>
      <c r="AV40" s="425"/>
      <c r="AW40" s="425"/>
      <c r="AX40" s="425"/>
      <c r="AY40" s="425"/>
      <c r="AZ40" s="425"/>
      <c r="BA40" s="425"/>
      <c r="BB40" s="425"/>
      <c r="BC40" s="425"/>
      <c r="BD40" s="213"/>
      <c r="BE40" s="426" t="str">
        <f t="shared" si="1"/>
        <v/>
      </c>
      <c r="BF40" s="426"/>
      <c r="BG40" s="425"/>
      <c r="BH40" s="425"/>
      <c r="BI40" s="425"/>
      <c r="BJ40" s="425"/>
      <c r="BK40" s="425"/>
      <c r="BL40" s="425"/>
      <c r="BM40" s="425"/>
      <c r="BN40" s="425"/>
      <c r="BO40" s="425"/>
      <c r="BP40" s="425"/>
      <c r="BQ40" s="425"/>
      <c r="BR40" s="425"/>
      <c r="BS40" s="425"/>
      <c r="BT40" s="425"/>
      <c r="BU40" s="425"/>
      <c r="BV40" s="213"/>
      <c r="BW40" s="426">
        <f t="shared" si="2"/>
        <v>14</v>
      </c>
      <c r="BX40" s="426"/>
      <c r="BY40" s="425" t="str">
        <f>IF('各会計、関係団体の財政状況及び健全化判断比率'!B74="","",'各会計、関係団体の財政状況及び健全化判断比率'!B74)</f>
        <v>群馬県市町村会館管理組合</v>
      </c>
      <c r="BZ40" s="425"/>
      <c r="CA40" s="425"/>
      <c r="CB40" s="425"/>
      <c r="CC40" s="425"/>
      <c r="CD40" s="425"/>
      <c r="CE40" s="425"/>
      <c r="CF40" s="425"/>
      <c r="CG40" s="425"/>
      <c r="CH40" s="425"/>
      <c r="CI40" s="425"/>
      <c r="CJ40" s="425"/>
      <c r="CK40" s="425"/>
      <c r="CL40" s="425"/>
      <c r="CM40" s="425"/>
      <c r="CN40" s="213"/>
      <c r="CO40" s="426" t="str">
        <f t="shared" si="3"/>
        <v/>
      </c>
      <c r="CP40" s="426"/>
      <c r="CQ40" s="425" t="str">
        <f>IF('各会計、関係団体の財政状況及び健全化判断比率'!BS13="","",'各会計、関係団体の財政状況及び健全化判断比率'!BS13)</f>
        <v/>
      </c>
      <c r="CR40" s="425"/>
      <c r="CS40" s="425"/>
      <c r="CT40" s="425"/>
      <c r="CU40" s="425"/>
      <c r="CV40" s="425"/>
      <c r="CW40" s="425"/>
      <c r="CX40" s="425"/>
      <c r="CY40" s="425"/>
      <c r="CZ40" s="425"/>
      <c r="DA40" s="425"/>
      <c r="DB40" s="425"/>
      <c r="DC40" s="425"/>
      <c r="DD40" s="425"/>
      <c r="DE40" s="425"/>
      <c r="DF40" s="210"/>
      <c r="DG40" s="427" t="str">
        <f>IF('各会計、関係団体の財政状況及び健全化判断比率'!BR13="","",'各会計、関係団体の財政状況及び健全化判断比率'!BR13)</f>
        <v/>
      </c>
      <c r="DH40" s="427"/>
      <c r="DI40" s="217"/>
      <c r="DJ40" s="185"/>
      <c r="DK40" s="185"/>
      <c r="DL40" s="185"/>
      <c r="DM40" s="185"/>
      <c r="DN40" s="185"/>
      <c r="DO40" s="185"/>
    </row>
    <row r="41" spans="1:119" ht="32.25" customHeight="1" x14ac:dyDescent="0.15">
      <c r="A41" s="186"/>
      <c r="B41" s="212"/>
      <c r="C41" s="426" t="str">
        <f t="shared" si="5"/>
        <v/>
      </c>
      <c r="D41" s="426"/>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13"/>
      <c r="U41" s="426" t="str">
        <f t="shared" si="4"/>
        <v/>
      </c>
      <c r="V41" s="426"/>
      <c r="W41" s="425"/>
      <c r="X41" s="425"/>
      <c r="Y41" s="425"/>
      <c r="Z41" s="425"/>
      <c r="AA41" s="425"/>
      <c r="AB41" s="425"/>
      <c r="AC41" s="425"/>
      <c r="AD41" s="425"/>
      <c r="AE41" s="425"/>
      <c r="AF41" s="425"/>
      <c r="AG41" s="425"/>
      <c r="AH41" s="425"/>
      <c r="AI41" s="425"/>
      <c r="AJ41" s="425"/>
      <c r="AK41" s="425"/>
      <c r="AL41" s="213"/>
      <c r="AM41" s="426" t="str">
        <f t="shared" si="0"/>
        <v/>
      </c>
      <c r="AN41" s="426"/>
      <c r="AO41" s="425"/>
      <c r="AP41" s="425"/>
      <c r="AQ41" s="425"/>
      <c r="AR41" s="425"/>
      <c r="AS41" s="425"/>
      <c r="AT41" s="425"/>
      <c r="AU41" s="425"/>
      <c r="AV41" s="425"/>
      <c r="AW41" s="425"/>
      <c r="AX41" s="425"/>
      <c r="AY41" s="425"/>
      <c r="AZ41" s="425"/>
      <c r="BA41" s="425"/>
      <c r="BB41" s="425"/>
      <c r="BC41" s="425"/>
      <c r="BD41" s="213"/>
      <c r="BE41" s="426" t="str">
        <f t="shared" si="1"/>
        <v/>
      </c>
      <c r="BF41" s="426"/>
      <c r="BG41" s="425"/>
      <c r="BH41" s="425"/>
      <c r="BI41" s="425"/>
      <c r="BJ41" s="425"/>
      <c r="BK41" s="425"/>
      <c r="BL41" s="425"/>
      <c r="BM41" s="425"/>
      <c r="BN41" s="425"/>
      <c r="BO41" s="425"/>
      <c r="BP41" s="425"/>
      <c r="BQ41" s="425"/>
      <c r="BR41" s="425"/>
      <c r="BS41" s="425"/>
      <c r="BT41" s="425"/>
      <c r="BU41" s="425"/>
      <c r="BV41" s="213"/>
      <c r="BW41" s="426" t="str">
        <f t="shared" si="2"/>
        <v/>
      </c>
      <c r="BX41" s="426"/>
      <c r="BY41" s="425" t="str">
        <f>IF('各会計、関係団体の財政状況及び健全化判断比率'!B75="","",'各会計、関係団体の財政状況及び健全化判断比率'!B75)</f>
        <v/>
      </c>
      <c r="BZ41" s="425"/>
      <c r="CA41" s="425"/>
      <c r="CB41" s="425"/>
      <c r="CC41" s="425"/>
      <c r="CD41" s="425"/>
      <c r="CE41" s="425"/>
      <c r="CF41" s="425"/>
      <c r="CG41" s="425"/>
      <c r="CH41" s="425"/>
      <c r="CI41" s="425"/>
      <c r="CJ41" s="425"/>
      <c r="CK41" s="425"/>
      <c r="CL41" s="425"/>
      <c r="CM41" s="425"/>
      <c r="CN41" s="213"/>
      <c r="CO41" s="426" t="str">
        <f t="shared" si="3"/>
        <v/>
      </c>
      <c r="CP41" s="426"/>
      <c r="CQ41" s="425" t="str">
        <f>IF('各会計、関係団体の財政状況及び健全化判断比率'!BS14="","",'各会計、関係団体の財政状況及び健全化判断比率'!BS14)</f>
        <v/>
      </c>
      <c r="CR41" s="425"/>
      <c r="CS41" s="425"/>
      <c r="CT41" s="425"/>
      <c r="CU41" s="425"/>
      <c r="CV41" s="425"/>
      <c r="CW41" s="425"/>
      <c r="CX41" s="425"/>
      <c r="CY41" s="425"/>
      <c r="CZ41" s="425"/>
      <c r="DA41" s="425"/>
      <c r="DB41" s="425"/>
      <c r="DC41" s="425"/>
      <c r="DD41" s="425"/>
      <c r="DE41" s="425"/>
      <c r="DF41" s="210"/>
      <c r="DG41" s="427" t="str">
        <f>IF('各会計、関係団体の財政状況及び健全化判断比率'!BR14="","",'各会計、関係団体の財政状況及び健全化判断比率'!BR14)</f>
        <v/>
      </c>
      <c r="DH41" s="427"/>
      <c r="DI41" s="217"/>
      <c r="DJ41" s="185"/>
      <c r="DK41" s="185"/>
      <c r="DL41" s="185"/>
      <c r="DM41" s="185"/>
      <c r="DN41" s="185"/>
      <c r="DO41" s="185"/>
    </row>
    <row r="42" spans="1:119" ht="32.25" customHeight="1" x14ac:dyDescent="0.15">
      <c r="A42" s="185"/>
      <c r="B42" s="212"/>
      <c r="C42" s="426" t="str">
        <f t="shared" si="5"/>
        <v/>
      </c>
      <c r="D42" s="426"/>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13"/>
      <c r="U42" s="426" t="str">
        <f t="shared" si="4"/>
        <v/>
      </c>
      <c r="V42" s="426"/>
      <c r="W42" s="425"/>
      <c r="X42" s="425"/>
      <c r="Y42" s="425"/>
      <c r="Z42" s="425"/>
      <c r="AA42" s="425"/>
      <c r="AB42" s="425"/>
      <c r="AC42" s="425"/>
      <c r="AD42" s="425"/>
      <c r="AE42" s="425"/>
      <c r="AF42" s="425"/>
      <c r="AG42" s="425"/>
      <c r="AH42" s="425"/>
      <c r="AI42" s="425"/>
      <c r="AJ42" s="425"/>
      <c r="AK42" s="425"/>
      <c r="AL42" s="213"/>
      <c r="AM42" s="426" t="str">
        <f t="shared" si="0"/>
        <v/>
      </c>
      <c r="AN42" s="426"/>
      <c r="AO42" s="425"/>
      <c r="AP42" s="425"/>
      <c r="AQ42" s="425"/>
      <c r="AR42" s="425"/>
      <c r="AS42" s="425"/>
      <c r="AT42" s="425"/>
      <c r="AU42" s="425"/>
      <c r="AV42" s="425"/>
      <c r="AW42" s="425"/>
      <c r="AX42" s="425"/>
      <c r="AY42" s="425"/>
      <c r="AZ42" s="425"/>
      <c r="BA42" s="425"/>
      <c r="BB42" s="425"/>
      <c r="BC42" s="425"/>
      <c r="BD42" s="213"/>
      <c r="BE42" s="426" t="str">
        <f t="shared" si="1"/>
        <v/>
      </c>
      <c r="BF42" s="426"/>
      <c r="BG42" s="425"/>
      <c r="BH42" s="425"/>
      <c r="BI42" s="425"/>
      <c r="BJ42" s="425"/>
      <c r="BK42" s="425"/>
      <c r="BL42" s="425"/>
      <c r="BM42" s="425"/>
      <c r="BN42" s="425"/>
      <c r="BO42" s="425"/>
      <c r="BP42" s="425"/>
      <c r="BQ42" s="425"/>
      <c r="BR42" s="425"/>
      <c r="BS42" s="425"/>
      <c r="BT42" s="425"/>
      <c r="BU42" s="425"/>
      <c r="BV42" s="213"/>
      <c r="BW42" s="426" t="str">
        <f t="shared" si="2"/>
        <v/>
      </c>
      <c r="BX42" s="426"/>
      <c r="BY42" s="425" t="str">
        <f>IF('各会計、関係団体の財政状況及び健全化判断比率'!B76="","",'各会計、関係団体の財政状況及び健全化判断比率'!B76)</f>
        <v/>
      </c>
      <c r="BZ42" s="425"/>
      <c r="CA42" s="425"/>
      <c r="CB42" s="425"/>
      <c r="CC42" s="425"/>
      <c r="CD42" s="425"/>
      <c r="CE42" s="425"/>
      <c r="CF42" s="425"/>
      <c r="CG42" s="425"/>
      <c r="CH42" s="425"/>
      <c r="CI42" s="425"/>
      <c r="CJ42" s="425"/>
      <c r="CK42" s="425"/>
      <c r="CL42" s="425"/>
      <c r="CM42" s="425"/>
      <c r="CN42" s="213"/>
      <c r="CO42" s="426" t="str">
        <f t="shared" si="3"/>
        <v/>
      </c>
      <c r="CP42" s="426"/>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10"/>
      <c r="DG42" s="427" t="str">
        <f>IF('各会計、関係団体の財政状況及び健全化判断比率'!BR15="","",'各会計、関係団体の財政状況及び健全化判断比率'!BR15)</f>
        <v/>
      </c>
      <c r="DH42" s="427"/>
      <c r="DI42" s="217"/>
      <c r="DJ42" s="185"/>
      <c r="DK42" s="185"/>
      <c r="DL42" s="185"/>
      <c r="DM42" s="185"/>
      <c r="DN42" s="185"/>
      <c r="DO42" s="185"/>
    </row>
    <row r="43" spans="1:119" ht="32.25" customHeight="1" x14ac:dyDescent="0.15">
      <c r="A43" s="185"/>
      <c r="B43" s="212"/>
      <c r="C43" s="426" t="str">
        <f t="shared" si="5"/>
        <v/>
      </c>
      <c r="D43" s="426"/>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13"/>
      <c r="U43" s="426" t="str">
        <f t="shared" si="4"/>
        <v/>
      </c>
      <c r="V43" s="426"/>
      <c r="W43" s="425"/>
      <c r="X43" s="425"/>
      <c r="Y43" s="425"/>
      <c r="Z43" s="425"/>
      <c r="AA43" s="425"/>
      <c r="AB43" s="425"/>
      <c r="AC43" s="425"/>
      <c r="AD43" s="425"/>
      <c r="AE43" s="425"/>
      <c r="AF43" s="425"/>
      <c r="AG43" s="425"/>
      <c r="AH43" s="425"/>
      <c r="AI43" s="425"/>
      <c r="AJ43" s="425"/>
      <c r="AK43" s="425"/>
      <c r="AL43" s="213"/>
      <c r="AM43" s="426" t="str">
        <f t="shared" si="0"/>
        <v/>
      </c>
      <c r="AN43" s="426"/>
      <c r="AO43" s="425"/>
      <c r="AP43" s="425"/>
      <c r="AQ43" s="425"/>
      <c r="AR43" s="425"/>
      <c r="AS43" s="425"/>
      <c r="AT43" s="425"/>
      <c r="AU43" s="425"/>
      <c r="AV43" s="425"/>
      <c r="AW43" s="425"/>
      <c r="AX43" s="425"/>
      <c r="AY43" s="425"/>
      <c r="AZ43" s="425"/>
      <c r="BA43" s="425"/>
      <c r="BB43" s="425"/>
      <c r="BC43" s="425"/>
      <c r="BD43" s="213"/>
      <c r="BE43" s="426" t="str">
        <f t="shared" si="1"/>
        <v/>
      </c>
      <c r="BF43" s="426"/>
      <c r="BG43" s="425"/>
      <c r="BH43" s="425"/>
      <c r="BI43" s="425"/>
      <c r="BJ43" s="425"/>
      <c r="BK43" s="425"/>
      <c r="BL43" s="425"/>
      <c r="BM43" s="425"/>
      <c r="BN43" s="425"/>
      <c r="BO43" s="425"/>
      <c r="BP43" s="425"/>
      <c r="BQ43" s="425"/>
      <c r="BR43" s="425"/>
      <c r="BS43" s="425"/>
      <c r="BT43" s="425"/>
      <c r="BU43" s="425"/>
      <c r="BV43" s="213"/>
      <c r="BW43" s="426" t="str">
        <f t="shared" si="2"/>
        <v/>
      </c>
      <c r="BX43" s="426"/>
      <c r="BY43" s="425" t="str">
        <f>IF('各会計、関係団体の財政状況及び健全化判断比率'!B77="","",'各会計、関係団体の財政状況及び健全化判断比率'!B77)</f>
        <v/>
      </c>
      <c r="BZ43" s="425"/>
      <c r="CA43" s="425"/>
      <c r="CB43" s="425"/>
      <c r="CC43" s="425"/>
      <c r="CD43" s="425"/>
      <c r="CE43" s="425"/>
      <c r="CF43" s="425"/>
      <c r="CG43" s="425"/>
      <c r="CH43" s="425"/>
      <c r="CI43" s="425"/>
      <c r="CJ43" s="425"/>
      <c r="CK43" s="425"/>
      <c r="CL43" s="425"/>
      <c r="CM43" s="425"/>
      <c r="CN43" s="213"/>
      <c r="CO43" s="426" t="str">
        <f t="shared" si="3"/>
        <v/>
      </c>
      <c r="CP43" s="426"/>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10"/>
      <c r="DG43" s="427" t="str">
        <f>IF('各会計、関係団体の財政状況及び健全化判断比率'!BR16="","",'各会計、関係団体の財政状況及び健全化判断比率'!BR16)</f>
        <v/>
      </c>
      <c r="DH43" s="42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oxoBwcyOh6Bj1+mi77a6hQwYuh4Z9AoLr/cYnj/jHPTJmcrW4ShpUrUMZ3boIqH8zIuidWj+bXlVIDjM/msfQ==" saltValue="bJiDPbyYSDDhS7TZYrFmm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6" t="s">
        <v>566</v>
      </c>
      <c r="D34" s="1246"/>
      <c r="E34" s="1247"/>
      <c r="F34" s="32">
        <v>3.66</v>
      </c>
      <c r="G34" s="33">
        <v>4.32</v>
      </c>
      <c r="H34" s="33">
        <v>4.68</v>
      </c>
      <c r="I34" s="33">
        <v>4.9400000000000004</v>
      </c>
      <c r="J34" s="34">
        <v>4.76</v>
      </c>
      <c r="K34" s="22"/>
      <c r="L34" s="22"/>
      <c r="M34" s="22"/>
      <c r="N34" s="22"/>
      <c r="O34" s="22"/>
      <c r="P34" s="22"/>
    </row>
    <row r="35" spans="1:16" ht="39" customHeight="1" x14ac:dyDescent="0.15">
      <c r="A35" s="22"/>
      <c r="B35" s="35"/>
      <c r="C35" s="1240" t="s">
        <v>567</v>
      </c>
      <c r="D35" s="1241"/>
      <c r="E35" s="1242"/>
      <c r="F35" s="36">
        <v>3.48</v>
      </c>
      <c r="G35" s="37">
        <v>3.97</v>
      </c>
      <c r="H35" s="37">
        <v>4.93</v>
      </c>
      <c r="I35" s="37">
        <v>5.74</v>
      </c>
      <c r="J35" s="38">
        <v>4.22</v>
      </c>
      <c r="K35" s="22"/>
      <c r="L35" s="22"/>
      <c r="M35" s="22"/>
      <c r="N35" s="22"/>
      <c r="O35" s="22"/>
      <c r="P35" s="22"/>
    </row>
    <row r="36" spans="1:16" ht="39" customHeight="1" x14ac:dyDescent="0.15">
      <c r="A36" s="22"/>
      <c r="B36" s="35"/>
      <c r="C36" s="1240" t="s">
        <v>568</v>
      </c>
      <c r="D36" s="1241"/>
      <c r="E36" s="1242"/>
      <c r="F36" s="36">
        <v>2.2200000000000002</v>
      </c>
      <c r="G36" s="37">
        <v>2.27</v>
      </c>
      <c r="H36" s="37">
        <v>1.76</v>
      </c>
      <c r="I36" s="37">
        <v>0.49</v>
      </c>
      <c r="J36" s="38">
        <v>2.29</v>
      </c>
      <c r="K36" s="22"/>
      <c r="L36" s="22"/>
      <c r="M36" s="22"/>
      <c r="N36" s="22"/>
      <c r="O36" s="22"/>
      <c r="P36" s="22"/>
    </row>
    <row r="37" spans="1:16" ht="39" customHeight="1" x14ac:dyDescent="0.15">
      <c r="A37" s="22"/>
      <c r="B37" s="35"/>
      <c r="C37" s="1240" t="s">
        <v>569</v>
      </c>
      <c r="D37" s="1241"/>
      <c r="E37" s="1242"/>
      <c r="F37" s="36">
        <v>0.08</v>
      </c>
      <c r="G37" s="37">
        <v>1.1599999999999999</v>
      </c>
      <c r="H37" s="37">
        <v>1.24</v>
      </c>
      <c r="I37" s="37">
        <v>1.06</v>
      </c>
      <c r="J37" s="38">
        <v>0.8</v>
      </c>
      <c r="K37" s="22"/>
      <c r="L37" s="22"/>
      <c r="M37" s="22"/>
      <c r="N37" s="22"/>
      <c r="O37" s="22"/>
      <c r="P37" s="22"/>
    </row>
    <row r="38" spans="1:16" ht="39" customHeight="1" x14ac:dyDescent="0.15">
      <c r="A38" s="22"/>
      <c r="B38" s="35"/>
      <c r="C38" s="1240" t="s">
        <v>570</v>
      </c>
      <c r="D38" s="1241"/>
      <c r="E38" s="1242"/>
      <c r="F38" s="36">
        <v>0.04</v>
      </c>
      <c r="G38" s="37">
        <v>0.01</v>
      </c>
      <c r="H38" s="37">
        <v>0.05</v>
      </c>
      <c r="I38" s="37">
        <v>0.03</v>
      </c>
      <c r="J38" s="38">
        <v>0.08</v>
      </c>
      <c r="K38" s="22"/>
      <c r="L38" s="22"/>
      <c r="M38" s="22"/>
      <c r="N38" s="22"/>
      <c r="O38" s="22"/>
      <c r="P38" s="22"/>
    </row>
    <row r="39" spans="1:16" ht="39" customHeight="1" x14ac:dyDescent="0.15">
      <c r="A39" s="22"/>
      <c r="B39" s="35"/>
      <c r="C39" s="1240" t="s">
        <v>571</v>
      </c>
      <c r="D39" s="1241"/>
      <c r="E39" s="1242"/>
      <c r="F39" s="36">
        <v>0.01</v>
      </c>
      <c r="G39" s="37">
        <v>0.17</v>
      </c>
      <c r="H39" s="37">
        <v>0.06</v>
      </c>
      <c r="I39" s="37">
        <v>0.04</v>
      </c>
      <c r="J39" s="38">
        <v>0.04</v>
      </c>
      <c r="K39" s="22"/>
      <c r="L39" s="22"/>
      <c r="M39" s="22"/>
      <c r="N39" s="22"/>
      <c r="O39" s="22"/>
      <c r="P39" s="22"/>
    </row>
    <row r="40" spans="1:16" ht="39" customHeight="1" x14ac:dyDescent="0.15">
      <c r="A40" s="22"/>
      <c r="B40" s="35"/>
      <c r="C40" s="1240" t="s">
        <v>572</v>
      </c>
      <c r="D40" s="1241"/>
      <c r="E40" s="1242"/>
      <c r="F40" s="36">
        <v>0.01</v>
      </c>
      <c r="G40" s="37">
        <v>0.01</v>
      </c>
      <c r="H40" s="37">
        <v>0.01</v>
      </c>
      <c r="I40" s="37">
        <v>0</v>
      </c>
      <c r="J40" s="38">
        <v>0</v>
      </c>
      <c r="K40" s="22"/>
      <c r="L40" s="22"/>
      <c r="M40" s="22"/>
      <c r="N40" s="22"/>
      <c r="O40" s="22"/>
      <c r="P40" s="22"/>
    </row>
    <row r="41" spans="1:16" ht="39" customHeight="1" x14ac:dyDescent="0.15">
      <c r="A41" s="22"/>
      <c r="B41" s="35"/>
      <c r="C41" s="1240"/>
      <c r="D41" s="1241"/>
      <c r="E41" s="1242"/>
      <c r="F41" s="36"/>
      <c r="G41" s="37"/>
      <c r="H41" s="37"/>
      <c r="I41" s="37"/>
      <c r="J41" s="38"/>
      <c r="K41" s="22"/>
      <c r="L41" s="22"/>
      <c r="M41" s="22"/>
      <c r="N41" s="22"/>
      <c r="O41" s="22"/>
      <c r="P41" s="22"/>
    </row>
    <row r="42" spans="1:16" ht="39" customHeight="1" x14ac:dyDescent="0.15">
      <c r="A42" s="22"/>
      <c r="B42" s="39"/>
      <c r="C42" s="1240" t="s">
        <v>573</v>
      </c>
      <c r="D42" s="1241"/>
      <c r="E42" s="1242"/>
      <c r="F42" s="36" t="s">
        <v>517</v>
      </c>
      <c r="G42" s="37" t="s">
        <v>517</v>
      </c>
      <c r="H42" s="37" t="s">
        <v>517</v>
      </c>
      <c r="I42" s="37" t="s">
        <v>517</v>
      </c>
      <c r="J42" s="38" t="s">
        <v>517</v>
      </c>
      <c r="K42" s="22"/>
      <c r="L42" s="22"/>
      <c r="M42" s="22"/>
      <c r="N42" s="22"/>
      <c r="O42" s="22"/>
      <c r="P42" s="22"/>
    </row>
    <row r="43" spans="1:16" ht="39" customHeight="1" thickBot="1" x14ac:dyDescent="0.2">
      <c r="A43" s="22"/>
      <c r="B43" s="40"/>
      <c r="C43" s="1243" t="s">
        <v>574</v>
      </c>
      <c r="D43" s="1244"/>
      <c r="E43" s="1245"/>
      <c r="F43" s="41">
        <v>0</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h9h7tGSkTOFcZTh61jqXrp8ln8t9Qh2dv3egyVPG7cVSZM6ZSXh2Q+NL16eV9J96vAYLy4lioN1GKmJJR3V0Q==" saltValue="HMvlADNtJqAMe+xVX96V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6" t="s">
        <v>11</v>
      </c>
      <c r="C45" s="1267"/>
      <c r="D45" s="58"/>
      <c r="E45" s="1272" t="s">
        <v>12</v>
      </c>
      <c r="F45" s="1272"/>
      <c r="G45" s="1272"/>
      <c r="H45" s="1272"/>
      <c r="I45" s="1272"/>
      <c r="J45" s="1273"/>
      <c r="K45" s="59">
        <v>642</v>
      </c>
      <c r="L45" s="60">
        <v>601</v>
      </c>
      <c r="M45" s="60">
        <v>597</v>
      </c>
      <c r="N45" s="60">
        <v>626</v>
      </c>
      <c r="O45" s="61">
        <v>634</v>
      </c>
      <c r="P45" s="48"/>
      <c r="Q45" s="48"/>
      <c r="R45" s="48"/>
      <c r="S45" s="48"/>
      <c r="T45" s="48"/>
      <c r="U45" s="48"/>
    </row>
    <row r="46" spans="1:21" ht="30.75" customHeight="1" x14ac:dyDescent="0.15">
      <c r="A46" s="48"/>
      <c r="B46" s="1268"/>
      <c r="C46" s="1269"/>
      <c r="D46" s="62"/>
      <c r="E46" s="1250" t="s">
        <v>13</v>
      </c>
      <c r="F46" s="1250"/>
      <c r="G46" s="1250"/>
      <c r="H46" s="1250"/>
      <c r="I46" s="1250"/>
      <c r="J46" s="1251"/>
      <c r="K46" s="63" t="s">
        <v>517</v>
      </c>
      <c r="L46" s="64" t="s">
        <v>517</v>
      </c>
      <c r="M46" s="64" t="s">
        <v>517</v>
      </c>
      <c r="N46" s="64" t="s">
        <v>517</v>
      </c>
      <c r="O46" s="65" t="s">
        <v>517</v>
      </c>
      <c r="P46" s="48"/>
      <c r="Q46" s="48"/>
      <c r="R46" s="48"/>
      <c r="S46" s="48"/>
      <c r="T46" s="48"/>
      <c r="U46" s="48"/>
    </row>
    <row r="47" spans="1:21" ht="30.75" customHeight="1" x14ac:dyDescent="0.15">
      <c r="A47" s="48"/>
      <c r="B47" s="1268"/>
      <c r="C47" s="1269"/>
      <c r="D47" s="62"/>
      <c r="E47" s="1250" t="s">
        <v>14</v>
      </c>
      <c r="F47" s="1250"/>
      <c r="G47" s="1250"/>
      <c r="H47" s="1250"/>
      <c r="I47" s="1250"/>
      <c r="J47" s="1251"/>
      <c r="K47" s="63" t="s">
        <v>517</v>
      </c>
      <c r="L47" s="64" t="s">
        <v>517</v>
      </c>
      <c r="M47" s="64" t="s">
        <v>517</v>
      </c>
      <c r="N47" s="64" t="s">
        <v>517</v>
      </c>
      <c r="O47" s="65" t="s">
        <v>517</v>
      </c>
      <c r="P47" s="48"/>
      <c r="Q47" s="48"/>
      <c r="R47" s="48"/>
      <c r="S47" s="48"/>
      <c r="T47" s="48"/>
      <c r="U47" s="48"/>
    </row>
    <row r="48" spans="1:21" ht="30.75" customHeight="1" x14ac:dyDescent="0.15">
      <c r="A48" s="48"/>
      <c r="B48" s="1268"/>
      <c r="C48" s="1269"/>
      <c r="D48" s="62"/>
      <c r="E48" s="1250" t="s">
        <v>15</v>
      </c>
      <c r="F48" s="1250"/>
      <c r="G48" s="1250"/>
      <c r="H48" s="1250"/>
      <c r="I48" s="1250"/>
      <c r="J48" s="1251"/>
      <c r="K48" s="63">
        <v>82</v>
      </c>
      <c r="L48" s="64">
        <v>77</v>
      </c>
      <c r="M48" s="64">
        <v>77</v>
      </c>
      <c r="N48" s="64">
        <v>77</v>
      </c>
      <c r="O48" s="65">
        <v>82</v>
      </c>
      <c r="P48" s="48"/>
      <c r="Q48" s="48"/>
      <c r="R48" s="48"/>
      <c r="S48" s="48"/>
      <c r="T48" s="48"/>
      <c r="U48" s="48"/>
    </row>
    <row r="49" spans="1:21" ht="30.75" customHeight="1" x14ac:dyDescent="0.15">
      <c r="A49" s="48"/>
      <c r="B49" s="1268"/>
      <c r="C49" s="1269"/>
      <c r="D49" s="62"/>
      <c r="E49" s="1250" t="s">
        <v>16</v>
      </c>
      <c r="F49" s="1250"/>
      <c r="G49" s="1250"/>
      <c r="H49" s="1250"/>
      <c r="I49" s="1250"/>
      <c r="J49" s="1251"/>
      <c r="K49" s="63">
        <v>178</v>
      </c>
      <c r="L49" s="64">
        <v>157</v>
      </c>
      <c r="M49" s="64">
        <v>118</v>
      </c>
      <c r="N49" s="64">
        <v>124</v>
      </c>
      <c r="O49" s="65">
        <v>92</v>
      </c>
      <c r="P49" s="48"/>
      <c r="Q49" s="48"/>
      <c r="R49" s="48"/>
      <c r="S49" s="48"/>
      <c r="T49" s="48"/>
      <c r="U49" s="48"/>
    </row>
    <row r="50" spans="1:21" ht="30.75" customHeight="1" x14ac:dyDescent="0.15">
      <c r="A50" s="48"/>
      <c r="B50" s="1268"/>
      <c r="C50" s="1269"/>
      <c r="D50" s="62"/>
      <c r="E50" s="1250" t="s">
        <v>17</v>
      </c>
      <c r="F50" s="1250"/>
      <c r="G50" s="1250"/>
      <c r="H50" s="1250"/>
      <c r="I50" s="1250"/>
      <c r="J50" s="1251"/>
      <c r="K50" s="63" t="s">
        <v>517</v>
      </c>
      <c r="L50" s="64" t="s">
        <v>517</v>
      </c>
      <c r="M50" s="64" t="s">
        <v>517</v>
      </c>
      <c r="N50" s="64" t="s">
        <v>517</v>
      </c>
      <c r="O50" s="65" t="s">
        <v>517</v>
      </c>
      <c r="P50" s="48"/>
      <c r="Q50" s="48"/>
      <c r="R50" s="48"/>
      <c r="S50" s="48"/>
      <c r="T50" s="48"/>
      <c r="U50" s="48"/>
    </row>
    <row r="51" spans="1:21" ht="30.75" customHeight="1" x14ac:dyDescent="0.15">
      <c r="A51" s="48"/>
      <c r="B51" s="1270"/>
      <c r="C51" s="1271"/>
      <c r="D51" s="66"/>
      <c r="E51" s="1250" t="s">
        <v>18</v>
      </c>
      <c r="F51" s="1250"/>
      <c r="G51" s="1250"/>
      <c r="H51" s="1250"/>
      <c r="I51" s="1250"/>
      <c r="J51" s="1251"/>
      <c r="K51" s="63" t="s">
        <v>517</v>
      </c>
      <c r="L51" s="64" t="s">
        <v>517</v>
      </c>
      <c r="M51" s="64" t="s">
        <v>517</v>
      </c>
      <c r="N51" s="64" t="s">
        <v>517</v>
      </c>
      <c r="O51" s="65" t="s">
        <v>517</v>
      </c>
      <c r="P51" s="48"/>
      <c r="Q51" s="48"/>
      <c r="R51" s="48"/>
      <c r="S51" s="48"/>
      <c r="T51" s="48"/>
      <c r="U51" s="48"/>
    </row>
    <row r="52" spans="1:21" ht="30.75" customHeight="1" x14ac:dyDescent="0.15">
      <c r="A52" s="48"/>
      <c r="B52" s="1248" t="s">
        <v>19</v>
      </c>
      <c r="C52" s="1249"/>
      <c r="D52" s="66"/>
      <c r="E52" s="1250" t="s">
        <v>20</v>
      </c>
      <c r="F52" s="1250"/>
      <c r="G52" s="1250"/>
      <c r="H52" s="1250"/>
      <c r="I52" s="1250"/>
      <c r="J52" s="1251"/>
      <c r="K52" s="63">
        <v>608</v>
      </c>
      <c r="L52" s="64">
        <v>583</v>
      </c>
      <c r="M52" s="64">
        <v>554</v>
      </c>
      <c r="N52" s="64">
        <v>536</v>
      </c>
      <c r="O52" s="65">
        <v>569</v>
      </c>
      <c r="P52" s="48"/>
      <c r="Q52" s="48"/>
      <c r="R52" s="48"/>
      <c r="S52" s="48"/>
      <c r="T52" s="48"/>
      <c r="U52" s="48"/>
    </row>
    <row r="53" spans="1:21" ht="30.75" customHeight="1" thickBot="1" x14ac:dyDescent="0.2">
      <c r="A53" s="48"/>
      <c r="B53" s="1252" t="s">
        <v>21</v>
      </c>
      <c r="C53" s="1253"/>
      <c r="D53" s="67"/>
      <c r="E53" s="1254" t="s">
        <v>22</v>
      </c>
      <c r="F53" s="1254"/>
      <c r="G53" s="1254"/>
      <c r="H53" s="1254"/>
      <c r="I53" s="1254"/>
      <c r="J53" s="1255"/>
      <c r="K53" s="68">
        <v>294</v>
      </c>
      <c r="L53" s="69">
        <v>252</v>
      </c>
      <c r="M53" s="69">
        <v>238</v>
      </c>
      <c r="N53" s="69">
        <v>291</v>
      </c>
      <c r="O53" s="70">
        <v>239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56" t="s">
        <v>25</v>
      </c>
      <c r="C57" s="1257"/>
      <c r="D57" s="1260" t="s">
        <v>26</v>
      </c>
      <c r="E57" s="1261"/>
      <c r="F57" s="1261"/>
      <c r="G57" s="1261"/>
      <c r="H57" s="1261"/>
      <c r="I57" s="1261"/>
      <c r="J57" s="1262"/>
      <c r="K57" s="82" t="s">
        <v>517</v>
      </c>
      <c r="L57" s="83" t="s">
        <v>517</v>
      </c>
      <c r="M57" s="83" t="s">
        <v>517</v>
      </c>
      <c r="N57" s="83" t="s">
        <v>517</v>
      </c>
      <c r="O57" s="84" t="s">
        <v>517</v>
      </c>
    </row>
    <row r="58" spans="1:21" ht="31.5" customHeight="1" thickBot="1" x14ac:dyDescent="0.2">
      <c r="B58" s="1258"/>
      <c r="C58" s="1259"/>
      <c r="D58" s="1263" t="s">
        <v>27</v>
      </c>
      <c r="E58" s="1264"/>
      <c r="F58" s="1264"/>
      <c r="G58" s="1264"/>
      <c r="H58" s="1264"/>
      <c r="I58" s="1264"/>
      <c r="J58" s="1265"/>
      <c r="K58" s="85" t="s">
        <v>517</v>
      </c>
      <c r="L58" s="86" t="s">
        <v>517</v>
      </c>
      <c r="M58" s="86" t="s">
        <v>517</v>
      </c>
      <c r="N58" s="86" t="s">
        <v>517</v>
      </c>
      <c r="O58" s="87" t="s">
        <v>517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ekJc62NnDZcR84Y2R55L7YZnf7yzOppjjkoaRi6PqgmhcjadEzRBQVTAWJ4mpaofPUqU1KYR18lNUA5CS/1cg==" saltValue="nJg/vllXVAjWWrFtxyK3/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SheetLayoutView="100" workbookViewId="0">
      <selection activeCell="N39" sqref="N39"/>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86" t="s">
        <v>30</v>
      </c>
      <c r="C41" s="1287"/>
      <c r="D41" s="101"/>
      <c r="E41" s="1288" t="s">
        <v>31</v>
      </c>
      <c r="F41" s="1288"/>
      <c r="G41" s="1288"/>
      <c r="H41" s="1289"/>
      <c r="I41" s="102">
        <v>5285</v>
      </c>
      <c r="J41" s="103">
        <v>5252</v>
      </c>
      <c r="K41" s="103">
        <v>5438</v>
      </c>
      <c r="L41" s="103">
        <v>5523</v>
      </c>
      <c r="M41" s="104">
        <v>5465</v>
      </c>
    </row>
    <row r="42" spans="2:13" ht="27.75" customHeight="1" x14ac:dyDescent="0.15">
      <c r="B42" s="1276"/>
      <c r="C42" s="1277"/>
      <c r="D42" s="105"/>
      <c r="E42" s="1280" t="s">
        <v>32</v>
      </c>
      <c r="F42" s="1280"/>
      <c r="G42" s="1280"/>
      <c r="H42" s="1281"/>
      <c r="I42" s="106" t="s">
        <v>517</v>
      </c>
      <c r="J42" s="107" t="s">
        <v>517</v>
      </c>
      <c r="K42" s="107" t="s">
        <v>517</v>
      </c>
      <c r="L42" s="107" t="s">
        <v>517</v>
      </c>
      <c r="M42" s="108" t="s">
        <v>517</v>
      </c>
    </row>
    <row r="43" spans="2:13" ht="27.75" customHeight="1" x14ac:dyDescent="0.15">
      <c r="B43" s="1276"/>
      <c r="C43" s="1277"/>
      <c r="D43" s="105"/>
      <c r="E43" s="1280" t="s">
        <v>33</v>
      </c>
      <c r="F43" s="1280"/>
      <c r="G43" s="1280"/>
      <c r="H43" s="1281"/>
      <c r="I43" s="106">
        <v>792</v>
      </c>
      <c r="J43" s="107">
        <v>785</v>
      </c>
      <c r="K43" s="107">
        <v>713</v>
      </c>
      <c r="L43" s="107">
        <v>641</v>
      </c>
      <c r="M43" s="108">
        <v>592</v>
      </c>
    </row>
    <row r="44" spans="2:13" ht="27.75" customHeight="1" x14ac:dyDescent="0.15">
      <c r="B44" s="1276"/>
      <c r="C44" s="1277"/>
      <c r="D44" s="105"/>
      <c r="E44" s="1280" t="s">
        <v>34</v>
      </c>
      <c r="F44" s="1280"/>
      <c r="G44" s="1280"/>
      <c r="H44" s="1281"/>
      <c r="I44" s="106">
        <v>1036</v>
      </c>
      <c r="J44" s="107">
        <v>927</v>
      </c>
      <c r="K44" s="107">
        <v>845</v>
      </c>
      <c r="L44" s="107">
        <v>755</v>
      </c>
      <c r="M44" s="108">
        <v>701</v>
      </c>
    </row>
    <row r="45" spans="2:13" ht="27.75" customHeight="1" x14ac:dyDescent="0.15">
      <c r="B45" s="1276"/>
      <c r="C45" s="1277"/>
      <c r="D45" s="105"/>
      <c r="E45" s="1280" t="s">
        <v>35</v>
      </c>
      <c r="F45" s="1280"/>
      <c r="G45" s="1280"/>
      <c r="H45" s="1281"/>
      <c r="I45" s="106">
        <v>1673</v>
      </c>
      <c r="J45" s="107">
        <v>1554</v>
      </c>
      <c r="K45" s="107">
        <v>1678</v>
      </c>
      <c r="L45" s="107">
        <v>1554</v>
      </c>
      <c r="M45" s="108">
        <v>1466</v>
      </c>
    </row>
    <row r="46" spans="2:13" ht="27.75" customHeight="1" x14ac:dyDescent="0.15">
      <c r="B46" s="1276"/>
      <c r="C46" s="1277"/>
      <c r="D46" s="109"/>
      <c r="E46" s="1280" t="s">
        <v>36</v>
      </c>
      <c r="F46" s="1280"/>
      <c r="G46" s="1280"/>
      <c r="H46" s="1281"/>
      <c r="I46" s="106">
        <v>93</v>
      </c>
      <c r="J46" s="107">
        <v>85</v>
      </c>
      <c r="K46" s="107">
        <v>78</v>
      </c>
      <c r="L46" s="107">
        <v>70</v>
      </c>
      <c r="M46" s="108">
        <v>37</v>
      </c>
    </row>
    <row r="47" spans="2:13" ht="27.75" customHeight="1" x14ac:dyDescent="0.15">
      <c r="B47" s="1276"/>
      <c r="C47" s="1277"/>
      <c r="D47" s="110"/>
      <c r="E47" s="1290" t="s">
        <v>37</v>
      </c>
      <c r="F47" s="1291"/>
      <c r="G47" s="1291"/>
      <c r="H47" s="1292"/>
      <c r="I47" s="106" t="s">
        <v>517</v>
      </c>
      <c r="J47" s="107" t="s">
        <v>517</v>
      </c>
      <c r="K47" s="107" t="s">
        <v>517</v>
      </c>
      <c r="L47" s="107" t="s">
        <v>517</v>
      </c>
      <c r="M47" s="108" t="s">
        <v>517</v>
      </c>
    </row>
    <row r="48" spans="2:13" ht="27.75" customHeight="1" x14ac:dyDescent="0.15">
      <c r="B48" s="1276"/>
      <c r="C48" s="1277"/>
      <c r="D48" s="105"/>
      <c r="E48" s="1280" t="s">
        <v>38</v>
      </c>
      <c r="F48" s="1280"/>
      <c r="G48" s="1280"/>
      <c r="H48" s="1281"/>
      <c r="I48" s="106" t="s">
        <v>517</v>
      </c>
      <c r="J48" s="107" t="s">
        <v>517</v>
      </c>
      <c r="K48" s="107" t="s">
        <v>517</v>
      </c>
      <c r="L48" s="107" t="s">
        <v>517</v>
      </c>
      <c r="M48" s="108" t="s">
        <v>517</v>
      </c>
    </row>
    <row r="49" spans="2:13" ht="27.75" customHeight="1" x14ac:dyDescent="0.15">
      <c r="B49" s="1278"/>
      <c r="C49" s="1279"/>
      <c r="D49" s="105"/>
      <c r="E49" s="1280" t="s">
        <v>39</v>
      </c>
      <c r="F49" s="1280"/>
      <c r="G49" s="1280"/>
      <c r="H49" s="1281"/>
      <c r="I49" s="106" t="s">
        <v>517</v>
      </c>
      <c r="J49" s="107" t="s">
        <v>517</v>
      </c>
      <c r="K49" s="107" t="s">
        <v>517</v>
      </c>
      <c r="L49" s="107" t="s">
        <v>517</v>
      </c>
      <c r="M49" s="108" t="s">
        <v>517</v>
      </c>
    </row>
    <row r="50" spans="2:13" ht="27.75" customHeight="1" x14ac:dyDescent="0.15">
      <c r="B50" s="1274" t="s">
        <v>40</v>
      </c>
      <c r="C50" s="1275"/>
      <c r="D50" s="111"/>
      <c r="E50" s="1280" t="s">
        <v>41</v>
      </c>
      <c r="F50" s="1280"/>
      <c r="G50" s="1280"/>
      <c r="H50" s="1281"/>
      <c r="I50" s="106">
        <v>1402</v>
      </c>
      <c r="J50" s="107">
        <v>1581</v>
      </c>
      <c r="K50" s="107">
        <v>1658</v>
      </c>
      <c r="L50" s="107">
        <v>1628</v>
      </c>
      <c r="M50" s="108">
        <v>1684</v>
      </c>
    </row>
    <row r="51" spans="2:13" ht="27.75" customHeight="1" x14ac:dyDescent="0.15">
      <c r="B51" s="1276"/>
      <c r="C51" s="1277"/>
      <c r="D51" s="105"/>
      <c r="E51" s="1280" t="s">
        <v>42</v>
      </c>
      <c r="F51" s="1280"/>
      <c r="G51" s="1280"/>
      <c r="H51" s="1281"/>
      <c r="I51" s="106">
        <v>15</v>
      </c>
      <c r="J51" s="107">
        <v>12</v>
      </c>
      <c r="K51" s="107">
        <v>10</v>
      </c>
      <c r="L51" s="107">
        <v>7</v>
      </c>
      <c r="M51" s="108">
        <v>5</v>
      </c>
    </row>
    <row r="52" spans="2:13" ht="27.75" customHeight="1" x14ac:dyDescent="0.15">
      <c r="B52" s="1278"/>
      <c r="C52" s="1279"/>
      <c r="D52" s="105"/>
      <c r="E52" s="1280" t="s">
        <v>43</v>
      </c>
      <c r="F52" s="1280"/>
      <c r="G52" s="1280"/>
      <c r="H52" s="1281"/>
      <c r="I52" s="106">
        <v>5177</v>
      </c>
      <c r="J52" s="107">
        <v>4997</v>
      </c>
      <c r="K52" s="107">
        <v>4812</v>
      </c>
      <c r="L52" s="107">
        <v>5074</v>
      </c>
      <c r="M52" s="108">
        <v>5127</v>
      </c>
    </row>
    <row r="53" spans="2:13" ht="27.75" customHeight="1" thickBot="1" x14ac:dyDescent="0.2">
      <c r="B53" s="1282" t="s">
        <v>44</v>
      </c>
      <c r="C53" s="1283"/>
      <c r="D53" s="112"/>
      <c r="E53" s="1284" t="s">
        <v>45</v>
      </c>
      <c r="F53" s="1284"/>
      <c r="G53" s="1284"/>
      <c r="H53" s="1285"/>
      <c r="I53" s="113">
        <v>2286</v>
      </c>
      <c r="J53" s="114">
        <v>2013</v>
      </c>
      <c r="K53" s="114">
        <v>2270</v>
      </c>
      <c r="L53" s="114">
        <v>1832</v>
      </c>
      <c r="M53" s="115">
        <v>1446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QB7NfjZKyLMSul3Iwn4c2E1C44ZGWohukunWwDO5w3KI/lXd+vTC3QdDCok37xYGhyh2a7Hnu0hab1StcG9pQ==" saltValue="SVi+tZT9imkcJS3nuCez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301" t="s">
        <v>48</v>
      </c>
      <c r="D55" s="1301"/>
      <c r="E55" s="1302"/>
      <c r="F55" s="127">
        <v>1247</v>
      </c>
      <c r="G55" s="127">
        <v>1152</v>
      </c>
      <c r="H55" s="128">
        <v>1160</v>
      </c>
    </row>
    <row r="56" spans="2:8" ht="52.5" customHeight="1" x14ac:dyDescent="0.15">
      <c r="B56" s="129"/>
      <c r="C56" s="1303" t="s">
        <v>49</v>
      </c>
      <c r="D56" s="1303"/>
      <c r="E56" s="1304"/>
      <c r="F56" s="130">
        <v>15</v>
      </c>
      <c r="G56" s="130">
        <v>15</v>
      </c>
      <c r="H56" s="131">
        <v>15</v>
      </c>
    </row>
    <row r="57" spans="2:8" ht="53.25" customHeight="1" x14ac:dyDescent="0.15">
      <c r="B57" s="129"/>
      <c r="C57" s="1305" t="s">
        <v>50</v>
      </c>
      <c r="D57" s="1305"/>
      <c r="E57" s="1306"/>
      <c r="F57" s="132">
        <v>233</v>
      </c>
      <c r="G57" s="132">
        <v>226</v>
      </c>
      <c r="H57" s="133">
        <v>221</v>
      </c>
    </row>
    <row r="58" spans="2:8" ht="45.75" customHeight="1" x14ac:dyDescent="0.15">
      <c r="B58" s="134"/>
      <c r="C58" s="1293" t="s">
        <v>586</v>
      </c>
      <c r="D58" s="1294"/>
      <c r="E58" s="1295"/>
      <c r="F58" s="135">
        <v>58</v>
      </c>
      <c r="G58" s="135">
        <v>58</v>
      </c>
      <c r="H58" s="136">
        <v>58</v>
      </c>
    </row>
    <row r="59" spans="2:8" ht="45.75" customHeight="1" x14ac:dyDescent="0.15">
      <c r="B59" s="134"/>
      <c r="C59" s="1293" t="s">
        <v>588</v>
      </c>
      <c r="D59" s="1294"/>
      <c r="E59" s="1295"/>
      <c r="F59" s="385">
        <v>11</v>
      </c>
      <c r="G59" s="385">
        <v>36</v>
      </c>
      <c r="H59" s="386">
        <v>55</v>
      </c>
    </row>
    <row r="60" spans="2:8" ht="45.75" customHeight="1" x14ac:dyDescent="0.15">
      <c r="B60" s="134"/>
      <c r="C60" s="1293" t="s">
        <v>585</v>
      </c>
      <c r="D60" s="1294"/>
      <c r="E60" s="1295"/>
      <c r="F60" s="135">
        <v>87</v>
      </c>
      <c r="G60" s="135">
        <v>65</v>
      </c>
      <c r="H60" s="136">
        <v>41</v>
      </c>
    </row>
    <row r="61" spans="2:8" ht="45.75" customHeight="1" x14ac:dyDescent="0.15">
      <c r="B61" s="134"/>
      <c r="C61" s="1293" t="s">
        <v>587</v>
      </c>
      <c r="D61" s="1294"/>
      <c r="E61" s="1295"/>
      <c r="F61" s="135">
        <v>40</v>
      </c>
      <c r="G61" s="135">
        <v>37</v>
      </c>
      <c r="H61" s="136">
        <v>34</v>
      </c>
    </row>
    <row r="62" spans="2:8" ht="45.75" customHeight="1" thickBot="1" x14ac:dyDescent="0.2">
      <c r="B62" s="137"/>
      <c r="C62" s="1296" t="s">
        <v>589</v>
      </c>
      <c r="D62" s="1297"/>
      <c r="E62" s="1298"/>
      <c r="F62" s="138">
        <v>22</v>
      </c>
      <c r="G62" s="138">
        <v>19</v>
      </c>
      <c r="H62" s="139">
        <v>22</v>
      </c>
    </row>
    <row r="63" spans="2:8" ht="52.5" customHeight="1" thickBot="1" x14ac:dyDescent="0.2">
      <c r="B63" s="140"/>
      <c r="C63" s="1299" t="s">
        <v>51</v>
      </c>
      <c r="D63" s="1299"/>
      <c r="E63" s="1300"/>
      <c r="F63" s="141">
        <v>1494</v>
      </c>
      <c r="G63" s="141">
        <v>1393</v>
      </c>
      <c r="H63" s="142">
        <v>1396</v>
      </c>
    </row>
    <row r="64" spans="2:8" ht="15" customHeight="1" x14ac:dyDescent="0.15"/>
    <row r="65" ht="0" hidden="1" customHeight="1" x14ac:dyDescent="0.15"/>
    <row r="66" ht="0" hidden="1" customHeight="1" x14ac:dyDescent="0.15"/>
  </sheetData>
  <sheetProtection algorithmName="SHA-512" hashValue="SiQmjxumEV7ldMkL2RVPo0ROyyW75PWsjwQasMIyqqnvLQG1S5KOznl/8Kfu/xirvCpGDvyA9csS7zaw4hk8xw==" saltValue="WNb9iqEMq6ct1ChrSr56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6C8C3-25E4-46B5-8081-781B7F3FAEDF}">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9" customWidth="1"/>
    <col min="2" max="107" width="2.5" style="389" customWidth="1"/>
    <col min="108" max="108" width="6.125" style="397" customWidth="1"/>
    <col min="109" max="109" width="5.875" style="396" customWidth="1"/>
    <col min="110" max="110" width="19.125" style="389" hidden="1"/>
    <col min="111" max="115" width="12.625" style="389" hidden="1"/>
    <col min="116" max="349" width="8.625" style="389" hidden="1"/>
    <col min="350" max="355" width="14.875" style="389" hidden="1"/>
    <col min="356" max="357" width="15.875" style="389" hidden="1"/>
    <col min="358" max="363" width="16.125" style="389" hidden="1"/>
    <col min="364" max="364" width="6.125" style="389" hidden="1"/>
    <col min="365" max="365" width="3" style="389" hidden="1"/>
    <col min="366" max="605" width="8.625" style="389" hidden="1"/>
    <col min="606" max="611" width="14.875" style="389" hidden="1"/>
    <col min="612" max="613" width="15.875" style="389" hidden="1"/>
    <col min="614" max="619" width="16.125" style="389" hidden="1"/>
    <col min="620" max="620" width="6.125" style="389" hidden="1"/>
    <col min="621" max="621" width="3" style="389" hidden="1"/>
    <col min="622" max="861" width="8.625" style="389" hidden="1"/>
    <col min="862" max="867" width="14.875" style="389" hidden="1"/>
    <col min="868" max="869" width="15.875" style="389" hidden="1"/>
    <col min="870" max="875" width="16.125" style="389" hidden="1"/>
    <col min="876" max="876" width="6.125" style="389" hidden="1"/>
    <col min="877" max="877" width="3" style="389" hidden="1"/>
    <col min="878" max="1117" width="8.625" style="389" hidden="1"/>
    <col min="1118" max="1123" width="14.875" style="389" hidden="1"/>
    <col min="1124" max="1125" width="15.875" style="389" hidden="1"/>
    <col min="1126" max="1131" width="16.125" style="389" hidden="1"/>
    <col min="1132" max="1132" width="6.125" style="389" hidden="1"/>
    <col min="1133" max="1133" width="3" style="389" hidden="1"/>
    <col min="1134" max="1373" width="8.625" style="389" hidden="1"/>
    <col min="1374" max="1379" width="14.875" style="389" hidden="1"/>
    <col min="1380" max="1381" width="15.875" style="389" hidden="1"/>
    <col min="1382" max="1387" width="16.125" style="389" hidden="1"/>
    <col min="1388" max="1388" width="6.125" style="389" hidden="1"/>
    <col min="1389" max="1389" width="3" style="389" hidden="1"/>
    <col min="1390" max="1629" width="8.625" style="389" hidden="1"/>
    <col min="1630" max="1635" width="14.875" style="389" hidden="1"/>
    <col min="1636" max="1637" width="15.875" style="389" hidden="1"/>
    <col min="1638" max="1643" width="16.125" style="389" hidden="1"/>
    <col min="1644" max="1644" width="6.125" style="389" hidden="1"/>
    <col min="1645" max="1645" width="3" style="389" hidden="1"/>
    <col min="1646" max="1885" width="8.625" style="389" hidden="1"/>
    <col min="1886" max="1891" width="14.875" style="389" hidden="1"/>
    <col min="1892" max="1893" width="15.875" style="389" hidden="1"/>
    <col min="1894" max="1899" width="16.125" style="389" hidden="1"/>
    <col min="1900" max="1900" width="6.125" style="389" hidden="1"/>
    <col min="1901" max="1901" width="3" style="389" hidden="1"/>
    <col min="1902" max="2141" width="8.625" style="389" hidden="1"/>
    <col min="2142" max="2147" width="14.875" style="389" hidden="1"/>
    <col min="2148" max="2149" width="15.875" style="389" hidden="1"/>
    <col min="2150" max="2155" width="16.125" style="389" hidden="1"/>
    <col min="2156" max="2156" width="6.125" style="389" hidden="1"/>
    <col min="2157" max="2157" width="3" style="389" hidden="1"/>
    <col min="2158" max="2397" width="8.625" style="389" hidden="1"/>
    <col min="2398" max="2403" width="14.875" style="389" hidden="1"/>
    <col min="2404" max="2405" width="15.875" style="389" hidden="1"/>
    <col min="2406" max="2411" width="16.125" style="389" hidden="1"/>
    <col min="2412" max="2412" width="6.125" style="389" hidden="1"/>
    <col min="2413" max="2413" width="3" style="389" hidden="1"/>
    <col min="2414" max="2653" width="8.625" style="389" hidden="1"/>
    <col min="2654" max="2659" width="14.875" style="389" hidden="1"/>
    <col min="2660" max="2661" width="15.875" style="389" hidden="1"/>
    <col min="2662" max="2667" width="16.125" style="389" hidden="1"/>
    <col min="2668" max="2668" width="6.125" style="389" hidden="1"/>
    <col min="2669" max="2669" width="3" style="389" hidden="1"/>
    <col min="2670" max="2909" width="8.625" style="389" hidden="1"/>
    <col min="2910" max="2915" width="14.875" style="389" hidden="1"/>
    <col min="2916" max="2917" width="15.875" style="389" hidden="1"/>
    <col min="2918" max="2923" width="16.125" style="389" hidden="1"/>
    <col min="2924" max="2924" width="6.125" style="389" hidden="1"/>
    <col min="2925" max="2925" width="3" style="389" hidden="1"/>
    <col min="2926" max="3165" width="8.625" style="389" hidden="1"/>
    <col min="3166" max="3171" width="14.875" style="389" hidden="1"/>
    <col min="3172" max="3173" width="15.875" style="389" hidden="1"/>
    <col min="3174" max="3179" width="16.125" style="389" hidden="1"/>
    <col min="3180" max="3180" width="6.125" style="389" hidden="1"/>
    <col min="3181" max="3181" width="3" style="389" hidden="1"/>
    <col min="3182" max="3421" width="8.625" style="389" hidden="1"/>
    <col min="3422" max="3427" width="14.875" style="389" hidden="1"/>
    <col min="3428" max="3429" width="15.875" style="389" hidden="1"/>
    <col min="3430" max="3435" width="16.125" style="389" hidden="1"/>
    <col min="3436" max="3436" width="6.125" style="389" hidden="1"/>
    <col min="3437" max="3437" width="3" style="389" hidden="1"/>
    <col min="3438" max="3677" width="8.625" style="389" hidden="1"/>
    <col min="3678" max="3683" width="14.875" style="389" hidden="1"/>
    <col min="3684" max="3685" width="15.875" style="389" hidden="1"/>
    <col min="3686" max="3691" width="16.125" style="389" hidden="1"/>
    <col min="3692" max="3692" width="6.125" style="389" hidden="1"/>
    <col min="3693" max="3693" width="3" style="389" hidden="1"/>
    <col min="3694" max="3933" width="8.625" style="389" hidden="1"/>
    <col min="3934" max="3939" width="14.875" style="389" hidden="1"/>
    <col min="3940" max="3941" width="15.875" style="389" hidden="1"/>
    <col min="3942" max="3947" width="16.125" style="389" hidden="1"/>
    <col min="3948" max="3948" width="6.125" style="389" hidden="1"/>
    <col min="3949" max="3949" width="3" style="389" hidden="1"/>
    <col min="3950" max="4189" width="8.625" style="389" hidden="1"/>
    <col min="4190" max="4195" width="14.875" style="389" hidden="1"/>
    <col min="4196" max="4197" width="15.875" style="389" hidden="1"/>
    <col min="4198" max="4203" width="16.125" style="389" hidden="1"/>
    <col min="4204" max="4204" width="6.125" style="389" hidden="1"/>
    <col min="4205" max="4205" width="3" style="389" hidden="1"/>
    <col min="4206" max="4445" width="8.625" style="389" hidden="1"/>
    <col min="4446" max="4451" width="14.875" style="389" hidden="1"/>
    <col min="4452" max="4453" width="15.875" style="389" hidden="1"/>
    <col min="4454" max="4459" width="16.125" style="389" hidden="1"/>
    <col min="4460" max="4460" width="6.125" style="389" hidden="1"/>
    <col min="4461" max="4461" width="3" style="389" hidden="1"/>
    <col min="4462" max="4701" width="8.625" style="389" hidden="1"/>
    <col min="4702" max="4707" width="14.875" style="389" hidden="1"/>
    <col min="4708" max="4709" width="15.875" style="389" hidden="1"/>
    <col min="4710" max="4715" width="16.125" style="389" hidden="1"/>
    <col min="4716" max="4716" width="6.125" style="389" hidden="1"/>
    <col min="4717" max="4717" width="3" style="389" hidden="1"/>
    <col min="4718" max="4957" width="8.625" style="389" hidden="1"/>
    <col min="4958" max="4963" width="14.875" style="389" hidden="1"/>
    <col min="4964" max="4965" width="15.875" style="389" hidden="1"/>
    <col min="4966" max="4971" width="16.125" style="389" hidden="1"/>
    <col min="4972" max="4972" width="6.125" style="389" hidden="1"/>
    <col min="4973" max="4973" width="3" style="389" hidden="1"/>
    <col min="4974" max="5213" width="8.625" style="389" hidden="1"/>
    <col min="5214" max="5219" width="14.875" style="389" hidden="1"/>
    <col min="5220" max="5221" width="15.875" style="389" hidden="1"/>
    <col min="5222" max="5227" width="16.125" style="389" hidden="1"/>
    <col min="5228" max="5228" width="6.125" style="389" hidden="1"/>
    <col min="5229" max="5229" width="3" style="389" hidden="1"/>
    <col min="5230" max="5469" width="8.625" style="389" hidden="1"/>
    <col min="5470" max="5475" width="14.875" style="389" hidden="1"/>
    <col min="5476" max="5477" width="15.875" style="389" hidden="1"/>
    <col min="5478" max="5483" width="16.125" style="389" hidden="1"/>
    <col min="5484" max="5484" width="6.125" style="389" hidden="1"/>
    <col min="5485" max="5485" width="3" style="389" hidden="1"/>
    <col min="5486" max="5725" width="8.625" style="389" hidden="1"/>
    <col min="5726" max="5731" width="14.875" style="389" hidden="1"/>
    <col min="5732" max="5733" width="15.875" style="389" hidden="1"/>
    <col min="5734" max="5739" width="16.125" style="389" hidden="1"/>
    <col min="5740" max="5740" width="6.125" style="389" hidden="1"/>
    <col min="5741" max="5741" width="3" style="389" hidden="1"/>
    <col min="5742" max="5981" width="8.625" style="389" hidden="1"/>
    <col min="5982" max="5987" width="14.875" style="389" hidden="1"/>
    <col min="5988" max="5989" width="15.875" style="389" hidden="1"/>
    <col min="5990" max="5995" width="16.125" style="389" hidden="1"/>
    <col min="5996" max="5996" width="6.125" style="389" hidden="1"/>
    <col min="5997" max="5997" width="3" style="389" hidden="1"/>
    <col min="5998" max="6237" width="8.625" style="389" hidden="1"/>
    <col min="6238" max="6243" width="14.875" style="389" hidden="1"/>
    <col min="6244" max="6245" width="15.875" style="389" hidden="1"/>
    <col min="6246" max="6251" width="16.125" style="389" hidden="1"/>
    <col min="6252" max="6252" width="6.125" style="389" hidden="1"/>
    <col min="6253" max="6253" width="3" style="389" hidden="1"/>
    <col min="6254" max="6493" width="8.625" style="389" hidden="1"/>
    <col min="6494" max="6499" width="14.875" style="389" hidden="1"/>
    <col min="6500" max="6501" width="15.875" style="389" hidden="1"/>
    <col min="6502" max="6507" width="16.125" style="389" hidden="1"/>
    <col min="6508" max="6508" width="6.125" style="389" hidden="1"/>
    <col min="6509" max="6509" width="3" style="389" hidden="1"/>
    <col min="6510" max="6749" width="8.625" style="389" hidden="1"/>
    <col min="6750" max="6755" width="14.875" style="389" hidden="1"/>
    <col min="6756" max="6757" width="15.875" style="389" hidden="1"/>
    <col min="6758" max="6763" width="16.125" style="389" hidden="1"/>
    <col min="6764" max="6764" width="6.125" style="389" hidden="1"/>
    <col min="6765" max="6765" width="3" style="389" hidden="1"/>
    <col min="6766" max="7005" width="8.625" style="389" hidden="1"/>
    <col min="7006" max="7011" width="14.875" style="389" hidden="1"/>
    <col min="7012" max="7013" width="15.875" style="389" hidden="1"/>
    <col min="7014" max="7019" width="16.125" style="389" hidden="1"/>
    <col min="7020" max="7020" width="6.125" style="389" hidden="1"/>
    <col min="7021" max="7021" width="3" style="389" hidden="1"/>
    <col min="7022" max="7261" width="8.625" style="389" hidden="1"/>
    <col min="7262" max="7267" width="14.875" style="389" hidden="1"/>
    <col min="7268" max="7269" width="15.875" style="389" hidden="1"/>
    <col min="7270" max="7275" width="16.125" style="389" hidden="1"/>
    <col min="7276" max="7276" width="6.125" style="389" hidden="1"/>
    <col min="7277" max="7277" width="3" style="389" hidden="1"/>
    <col min="7278" max="7517" width="8.625" style="389" hidden="1"/>
    <col min="7518" max="7523" width="14.875" style="389" hidden="1"/>
    <col min="7524" max="7525" width="15.875" style="389" hidden="1"/>
    <col min="7526" max="7531" width="16.125" style="389" hidden="1"/>
    <col min="7532" max="7532" width="6.125" style="389" hidden="1"/>
    <col min="7533" max="7533" width="3" style="389" hidden="1"/>
    <col min="7534" max="7773" width="8.625" style="389" hidden="1"/>
    <col min="7774" max="7779" width="14.875" style="389" hidden="1"/>
    <col min="7780" max="7781" width="15.875" style="389" hidden="1"/>
    <col min="7782" max="7787" width="16.125" style="389" hidden="1"/>
    <col min="7788" max="7788" width="6.125" style="389" hidden="1"/>
    <col min="7789" max="7789" width="3" style="389" hidden="1"/>
    <col min="7790" max="8029" width="8.625" style="389" hidden="1"/>
    <col min="8030" max="8035" width="14.875" style="389" hidden="1"/>
    <col min="8036" max="8037" width="15.875" style="389" hidden="1"/>
    <col min="8038" max="8043" width="16.125" style="389" hidden="1"/>
    <col min="8044" max="8044" width="6.125" style="389" hidden="1"/>
    <col min="8045" max="8045" width="3" style="389" hidden="1"/>
    <col min="8046" max="8285" width="8.625" style="389" hidden="1"/>
    <col min="8286" max="8291" width="14.875" style="389" hidden="1"/>
    <col min="8292" max="8293" width="15.875" style="389" hidden="1"/>
    <col min="8294" max="8299" width="16.125" style="389" hidden="1"/>
    <col min="8300" max="8300" width="6.125" style="389" hidden="1"/>
    <col min="8301" max="8301" width="3" style="389" hidden="1"/>
    <col min="8302" max="8541" width="8.625" style="389" hidden="1"/>
    <col min="8542" max="8547" width="14.875" style="389" hidden="1"/>
    <col min="8548" max="8549" width="15.875" style="389" hidden="1"/>
    <col min="8550" max="8555" width="16.125" style="389" hidden="1"/>
    <col min="8556" max="8556" width="6.125" style="389" hidden="1"/>
    <col min="8557" max="8557" width="3" style="389" hidden="1"/>
    <col min="8558" max="8797" width="8.625" style="389" hidden="1"/>
    <col min="8798" max="8803" width="14.875" style="389" hidden="1"/>
    <col min="8804" max="8805" width="15.875" style="389" hidden="1"/>
    <col min="8806" max="8811" width="16.125" style="389" hidden="1"/>
    <col min="8812" max="8812" width="6.125" style="389" hidden="1"/>
    <col min="8813" max="8813" width="3" style="389" hidden="1"/>
    <col min="8814" max="9053" width="8.625" style="389" hidden="1"/>
    <col min="9054" max="9059" width="14.875" style="389" hidden="1"/>
    <col min="9060" max="9061" width="15.875" style="389" hidden="1"/>
    <col min="9062" max="9067" width="16.125" style="389" hidden="1"/>
    <col min="9068" max="9068" width="6.125" style="389" hidden="1"/>
    <col min="9069" max="9069" width="3" style="389" hidden="1"/>
    <col min="9070" max="9309" width="8.625" style="389" hidden="1"/>
    <col min="9310" max="9315" width="14.875" style="389" hidden="1"/>
    <col min="9316" max="9317" width="15.875" style="389" hidden="1"/>
    <col min="9318" max="9323" width="16.125" style="389" hidden="1"/>
    <col min="9324" max="9324" width="6.125" style="389" hidden="1"/>
    <col min="9325" max="9325" width="3" style="389" hidden="1"/>
    <col min="9326" max="9565" width="8.625" style="389" hidden="1"/>
    <col min="9566" max="9571" width="14.875" style="389" hidden="1"/>
    <col min="9572" max="9573" width="15.875" style="389" hidden="1"/>
    <col min="9574" max="9579" width="16.125" style="389" hidden="1"/>
    <col min="9580" max="9580" width="6.125" style="389" hidden="1"/>
    <col min="9581" max="9581" width="3" style="389" hidden="1"/>
    <col min="9582" max="9821" width="8.625" style="389" hidden="1"/>
    <col min="9822" max="9827" width="14.875" style="389" hidden="1"/>
    <col min="9828" max="9829" width="15.875" style="389" hidden="1"/>
    <col min="9830" max="9835" width="16.125" style="389" hidden="1"/>
    <col min="9836" max="9836" width="6.125" style="389" hidden="1"/>
    <col min="9837" max="9837" width="3" style="389" hidden="1"/>
    <col min="9838" max="10077" width="8.625" style="389" hidden="1"/>
    <col min="10078" max="10083" width="14.875" style="389" hidden="1"/>
    <col min="10084" max="10085" width="15.875" style="389" hidden="1"/>
    <col min="10086" max="10091" width="16.125" style="389" hidden="1"/>
    <col min="10092" max="10092" width="6.125" style="389" hidden="1"/>
    <col min="10093" max="10093" width="3" style="389" hidden="1"/>
    <col min="10094" max="10333" width="8.625" style="389" hidden="1"/>
    <col min="10334" max="10339" width="14.875" style="389" hidden="1"/>
    <col min="10340" max="10341" width="15.875" style="389" hidden="1"/>
    <col min="10342" max="10347" width="16.125" style="389" hidden="1"/>
    <col min="10348" max="10348" width="6.125" style="389" hidden="1"/>
    <col min="10349" max="10349" width="3" style="389" hidden="1"/>
    <col min="10350" max="10589" width="8.625" style="389" hidden="1"/>
    <col min="10590" max="10595" width="14.875" style="389" hidden="1"/>
    <col min="10596" max="10597" width="15.875" style="389" hidden="1"/>
    <col min="10598" max="10603" width="16.125" style="389" hidden="1"/>
    <col min="10604" max="10604" width="6.125" style="389" hidden="1"/>
    <col min="10605" max="10605" width="3" style="389" hidden="1"/>
    <col min="10606" max="10845" width="8.625" style="389" hidden="1"/>
    <col min="10846" max="10851" width="14.875" style="389" hidden="1"/>
    <col min="10852" max="10853" width="15.875" style="389" hidden="1"/>
    <col min="10854" max="10859" width="16.125" style="389" hidden="1"/>
    <col min="10860" max="10860" width="6.125" style="389" hidden="1"/>
    <col min="10861" max="10861" width="3" style="389" hidden="1"/>
    <col min="10862" max="11101" width="8.625" style="389" hidden="1"/>
    <col min="11102" max="11107" width="14.875" style="389" hidden="1"/>
    <col min="11108" max="11109" width="15.875" style="389" hidden="1"/>
    <col min="11110" max="11115" width="16.125" style="389" hidden="1"/>
    <col min="11116" max="11116" width="6.125" style="389" hidden="1"/>
    <col min="11117" max="11117" width="3" style="389" hidden="1"/>
    <col min="11118" max="11357" width="8.625" style="389" hidden="1"/>
    <col min="11358" max="11363" width="14.875" style="389" hidden="1"/>
    <col min="11364" max="11365" width="15.875" style="389" hidden="1"/>
    <col min="11366" max="11371" width="16.125" style="389" hidden="1"/>
    <col min="11372" max="11372" width="6.125" style="389" hidden="1"/>
    <col min="11373" max="11373" width="3" style="389" hidden="1"/>
    <col min="11374" max="11613" width="8.625" style="389" hidden="1"/>
    <col min="11614" max="11619" width="14.875" style="389" hidden="1"/>
    <col min="11620" max="11621" width="15.875" style="389" hidden="1"/>
    <col min="11622" max="11627" width="16.125" style="389" hidden="1"/>
    <col min="11628" max="11628" width="6.125" style="389" hidden="1"/>
    <col min="11629" max="11629" width="3" style="389" hidden="1"/>
    <col min="11630" max="11869" width="8.625" style="389" hidden="1"/>
    <col min="11870" max="11875" width="14.875" style="389" hidden="1"/>
    <col min="11876" max="11877" width="15.875" style="389" hidden="1"/>
    <col min="11878" max="11883" width="16.125" style="389" hidden="1"/>
    <col min="11884" max="11884" width="6.125" style="389" hidden="1"/>
    <col min="11885" max="11885" width="3" style="389" hidden="1"/>
    <col min="11886" max="12125" width="8.625" style="389" hidden="1"/>
    <col min="12126" max="12131" width="14.875" style="389" hidden="1"/>
    <col min="12132" max="12133" width="15.875" style="389" hidden="1"/>
    <col min="12134" max="12139" width="16.125" style="389" hidden="1"/>
    <col min="12140" max="12140" width="6.125" style="389" hidden="1"/>
    <col min="12141" max="12141" width="3" style="389" hidden="1"/>
    <col min="12142" max="12381" width="8.625" style="389" hidden="1"/>
    <col min="12382" max="12387" width="14.875" style="389" hidden="1"/>
    <col min="12388" max="12389" width="15.875" style="389" hidden="1"/>
    <col min="12390" max="12395" width="16.125" style="389" hidden="1"/>
    <col min="12396" max="12396" width="6.125" style="389" hidden="1"/>
    <col min="12397" max="12397" width="3" style="389" hidden="1"/>
    <col min="12398" max="12637" width="8.625" style="389" hidden="1"/>
    <col min="12638" max="12643" width="14.875" style="389" hidden="1"/>
    <col min="12644" max="12645" width="15.875" style="389" hidden="1"/>
    <col min="12646" max="12651" width="16.125" style="389" hidden="1"/>
    <col min="12652" max="12652" width="6.125" style="389" hidden="1"/>
    <col min="12653" max="12653" width="3" style="389" hidden="1"/>
    <col min="12654" max="12893" width="8.625" style="389" hidden="1"/>
    <col min="12894" max="12899" width="14.875" style="389" hidden="1"/>
    <col min="12900" max="12901" width="15.875" style="389" hidden="1"/>
    <col min="12902" max="12907" width="16.125" style="389" hidden="1"/>
    <col min="12908" max="12908" width="6.125" style="389" hidden="1"/>
    <col min="12909" max="12909" width="3" style="389" hidden="1"/>
    <col min="12910" max="13149" width="8.625" style="389" hidden="1"/>
    <col min="13150" max="13155" width="14.875" style="389" hidden="1"/>
    <col min="13156" max="13157" width="15.875" style="389" hidden="1"/>
    <col min="13158" max="13163" width="16.125" style="389" hidden="1"/>
    <col min="13164" max="13164" width="6.125" style="389" hidden="1"/>
    <col min="13165" max="13165" width="3" style="389" hidden="1"/>
    <col min="13166" max="13405" width="8.625" style="389" hidden="1"/>
    <col min="13406" max="13411" width="14.875" style="389" hidden="1"/>
    <col min="13412" max="13413" width="15.875" style="389" hidden="1"/>
    <col min="13414" max="13419" width="16.125" style="389" hidden="1"/>
    <col min="13420" max="13420" width="6.125" style="389" hidden="1"/>
    <col min="13421" max="13421" width="3" style="389" hidden="1"/>
    <col min="13422" max="13661" width="8.625" style="389" hidden="1"/>
    <col min="13662" max="13667" width="14.875" style="389" hidden="1"/>
    <col min="13668" max="13669" width="15.875" style="389" hidden="1"/>
    <col min="13670" max="13675" width="16.125" style="389" hidden="1"/>
    <col min="13676" max="13676" width="6.125" style="389" hidden="1"/>
    <col min="13677" max="13677" width="3" style="389" hidden="1"/>
    <col min="13678" max="13917" width="8.625" style="389" hidden="1"/>
    <col min="13918" max="13923" width="14.875" style="389" hidden="1"/>
    <col min="13924" max="13925" width="15.875" style="389" hidden="1"/>
    <col min="13926" max="13931" width="16.125" style="389" hidden="1"/>
    <col min="13932" max="13932" width="6.125" style="389" hidden="1"/>
    <col min="13933" max="13933" width="3" style="389" hidden="1"/>
    <col min="13934" max="14173" width="8.625" style="389" hidden="1"/>
    <col min="14174" max="14179" width="14.875" style="389" hidden="1"/>
    <col min="14180" max="14181" width="15.875" style="389" hidden="1"/>
    <col min="14182" max="14187" width="16.125" style="389" hidden="1"/>
    <col min="14188" max="14188" width="6.125" style="389" hidden="1"/>
    <col min="14189" max="14189" width="3" style="389" hidden="1"/>
    <col min="14190" max="14429" width="8.625" style="389" hidden="1"/>
    <col min="14430" max="14435" width="14.875" style="389" hidden="1"/>
    <col min="14436" max="14437" width="15.875" style="389" hidden="1"/>
    <col min="14438" max="14443" width="16.125" style="389" hidden="1"/>
    <col min="14444" max="14444" width="6.125" style="389" hidden="1"/>
    <col min="14445" max="14445" width="3" style="389" hidden="1"/>
    <col min="14446" max="14685" width="8.625" style="389" hidden="1"/>
    <col min="14686" max="14691" width="14.875" style="389" hidden="1"/>
    <col min="14692" max="14693" width="15.875" style="389" hidden="1"/>
    <col min="14694" max="14699" width="16.125" style="389" hidden="1"/>
    <col min="14700" max="14700" width="6.125" style="389" hidden="1"/>
    <col min="14701" max="14701" width="3" style="389" hidden="1"/>
    <col min="14702" max="14941" width="8.625" style="389" hidden="1"/>
    <col min="14942" max="14947" width="14.875" style="389" hidden="1"/>
    <col min="14948" max="14949" width="15.875" style="389" hidden="1"/>
    <col min="14950" max="14955" width="16.125" style="389" hidden="1"/>
    <col min="14956" max="14956" width="6.125" style="389" hidden="1"/>
    <col min="14957" max="14957" width="3" style="389" hidden="1"/>
    <col min="14958" max="15197" width="8.625" style="389" hidden="1"/>
    <col min="15198" max="15203" width="14.875" style="389" hidden="1"/>
    <col min="15204" max="15205" width="15.875" style="389" hidden="1"/>
    <col min="15206" max="15211" width="16.125" style="389" hidden="1"/>
    <col min="15212" max="15212" width="6.125" style="389" hidden="1"/>
    <col min="15213" max="15213" width="3" style="389" hidden="1"/>
    <col min="15214" max="15453" width="8.625" style="389" hidden="1"/>
    <col min="15454" max="15459" width="14.875" style="389" hidden="1"/>
    <col min="15460" max="15461" width="15.875" style="389" hidden="1"/>
    <col min="15462" max="15467" width="16.125" style="389" hidden="1"/>
    <col min="15468" max="15468" width="6.125" style="389" hidden="1"/>
    <col min="15469" max="15469" width="3" style="389" hidden="1"/>
    <col min="15470" max="15709" width="8.625" style="389" hidden="1"/>
    <col min="15710" max="15715" width="14.875" style="389" hidden="1"/>
    <col min="15716" max="15717" width="15.875" style="389" hidden="1"/>
    <col min="15718" max="15723" width="16.125" style="389" hidden="1"/>
    <col min="15724" max="15724" width="6.125" style="389" hidden="1"/>
    <col min="15725" max="15725" width="3" style="389" hidden="1"/>
    <col min="15726" max="15965" width="8.625" style="389" hidden="1"/>
    <col min="15966" max="15971" width="14.875" style="389" hidden="1"/>
    <col min="15972" max="15973" width="15.875" style="389" hidden="1"/>
    <col min="15974" max="15979" width="16.125" style="389" hidden="1"/>
    <col min="15980" max="15980" width="6.125" style="389" hidden="1"/>
    <col min="15981" max="15981" width="3" style="389" hidden="1"/>
    <col min="15982" max="16221" width="8.625" style="389" hidden="1"/>
    <col min="16222" max="16227" width="14.875" style="389" hidden="1"/>
    <col min="16228" max="16229" width="15.875" style="389" hidden="1"/>
    <col min="16230" max="16235" width="16.125" style="389" hidden="1"/>
    <col min="16236" max="16236" width="6.125" style="389" hidden="1"/>
    <col min="16237" max="16237" width="3" style="389" hidden="1"/>
    <col min="16238" max="16384" width="8.625" style="389" hidden="1"/>
  </cols>
  <sheetData>
    <row r="1" spans="1:143" ht="42.75" customHeight="1" x14ac:dyDescent="0.15">
      <c r="A1" s="387"/>
      <c r="B1" s="388"/>
      <c r="DD1" s="389"/>
      <c r="DE1" s="389"/>
    </row>
    <row r="2" spans="1:143" ht="25.5" customHeight="1" x14ac:dyDescent="0.15">
      <c r="A2" s="390"/>
      <c r="C2" s="390"/>
      <c r="O2" s="390"/>
      <c r="P2" s="390"/>
      <c r="Q2" s="390"/>
      <c r="R2" s="390"/>
      <c r="S2" s="390"/>
      <c r="T2" s="390"/>
      <c r="U2" s="390"/>
      <c r="V2" s="390"/>
      <c r="W2" s="390"/>
      <c r="X2" s="390"/>
      <c r="Y2" s="390"/>
      <c r="Z2" s="390"/>
      <c r="AA2" s="390"/>
      <c r="AB2" s="390"/>
      <c r="AC2" s="390"/>
      <c r="AD2" s="390"/>
      <c r="AE2" s="390"/>
      <c r="AF2" s="390"/>
      <c r="AG2" s="390"/>
      <c r="AH2" s="390"/>
      <c r="AI2" s="390"/>
      <c r="AU2" s="390"/>
      <c r="BG2" s="390"/>
      <c r="BS2" s="390"/>
      <c r="CE2" s="390"/>
      <c r="CQ2" s="390"/>
      <c r="DD2" s="389"/>
      <c r="DE2" s="389"/>
    </row>
    <row r="3" spans="1:143" ht="25.5" customHeight="1" x14ac:dyDescent="0.15">
      <c r="A3" s="390"/>
      <c r="C3" s="390"/>
      <c r="O3" s="390"/>
      <c r="P3" s="390"/>
      <c r="Q3" s="390"/>
      <c r="R3" s="390"/>
      <c r="S3" s="390"/>
      <c r="T3" s="390"/>
      <c r="U3" s="390"/>
      <c r="V3" s="390"/>
      <c r="W3" s="390"/>
      <c r="X3" s="390"/>
      <c r="Y3" s="390"/>
      <c r="Z3" s="390"/>
      <c r="AA3" s="390"/>
      <c r="AB3" s="390"/>
      <c r="AC3" s="390"/>
      <c r="AD3" s="390"/>
      <c r="AE3" s="390"/>
      <c r="AF3" s="390"/>
      <c r="AG3" s="390"/>
      <c r="AH3" s="390"/>
      <c r="AI3" s="390"/>
      <c r="AU3" s="390"/>
      <c r="BG3" s="390"/>
      <c r="BS3" s="390"/>
      <c r="CE3" s="390"/>
      <c r="CQ3" s="390"/>
      <c r="DD3" s="389"/>
      <c r="DE3" s="389"/>
    </row>
    <row r="4" spans="1:143" s="290" customFormat="1" x14ac:dyDescent="0.15">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9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90"/>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9"/>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9"/>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9"/>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9"/>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9"/>
      <c r="DE19" s="389"/>
    </row>
    <row r="20" spans="1:351" x14ac:dyDescent="0.15">
      <c r="DD20" s="389"/>
      <c r="DE20" s="389"/>
    </row>
    <row r="21" spans="1:351" ht="17.25" x14ac:dyDescent="0.15">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9"/>
      <c r="MM21" s="395"/>
    </row>
    <row r="22" spans="1:351" ht="17.25" x14ac:dyDescent="0.15">
      <c r="B22" s="396"/>
      <c r="MM22" s="395"/>
    </row>
    <row r="23" spans="1:351" x14ac:dyDescent="0.15">
      <c r="B23" s="396"/>
    </row>
    <row r="24" spans="1:351" x14ac:dyDescent="0.15">
      <c r="B24" s="396"/>
    </row>
    <row r="25" spans="1:351" x14ac:dyDescent="0.15">
      <c r="B25" s="396"/>
    </row>
    <row r="26" spans="1:351" x14ac:dyDescent="0.15">
      <c r="B26" s="396"/>
    </row>
    <row r="27" spans="1:351" x14ac:dyDescent="0.15">
      <c r="B27" s="396"/>
    </row>
    <row r="28" spans="1:351" x14ac:dyDescent="0.15">
      <c r="B28" s="396"/>
    </row>
    <row r="29" spans="1:351" x14ac:dyDescent="0.15">
      <c r="B29" s="396"/>
    </row>
    <row r="30" spans="1:351" x14ac:dyDescent="0.15">
      <c r="B30" s="396"/>
    </row>
    <row r="31" spans="1:351" x14ac:dyDescent="0.15">
      <c r="B31" s="396"/>
    </row>
    <row r="32" spans="1:351" x14ac:dyDescent="0.15">
      <c r="B32" s="396"/>
    </row>
    <row r="33" spans="2:109" x14ac:dyDescent="0.15">
      <c r="B33" s="396"/>
    </row>
    <row r="34" spans="2:109" x14ac:dyDescent="0.15">
      <c r="B34" s="396"/>
    </row>
    <row r="35" spans="2:109" x14ac:dyDescent="0.15">
      <c r="B35" s="396"/>
    </row>
    <row r="36" spans="2:109" x14ac:dyDescent="0.15">
      <c r="B36" s="396"/>
    </row>
    <row r="37" spans="2:109" x14ac:dyDescent="0.15">
      <c r="B37" s="396"/>
    </row>
    <row r="38" spans="2:109" x14ac:dyDescent="0.15">
      <c r="B38" s="396"/>
    </row>
    <row r="39" spans="2:109" x14ac:dyDescent="0.15">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x14ac:dyDescent="0.15">
      <c r="B40" s="401"/>
      <c r="DD40" s="401"/>
      <c r="DE40" s="389"/>
    </row>
    <row r="41" spans="2:109" ht="17.25" x14ac:dyDescent="0.15">
      <c r="B41" s="402" t="s">
        <v>599</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x14ac:dyDescent="0.15">
      <c r="B42" s="396"/>
      <c r="G42" s="403"/>
      <c r="I42" s="404"/>
      <c r="J42" s="404"/>
      <c r="K42" s="404"/>
      <c r="AM42" s="403"/>
      <c r="AN42" s="403" t="s">
        <v>600</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x14ac:dyDescent="0.15">
      <c r="B43" s="396"/>
      <c r="AN43" s="1330" t="s">
        <v>609</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2"/>
    </row>
    <row r="44" spans="2:109" x14ac:dyDescent="0.15">
      <c r="B44" s="396"/>
      <c r="AN44" s="1333"/>
      <c r="AO44" s="1334"/>
      <c r="AP44" s="1334"/>
      <c r="AQ44" s="1334"/>
      <c r="AR44" s="1334"/>
      <c r="AS44" s="1334"/>
      <c r="AT44" s="1334"/>
      <c r="AU44" s="1334"/>
      <c r="AV44" s="1334"/>
      <c r="AW44" s="1334"/>
      <c r="AX44" s="1334"/>
      <c r="AY44" s="1334"/>
      <c r="AZ44" s="1334"/>
      <c r="BA44" s="1334"/>
      <c r="BB44" s="1334"/>
      <c r="BC44" s="1334"/>
      <c r="BD44" s="1334"/>
      <c r="BE44" s="1334"/>
      <c r="BF44" s="1334"/>
      <c r="BG44" s="1334"/>
      <c r="BH44" s="1334"/>
      <c r="BI44" s="1334"/>
      <c r="BJ44" s="1334"/>
      <c r="BK44" s="1334"/>
      <c r="BL44" s="1334"/>
      <c r="BM44" s="1334"/>
      <c r="BN44" s="1334"/>
      <c r="BO44" s="1334"/>
      <c r="BP44" s="1334"/>
      <c r="BQ44" s="1334"/>
      <c r="BR44" s="1334"/>
      <c r="BS44" s="1334"/>
      <c r="BT44" s="1334"/>
      <c r="BU44" s="1334"/>
      <c r="BV44" s="1334"/>
      <c r="BW44" s="1334"/>
      <c r="BX44" s="1334"/>
      <c r="BY44" s="1334"/>
      <c r="BZ44" s="1334"/>
      <c r="CA44" s="1334"/>
      <c r="CB44" s="1334"/>
      <c r="CC44" s="1334"/>
      <c r="CD44" s="1334"/>
      <c r="CE44" s="1334"/>
      <c r="CF44" s="1334"/>
      <c r="CG44" s="1334"/>
      <c r="CH44" s="1334"/>
      <c r="CI44" s="1334"/>
      <c r="CJ44" s="1334"/>
      <c r="CK44" s="1334"/>
      <c r="CL44" s="1334"/>
      <c r="CM44" s="1334"/>
      <c r="CN44" s="1334"/>
      <c r="CO44" s="1334"/>
      <c r="CP44" s="1334"/>
      <c r="CQ44" s="1334"/>
      <c r="CR44" s="1334"/>
      <c r="CS44" s="1334"/>
      <c r="CT44" s="1334"/>
      <c r="CU44" s="1334"/>
      <c r="CV44" s="1334"/>
      <c r="CW44" s="1334"/>
      <c r="CX44" s="1334"/>
      <c r="CY44" s="1334"/>
      <c r="CZ44" s="1334"/>
      <c r="DA44" s="1334"/>
      <c r="DB44" s="1334"/>
      <c r="DC44" s="1335"/>
    </row>
    <row r="45" spans="2:109" x14ac:dyDescent="0.15">
      <c r="B45" s="396"/>
      <c r="AN45" s="1333"/>
      <c r="AO45" s="1334"/>
      <c r="AP45" s="1334"/>
      <c r="AQ45" s="1334"/>
      <c r="AR45" s="1334"/>
      <c r="AS45" s="1334"/>
      <c r="AT45" s="1334"/>
      <c r="AU45" s="1334"/>
      <c r="AV45" s="1334"/>
      <c r="AW45" s="1334"/>
      <c r="AX45" s="1334"/>
      <c r="AY45" s="1334"/>
      <c r="AZ45" s="1334"/>
      <c r="BA45" s="1334"/>
      <c r="BB45" s="1334"/>
      <c r="BC45" s="1334"/>
      <c r="BD45" s="1334"/>
      <c r="BE45" s="1334"/>
      <c r="BF45" s="1334"/>
      <c r="BG45" s="1334"/>
      <c r="BH45" s="1334"/>
      <c r="BI45" s="1334"/>
      <c r="BJ45" s="1334"/>
      <c r="BK45" s="1334"/>
      <c r="BL45" s="1334"/>
      <c r="BM45" s="1334"/>
      <c r="BN45" s="1334"/>
      <c r="BO45" s="1334"/>
      <c r="BP45" s="1334"/>
      <c r="BQ45" s="1334"/>
      <c r="BR45" s="1334"/>
      <c r="BS45" s="1334"/>
      <c r="BT45" s="1334"/>
      <c r="BU45" s="1334"/>
      <c r="BV45" s="1334"/>
      <c r="BW45" s="1334"/>
      <c r="BX45" s="1334"/>
      <c r="BY45" s="1334"/>
      <c r="BZ45" s="1334"/>
      <c r="CA45" s="1334"/>
      <c r="CB45" s="1334"/>
      <c r="CC45" s="1334"/>
      <c r="CD45" s="1334"/>
      <c r="CE45" s="1334"/>
      <c r="CF45" s="1334"/>
      <c r="CG45" s="1334"/>
      <c r="CH45" s="1334"/>
      <c r="CI45" s="1334"/>
      <c r="CJ45" s="1334"/>
      <c r="CK45" s="1334"/>
      <c r="CL45" s="1334"/>
      <c r="CM45" s="1334"/>
      <c r="CN45" s="1334"/>
      <c r="CO45" s="1334"/>
      <c r="CP45" s="1334"/>
      <c r="CQ45" s="1334"/>
      <c r="CR45" s="1334"/>
      <c r="CS45" s="1334"/>
      <c r="CT45" s="1334"/>
      <c r="CU45" s="1334"/>
      <c r="CV45" s="1334"/>
      <c r="CW45" s="1334"/>
      <c r="CX45" s="1334"/>
      <c r="CY45" s="1334"/>
      <c r="CZ45" s="1334"/>
      <c r="DA45" s="1334"/>
      <c r="DB45" s="1334"/>
      <c r="DC45" s="1335"/>
    </row>
    <row r="46" spans="2:109" x14ac:dyDescent="0.15">
      <c r="B46" s="396"/>
      <c r="AN46" s="1333"/>
      <c r="AO46" s="1334"/>
      <c r="AP46" s="1334"/>
      <c r="AQ46" s="1334"/>
      <c r="AR46" s="1334"/>
      <c r="AS46" s="1334"/>
      <c r="AT46" s="1334"/>
      <c r="AU46" s="1334"/>
      <c r="AV46" s="1334"/>
      <c r="AW46" s="1334"/>
      <c r="AX46" s="1334"/>
      <c r="AY46" s="1334"/>
      <c r="AZ46" s="1334"/>
      <c r="BA46" s="1334"/>
      <c r="BB46" s="1334"/>
      <c r="BC46" s="1334"/>
      <c r="BD46" s="1334"/>
      <c r="BE46" s="1334"/>
      <c r="BF46" s="1334"/>
      <c r="BG46" s="1334"/>
      <c r="BH46" s="1334"/>
      <c r="BI46" s="1334"/>
      <c r="BJ46" s="1334"/>
      <c r="BK46" s="1334"/>
      <c r="BL46" s="1334"/>
      <c r="BM46" s="1334"/>
      <c r="BN46" s="1334"/>
      <c r="BO46" s="1334"/>
      <c r="BP46" s="1334"/>
      <c r="BQ46" s="1334"/>
      <c r="BR46" s="1334"/>
      <c r="BS46" s="1334"/>
      <c r="BT46" s="1334"/>
      <c r="BU46" s="1334"/>
      <c r="BV46" s="1334"/>
      <c r="BW46" s="1334"/>
      <c r="BX46" s="1334"/>
      <c r="BY46" s="1334"/>
      <c r="BZ46" s="1334"/>
      <c r="CA46" s="1334"/>
      <c r="CB46" s="1334"/>
      <c r="CC46" s="1334"/>
      <c r="CD46" s="1334"/>
      <c r="CE46" s="1334"/>
      <c r="CF46" s="1334"/>
      <c r="CG46" s="1334"/>
      <c r="CH46" s="1334"/>
      <c r="CI46" s="1334"/>
      <c r="CJ46" s="1334"/>
      <c r="CK46" s="1334"/>
      <c r="CL46" s="1334"/>
      <c r="CM46" s="1334"/>
      <c r="CN46" s="1334"/>
      <c r="CO46" s="1334"/>
      <c r="CP46" s="1334"/>
      <c r="CQ46" s="1334"/>
      <c r="CR46" s="1334"/>
      <c r="CS46" s="1334"/>
      <c r="CT46" s="1334"/>
      <c r="CU46" s="1334"/>
      <c r="CV46" s="1334"/>
      <c r="CW46" s="1334"/>
      <c r="CX46" s="1334"/>
      <c r="CY46" s="1334"/>
      <c r="CZ46" s="1334"/>
      <c r="DA46" s="1334"/>
      <c r="DB46" s="1334"/>
      <c r="DC46" s="1335"/>
    </row>
    <row r="47" spans="2:109" x14ac:dyDescent="0.15">
      <c r="B47" s="396"/>
      <c r="AN47" s="1336"/>
      <c r="AO47" s="1337"/>
      <c r="AP47" s="1337"/>
      <c r="AQ47" s="1337"/>
      <c r="AR47" s="1337"/>
      <c r="AS47" s="1337"/>
      <c r="AT47" s="1337"/>
      <c r="AU47" s="1337"/>
      <c r="AV47" s="1337"/>
      <c r="AW47" s="1337"/>
      <c r="AX47" s="1337"/>
      <c r="AY47" s="1337"/>
      <c r="AZ47" s="1337"/>
      <c r="BA47" s="1337"/>
      <c r="BB47" s="1337"/>
      <c r="BC47" s="1337"/>
      <c r="BD47" s="1337"/>
      <c r="BE47" s="1337"/>
      <c r="BF47" s="1337"/>
      <c r="BG47" s="1337"/>
      <c r="BH47" s="1337"/>
      <c r="BI47" s="1337"/>
      <c r="BJ47" s="1337"/>
      <c r="BK47" s="1337"/>
      <c r="BL47" s="1337"/>
      <c r="BM47" s="1337"/>
      <c r="BN47" s="1337"/>
      <c r="BO47" s="1337"/>
      <c r="BP47" s="1337"/>
      <c r="BQ47" s="1337"/>
      <c r="BR47" s="1337"/>
      <c r="BS47" s="1337"/>
      <c r="BT47" s="1337"/>
      <c r="BU47" s="1337"/>
      <c r="BV47" s="1337"/>
      <c r="BW47" s="1337"/>
      <c r="BX47" s="1337"/>
      <c r="BY47" s="1337"/>
      <c r="BZ47" s="1337"/>
      <c r="CA47" s="1337"/>
      <c r="CB47" s="1337"/>
      <c r="CC47" s="1337"/>
      <c r="CD47" s="1337"/>
      <c r="CE47" s="1337"/>
      <c r="CF47" s="1337"/>
      <c r="CG47" s="1337"/>
      <c r="CH47" s="1337"/>
      <c r="CI47" s="1337"/>
      <c r="CJ47" s="1337"/>
      <c r="CK47" s="1337"/>
      <c r="CL47" s="1337"/>
      <c r="CM47" s="1337"/>
      <c r="CN47" s="1337"/>
      <c r="CO47" s="1337"/>
      <c r="CP47" s="1337"/>
      <c r="CQ47" s="1337"/>
      <c r="CR47" s="1337"/>
      <c r="CS47" s="1337"/>
      <c r="CT47" s="1337"/>
      <c r="CU47" s="1337"/>
      <c r="CV47" s="1337"/>
      <c r="CW47" s="1337"/>
      <c r="CX47" s="1337"/>
      <c r="CY47" s="1337"/>
      <c r="CZ47" s="1337"/>
      <c r="DA47" s="1337"/>
      <c r="DB47" s="1337"/>
      <c r="DC47" s="1338"/>
    </row>
    <row r="48" spans="2:109" x14ac:dyDescent="0.15">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x14ac:dyDescent="0.15">
      <c r="B49" s="396"/>
      <c r="AN49" s="389" t="s">
        <v>601</v>
      </c>
    </row>
    <row r="50" spans="1:109" x14ac:dyDescent="0.15">
      <c r="B50" s="396"/>
      <c r="G50" s="1317"/>
      <c r="H50" s="1317"/>
      <c r="I50" s="1317"/>
      <c r="J50" s="1317"/>
      <c r="K50" s="406"/>
      <c r="L50" s="406"/>
      <c r="M50" s="407"/>
      <c r="N50" s="407"/>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558</v>
      </c>
      <c r="BQ50" s="1321"/>
      <c r="BR50" s="1321"/>
      <c r="BS50" s="1321"/>
      <c r="BT50" s="1321"/>
      <c r="BU50" s="1321"/>
      <c r="BV50" s="1321"/>
      <c r="BW50" s="1321"/>
      <c r="BX50" s="1321" t="s">
        <v>559</v>
      </c>
      <c r="BY50" s="1321"/>
      <c r="BZ50" s="1321"/>
      <c r="CA50" s="1321"/>
      <c r="CB50" s="1321"/>
      <c r="CC50" s="1321"/>
      <c r="CD50" s="1321"/>
      <c r="CE50" s="1321"/>
      <c r="CF50" s="1321" t="s">
        <v>560</v>
      </c>
      <c r="CG50" s="1321"/>
      <c r="CH50" s="1321"/>
      <c r="CI50" s="1321"/>
      <c r="CJ50" s="1321"/>
      <c r="CK50" s="1321"/>
      <c r="CL50" s="1321"/>
      <c r="CM50" s="1321"/>
      <c r="CN50" s="1321" t="s">
        <v>561</v>
      </c>
      <c r="CO50" s="1321"/>
      <c r="CP50" s="1321"/>
      <c r="CQ50" s="1321"/>
      <c r="CR50" s="1321"/>
      <c r="CS50" s="1321"/>
      <c r="CT50" s="1321"/>
      <c r="CU50" s="1321"/>
      <c r="CV50" s="1321" t="s">
        <v>562</v>
      </c>
      <c r="CW50" s="1321"/>
      <c r="CX50" s="1321"/>
      <c r="CY50" s="1321"/>
      <c r="CZ50" s="1321"/>
      <c r="DA50" s="1321"/>
      <c r="DB50" s="1321"/>
      <c r="DC50" s="1321"/>
    </row>
    <row r="51" spans="1:109" ht="13.5" customHeight="1" x14ac:dyDescent="0.15">
      <c r="B51" s="396"/>
      <c r="G51" s="1322"/>
      <c r="H51" s="1322"/>
      <c r="I51" s="1326"/>
      <c r="J51" s="1326"/>
      <c r="K51" s="1323"/>
      <c r="L51" s="1323"/>
      <c r="M51" s="1323"/>
      <c r="N51" s="1323"/>
      <c r="AM51" s="405"/>
      <c r="AN51" s="1324" t="s">
        <v>602</v>
      </c>
      <c r="AO51" s="1324"/>
      <c r="AP51" s="1324"/>
      <c r="AQ51" s="1324"/>
      <c r="AR51" s="1324"/>
      <c r="AS51" s="1324"/>
      <c r="AT51" s="1324"/>
      <c r="AU51" s="1324"/>
      <c r="AV51" s="1324"/>
      <c r="AW51" s="1324"/>
      <c r="AX51" s="1324"/>
      <c r="AY51" s="1324"/>
      <c r="AZ51" s="1324"/>
      <c r="BA51" s="1324"/>
      <c r="BB51" s="1324" t="s">
        <v>603</v>
      </c>
      <c r="BC51" s="1324"/>
      <c r="BD51" s="1324"/>
      <c r="BE51" s="1324"/>
      <c r="BF51" s="1324"/>
      <c r="BG51" s="1324"/>
      <c r="BH51" s="1324"/>
      <c r="BI51" s="1324"/>
      <c r="BJ51" s="1324"/>
      <c r="BK51" s="1324"/>
      <c r="BL51" s="1324"/>
      <c r="BM51" s="1324"/>
      <c r="BN51" s="1324"/>
      <c r="BO51" s="1324"/>
      <c r="BP51" s="1325"/>
      <c r="BQ51" s="1307"/>
      <c r="BR51" s="1307"/>
      <c r="BS51" s="1307"/>
      <c r="BT51" s="1307"/>
      <c r="BU51" s="1307"/>
      <c r="BV51" s="1307"/>
      <c r="BW51" s="1307"/>
      <c r="BX51" s="1307">
        <v>69.2</v>
      </c>
      <c r="BY51" s="1307"/>
      <c r="BZ51" s="1307"/>
      <c r="CA51" s="1307"/>
      <c r="CB51" s="1307"/>
      <c r="CC51" s="1307"/>
      <c r="CD51" s="1307"/>
      <c r="CE51" s="1307"/>
      <c r="CF51" s="1307">
        <v>79.7</v>
      </c>
      <c r="CG51" s="1307"/>
      <c r="CH51" s="1307"/>
      <c r="CI51" s="1307"/>
      <c r="CJ51" s="1307"/>
      <c r="CK51" s="1307"/>
      <c r="CL51" s="1307"/>
      <c r="CM51" s="1307"/>
      <c r="CN51" s="1307">
        <v>66.400000000000006</v>
      </c>
      <c r="CO51" s="1307"/>
      <c r="CP51" s="1307"/>
      <c r="CQ51" s="1307"/>
      <c r="CR51" s="1307"/>
      <c r="CS51" s="1307"/>
      <c r="CT51" s="1307"/>
      <c r="CU51" s="1307"/>
      <c r="CV51" s="1307">
        <v>52.6</v>
      </c>
      <c r="CW51" s="1307"/>
      <c r="CX51" s="1307"/>
      <c r="CY51" s="1307"/>
      <c r="CZ51" s="1307"/>
      <c r="DA51" s="1307"/>
      <c r="DB51" s="1307"/>
      <c r="DC51" s="1307"/>
    </row>
    <row r="52" spans="1:109" x14ac:dyDescent="0.15">
      <c r="B52" s="396"/>
      <c r="G52" s="1322"/>
      <c r="H52" s="1322"/>
      <c r="I52" s="1326"/>
      <c r="J52" s="1326"/>
      <c r="K52" s="1323"/>
      <c r="L52" s="1323"/>
      <c r="M52" s="1323"/>
      <c r="N52" s="1323"/>
      <c r="AM52" s="405"/>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4"/>
      <c r="B53" s="396"/>
      <c r="G53" s="1322"/>
      <c r="H53" s="1322"/>
      <c r="I53" s="1317"/>
      <c r="J53" s="1317"/>
      <c r="K53" s="1323"/>
      <c r="L53" s="1323"/>
      <c r="M53" s="1323"/>
      <c r="N53" s="1323"/>
      <c r="AM53" s="405"/>
      <c r="AN53" s="1324"/>
      <c r="AO53" s="1324"/>
      <c r="AP53" s="1324"/>
      <c r="AQ53" s="1324"/>
      <c r="AR53" s="1324"/>
      <c r="AS53" s="1324"/>
      <c r="AT53" s="1324"/>
      <c r="AU53" s="1324"/>
      <c r="AV53" s="1324"/>
      <c r="AW53" s="1324"/>
      <c r="AX53" s="1324"/>
      <c r="AY53" s="1324"/>
      <c r="AZ53" s="1324"/>
      <c r="BA53" s="1324"/>
      <c r="BB53" s="1324" t="s">
        <v>604</v>
      </c>
      <c r="BC53" s="1324"/>
      <c r="BD53" s="1324"/>
      <c r="BE53" s="1324"/>
      <c r="BF53" s="1324"/>
      <c r="BG53" s="1324"/>
      <c r="BH53" s="1324"/>
      <c r="BI53" s="1324"/>
      <c r="BJ53" s="1324"/>
      <c r="BK53" s="1324"/>
      <c r="BL53" s="1324"/>
      <c r="BM53" s="1324"/>
      <c r="BN53" s="1324"/>
      <c r="BO53" s="1324"/>
      <c r="BP53" s="1325"/>
      <c r="BQ53" s="1307"/>
      <c r="BR53" s="1307"/>
      <c r="BS53" s="1307"/>
      <c r="BT53" s="1307"/>
      <c r="BU53" s="1307"/>
      <c r="BV53" s="1307"/>
      <c r="BW53" s="1307"/>
      <c r="BX53" s="1307">
        <v>60.7</v>
      </c>
      <c r="BY53" s="1307"/>
      <c r="BZ53" s="1307"/>
      <c r="CA53" s="1307"/>
      <c r="CB53" s="1307"/>
      <c r="CC53" s="1307"/>
      <c r="CD53" s="1307"/>
      <c r="CE53" s="1307"/>
      <c r="CF53" s="1307">
        <v>77.599999999999994</v>
      </c>
      <c r="CG53" s="1307"/>
      <c r="CH53" s="1307"/>
      <c r="CI53" s="1307"/>
      <c r="CJ53" s="1307"/>
      <c r="CK53" s="1307"/>
      <c r="CL53" s="1307"/>
      <c r="CM53" s="1307"/>
      <c r="CN53" s="1307">
        <v>77.599999999999994</v>
      </c>
      <c r="CO53" s="1307"/>
      <c r="CP53" s="1307"/>
      <c r="CQ53" s="1307"/>
      <c r="CR53" s="1307"/>
      <c r="CS53" s="1307"/>
      <c r="CT53" s="1307"/>
      <c r="CU53" s="1307"/>
      <c r="CV53" s="1307">
        <v>75.599999999999994</v>
      </c>
      <c r="CW53" s="1307"/>
      <c r="CX53" s="1307"/>
      <c r="CY53" s="1307"/>
      <c r="CZ53" s="1307"/>
      <c r="DA53" s="1307"/>
      <c r="DB53" s="1307"/>
      <c r="DC53" s="1307"/>
    </row>
    <row r="54" spans="1:109" x14ac:dyDescent="0.15">
      <c r="A54" s="404"/>
      <c r="B54" s="396"/>
      <c r="G54" s="1322"/>
      <c r="H54" s="1322"/>
      <c r="I54" s="1317"/>
      <c r="J54" s="1317"/>
      <c r="K54" s="1323"/>
      <c r="L54" s="1323"/>
      <c r="M54" s="1323"/>
      <c r="N54" s="1323"/>
      <c r="AM54" s="405"/>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4"/>
      <c r="B55" s="396"/>
      <c r="G55" s="1317"/>
      <c r="H55" s="1317"/>
      <c r="I55" s="1317"/>
      <c r="J55" s="1317"/>
      <c r="K55" s="1323"/>
      <c r="L55" s="1323"/>
      <c r="M55" s="1323"/>
      <c r="N55" s="1323"/>
      <c r="AN55" s="1321" t="s">
        <v>605</v>
      </c>
      <c r="AO55" s="1321"/>
      <c r="AP55" s="1321"/>
      <c r="AQ55" s="1321"/>
      <c r="AR55" s="1321"/>
      <c r="AS55" s="1321"/>
      <c r="AT55" s="1321"/>
      <c r="AU55" s="1321"/>
      <c r="AV55" s="1321"/>
      <c r="AW55" s="1321"/>
      <c r="AX55" s="1321"/>
      <c r="AY55" s="1321"/>
      <c r="AZ55" s="1321"/>
      <c r="BA55" s="1321"/>
      <c r="BB55" s="1324" t="s">
        <v>603</v>
      </c>
      <c r="BC55" s="1324"/>
      <c r="BD55" s="1324"/>
      <c r="BE55" s="1324"/>
      <c r="BF55" s="1324"/>
      <c r="BG55" s="1324"/>
      <c r="BH55" s="1324"/>
      <c r="BI55" s="1324"/>
      <c r="BJ55" s="1324"/>
      <c r="BK55" s="1324"/>
      <c r="BL55" s="1324"/>
      <c r="BM55" s="1324"/>
      <c r="BN55" s="1324"/>
      <c r="BO55" s="1324"/>
      <c r="BP55" s="1325"/>
      <c r="BQ55" s="1307"/>
      <c r="BR55" s="1307"/>
      <c r="BS55" s="1307"/>
      <c r="BT55" s="1307"/>
      <c r="BU55" s="1307"/>
      <c r="BV55" s="1307"/>
      <c r="BW55" s="1307"/>
      <c r="BX55" s="1307">
        <v>0.8</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4"/>
      <c r="B56" s="396"/>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4" customFormat="1" x14ac:dyDescent="0.15">
      <c r="B57" s="408"/>
      <c r="G57" s="1317"/>
      <c r="H57" s="1317"/>
      <c r="I57" s="1327"/>
      <c r="J57" s="1327"/>
      <c r="K57" s="1323"/>
      <c r="L57" s="1323"/>
      <c r="M57" s="1323"/>
      <c r="N57" s="1323"/>
      <c r="AM57" s="389"/>
      <c r="AN57" s="1321"/>
      <c r="AO57" s="1321"/>
      <c r="AP57" s="1321"/>
      <c r="AQ57" s="1321"/>
      <c r="AR57" s="1321"/>
      <c r="AS57" s="1321"/>
      <c r="AT57" s="1321"/>
      <c r="AU57" s="1321"/>
      <c r="AV57" s="1321"/>
      <c r="AW57" s="1321"/>
      <c r="AX57" s="1321"/>
      <c r="AY57" s="1321"/>
      <c r="AZ57" s="1321"/>
      <c r="BA57" s="1321"/>
      <c r="BB57" s="1324" t="s">
        <v>604</v>
      </c>
      <c r="BC57" s="1324"/>
      <c r="BD57" s="1324"/>
      <c r="BE57" s="1324"/>
      <c r="BF57" s="1324"/>
      <c r="BG57" s="1324"/>
      <c r="BH57" s="1324"/>
      <c r="BI57" s="1324"/>
      <c r="BJ57" s="1324"/>
      <c r="BK57" s="1324"/>
      <c r="BL57" s="1324"/>
      <c r="BM57" s="1324"/>
      <c r="BN57" s="1324"/>
      <c r="BO57" s="1324"/>
      <c r="BP57" s="1325"/>
      <c r="BQ57" s="1307"/>
      <c r="BR57" s="1307"/>
      <c r="BS57" s="1307"/>
      <c r="BT57" s="1307"/>
      <c r="BU57" s="1307"/>
      <c r="BV57" s="1307"/>
      <c r="BW57" s="1307"/>
      <c r="BX57" s="1307">
        <v>56.2</v>
      </c>
      <c r="BY57" s="1307"/>
      <c r="BZ57" s="1307"/>
      <c r="CA57" s="1307"/>
      <c r="CB57" s="1307"/>
      <c r="CC57" s="1307"/>
      <c r="CD57" s="1307"/>
      <c r="CE57" s="1307"/>
      <c r="CF57" s="1307">
        <v>58.6</v>
      </c>
      <c r="CG57" s="1307"/>
      <c r="CH57" s="1307"/>
      <c r="CI57" s="1307"/>
      <c r="CJ57" s="1307"/>
      <c r="CK57" s="1307"/>
      <c r="CL57" s="1307"/>
      <c r="CM57" s="1307"/>
      <c r="CN57" s="1307">
        <v>59.1</v>
      </c>
      <c r="CO57" s="1307"/>
      <c r="CP57" s="1307"/>
      <c r="CQ57" s="1307"/>
      <c r="CR57" s="1307"/>
      <c r="CS57" s="1307"/>
      <c r="CT57" s="1307"/>
      <c r="CU57" s="1307"/>
      <c r="CV57" s="1307">
        <v>61.2</v>
      </c>
      <c r="CW57" s="1307"/>
      <c r="CX57" s="1307"/>
      <c r="CY57" s="1307"/>
      <c r="CZ57" s="1307"/>
      <c r="DA57" s="1307"/>
      <c r="DB57" s="1307"/>
      <c r="DC57" s="1307"/>
      <c r="DD57" s="409"/>
      <c r="DE57" s="408"/>
    </row>
    <row r="58" spans="1:109" s="404" customFormat="1" x14ac:dyDescent="0.15">
      <c r="A58" s="389"/>
      <c r="B58" s="408"/>
      <c r="G58" s="1317"/>
      <c r="H58" s="1317"/>
      <c r="I58" s="1327"/>
      <c r="J58" s="1327"/>
      <c r="K58" s="1323"/>
      <c r="L58" s="1323"/>
      <c r="M58" s="1323"/>
      <c r="N58" s="1323"/>
      <c r="AM58" s="389"/>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9"/>
      <c r="DE58" s="408"/>
    </row>
    <row r="59" spans="1:109" s="404" customFormat="1" x14ac:dyDescent="0.15">
      <c r="A59" s="389"/>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x14ac:dyDescent="0.15">
      <c r="A60" s="389"/>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x14ac:dyDescent="0.15">
      <c r="A61" s="389"/>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x14ac:dyDescent="0.15">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9"/>
    </row>
    <row r="63" spans="1:109" ht="17.25" x14ac:dyDescent="0.15">
      <c r="B63" s="415" t="s">
        <v>606</v>
      </c>
    </row>
    <row r="64" spans="1:109" x14ac:dyDescent="0.15">
      <c r="B64" s="396"/>
      <c r="G64" s="403"/>
      <c r="I64" s="416"/>
      <c r="J64" s="416"/>
      <c r="K64" s="416"/>
      <c r="L64" s="416"/>
      <c r="M64" s="416"/>
      <c r="N64" s="417"/>
      <c r="AM64" s="403"/>
      <c r="AN64" s="403" t="s">
        <v>600</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x14ac:dyDescent="0.15">
      <c r="B65" s="396"/>
      <c r="AN65" s="1308" t="s">
        <v>608</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x14ac:dyDescent="0.15">
      <c r="B66" s="396"/>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x14ac:dyDescent="0.15">
      <c r="B67" s="396"/>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x14ac:dyDescent="0.15">
      <c r="B68" s="396"/>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x14ac:dyDescent="0.15">
      <c r="B69" s="396"/>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x14ac:dyDescent="0.15">
      <c r="B70" s="396"/>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x14ac:dyDescent="0.15">
      <c r="B71" s="396"/>
      <c r="G71" s="421"/>
      <c r="I71" s="422"/>
      <c r="J71" s="419"/>
      <c r="K71" s="419"/>
      <c r="L71" s="420"/>
      <c r="M71" s="419"/>
      <c r="N71" s="420"/>
      <c r="AM71" s="421"/>
      <c r="AN71" s="389" t="s">
        <v>601</v>
      </c>
    </row>
    <row r="72" spans="2:107" x14ac:dyDescent="0.15">
      <c r="B72" s="396"/>
      <c r="G72" s="1317"/>
      <c r="H72" s="1317"/>
      <c r="I72" s="1317"/>
      <c r="J72" s="1317"/>
      <c r="K72" s="406"/>
      <c r="L72" s="406"/>
      <c r="M72" s="407"/>
      <c r="N72" s="407"/>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558</v>
      </c>
      <c r="BQ72" s="1321"/>
      <c r="BR72" s="1321"/>
      <c r="BS72" s="1321"/>
      <c r="BT72" s="1321"/>
      <c r="BU72" s="1321"/>
      <c r="BV72" s="1321"/>
      <c r="BW72" s="1321"/>
      <c r="BX72" s="1321" t="s">
        <v>559</v>
      </c>
      <c r="BY72" s="1321"/>
      <c r="BZ72" s="1321"/>
      <c r="CA72" s="1321"/>
      <c r="CB72" s="1321"/>
      <c r="CC72" s="1321"/>
      <c r="CD72" s="1321"/>
      <c r="CE72" s="1321"/>
      <c r="CF72" s="1321" t="s">
        <v>560</v>
      </c>
      <c r="CG72" s="1321"/>
      <c r="CH72" s="1321"/>
      <c r="CI72" s="1321"/>
      <c r="CJ72" s="1321"/>
      <c r="CK72" s="1321"/>
      <c r="CL72" s="1321"/>
      <c r="CM72" s="1321"/>
      <c r="CN72" s="1321" t="s">
        <v>561</v>
      </c>
      <c r="CO72" s="1321"/>
      <c r="CP72" s="1321"/>
      <c r="CQ72" s="1321"/>
      <c r="CR72" s="1321"/>
      <c r="CS72" s="1321"/>
      <c r="CT72" s="1321"/>
      <c r="CU72" s="1321"/>
      <c r="CV72" s="1321" t="s">
        <v>562</v>
      </c>
      <c r="CW72" s="1321"/>
      <c r="CX72" s="1321"/>
      <c r="CY72" s="1321"/>
      <c r="CZ72" s="1321"/>
      <c r="DA72" s="1321"/>
      <c r="DB72" s="1321"/>
      <c r="DC72" s="1321"/>
    </row>
    <row r="73" spans="2:107" x14ac:dyDescent="0.15">
      <c r="B73" s="396"/>
      <c r="G73" s="1322"/>
      <c r="H73" s="1322"/>
      <c r="I73" s="1322"/>
      <c r="J73" s="1322"/>
      <c r="K73" s="1328"/>
      <c r="L73" s="1328"/>
      <c r="M73" s="1328"/>
      <c r="N73" s="1328"/>
      <c r="AM73" s="405"/>
      <c r="AN73" s="1324" t="s">
        <v>602</v>
      </c>
      <c r="AO73" s="1324"/>
      <c r="AP73" s="1324"/>
      <c r="AQ73" s="1324"/>
      <c r="AR73" s="1324"/>
      <c r="AS73" s="1324"/>
      <c r="AT73" s="1324"/>
      <c r="AU73" s="1324"/>
      <c r="AV73" s="1324"/>
      <c r="AW73" s="1324"/>
      <c r="AX73" s="1324"/>
      <c r="AY73" s="1324"/>
      <c r="AZ73" s="1324"/>
      <c r="BA73" s="1324"/>
      <c r="BB73" s="1324" t="s">
        <v>603</v>
      </c>
      <c r="BC73" s="1324"/>
      <c r="BD73" s="1324"/>
      <c r="BE73" s="1324"/>
      <c r="BF73" s="1324"/>
      <c r="BG73" s="1324"/>
      <c r="BH73" s="1324"/>
      <c r="BI73" s="1324"/>
      <c r="BJ73" s="1324"/>
      <c r="BK73" s="1324"/>
      <c r="BL73" s="1324"/>
      <c r="BM73" s="1324"/>
      <c r="BN73" s="1324"/>
      <c r="BO73" s="1324"/>
      <c r="BP73" s="1307">
        <v>81.3</v>
      </c>
      <c r="BQ73" s="1307"/>
      <c r="BR73" s="1307"/>
      <c r="BS73" s="1307"/>
      <c r="BT73" s="1307"/>
      <c r="BU73" s="1307"/>
      <c r="BV73" s="1307"/>
      <c r="BW73" s="1307"/>
      <c r="BX73" s="1307">
        <v>69.2</v>
      </c>
      <c r="BY73" s="1307"/>
      <c r="BZ73" s="1307"/>
      <c r="CA73" s="1307"/>
      <c r="CB73" s="1307"/>
      <c r="CC73" s="1307"/>
      <c r="CD73" s="1307"/>
      <c r="CE73" s="1307"/>
      <c r="CF73" s="1307">
        <v>79.7</v>
      </c>
      <c r="CG73" s="1307"/>
      <c r="CH73" s="1307"/>
      <c r="CI73" s="1307"/>
      <c r="CJ73" s="1307"/>
      <c r="CK73" s="1307"/>
      <c r="CL73" s="1307"/>
      <c r="CM73" s="1307"/>
      <c r="CN73" s="1307">
        <v>66.400000000000006</v>
      </c>
      <c r="CO73" s="1307"/>
      <c r="CP73" s="1307"/>
      <c r="CQ73" s="1307"/>
      <c r="CR73" s="1307"/>
      <c r="CS73" s="1307"/>
      <c r="CT73" s="1307"/>
      <c r="CU73" s="1307"/>
      <c r="CV73" s="1307">
        <v>52.6</v>
      </c>
      <c r="CW73" s="1307"/>
      <c r="CX73" s="1307"/>
      <c r="CY73" s="1307"/>
      <c r="CZ73" s="1307"/>
      <c r="DA73" s="1307"/>
      <c r="DB73" s="1307"/>
      <c r="DC73" s="1307"/>
    </row>
    <row r="74" spans="2:107" x14ac:dyDescent="0.15">
      <c r="B74" s="396"/>
      <c r="G74" s="1322"/>
      <c r="H74" s="1322"/>
      <c r="I74" s="1322"/>
      <c r="J74" s="1322"/>
      <c r="K74" s="1328"/>
      <c r="L74" s="1328"/>
      <c r="M74" s="1328"/>
      <c r="N74" s="1328"/>
      <c r="AM74" s="405"/>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6"/>
      <c r="G75" s="1322"/>
      <c r="H75" s="1322"/>
      <c r="I75" s="1317"/>
      <c r="J75" s="1317"/>
      <c r="K75" s="1323"/>
      <c r="L75" s="1323"/>
      <c r="M75" s="1323"/>
      <c r="N75" s="1323"/>
      <c r="AM75" s="405"/>
      <c r="AN75" s="1324"/>
      <c r="AO75" s="1324"/>
      <c r="AP75" s="1324"/>
      <c r="AQ75" s="1324"/>
      <c r="AR75" s="1324"/>
      <c r="AS75" s="1324"/>
      <c r="AT75" s="1324"/>
      <c r="AU75" s="1324"/>
      <c r="AV75" s="1324"/>
      <c r="AW75" s="1324"/>
      <c r="AX75" s="1324"/>
      <c r="AY75" s="1324"/>
      <c r="AZ75" s="1324"/>
      <c r="BA75" s="1324"/>
      <c r="BB75" s="1324" t="s">
        <v>607</v>
      </c>
      <c r="BC75" s="1324"/>
      <c r="BD75" s="1324"/>
      <c r="BE75" s="1324"/>
      <c r="BF75" s="1324"/>
      <c r="BG75" s="1324"/>
      <c r="BH75" s="1324"/>
      <c r="BI75" s="1324"/>
      <c r="BJ75" s="1324"/>
      <c r="BK75" s="1324"/>
      <c r="BL75" s="1324"/>
      <c r="BM75" s="1324"/>
      <c r="BN75" s="1324"/>
      <c r="BO75" s="1324"/>
      <c r="BP75" s="1307">
        <v>9.9</v>
      </c>
      <c r="BQ75" s="1307"/>
      <c r="BR75" s="1307"/>
      <c r="BS75" s="1307"/>
      <c r="BT75" s="1307"/>
      <c r="BU75" s="1307"/>
      <c r="BV75" s="1307"/>
      <c r="BW75" s="1307"/>
      <c r="BX75" s="1307">
        <v>9.6999999999999993</v>
      </c>
      <c r="BY75" s="1307"/>
      <c r="BZ75" s="1307"/>
      <c r="CA75" s="1307"/>
      <c r="CB75" s="1307"/>
      <c r="CC75" s="1307"/>
      <c r="CD75" s="1307"/>
      <c r="CE75" s="1307"/>
      <c r="CF75" s="1307">
        <v>9.1</v>
      </c>
      <c r="CG75" s="1307"/>
      <c r="CH75" s="1307"/>
      <c r="CI75" s="1307"/>
      <c r="CJ75" s="1307"/>
      <c r="CK75" s="1307"/>
      <c r="CL75" s="1307"/>
      <c r="CM75" s="1307"/>
      <c r="CN75" s="1307">
        <v>9.1999999999999993</v>
      </c>
      <c r="CO75" s="1307"/>
      <c r="CP75" s="1307"/>
      <c r="CQ75" s="1307"/>
      <c r="CR75" s="1307"/>
      <c r="CS75" s="1307"/>
      <c r="CT75" s="1307"/>
      <c r="CU75" s="1307"/>
      <c r="CV75" s="1307">
        <v>9.1</v>
      </c>
      <c r="CW75" s="1307"/>
      <c r="CX75" s="1307"/>
      <c r="CY75" s="1307"/>
      <c r="CZ75" s="1307"/>
      <c r="DA75" s="1307"/>
      <c r="DB75" s="1307"/>
      <c r="DC75" s="1307"/>
    </row>
    <row r="76" spans="2:107" x14ac:dyDescent="0.15">
      <c r="B76" s="396"/>
      <c r="G76" s="1322"/>
      <c r="H76" s="1322"/>
      <c r="I76" s="1317"/>
      <c r="J76" s="1317"/>
      <c r="K76" s="1323"/>
      <c r="L76" s="1323"/>
      <c r="M76" s="1323"/>
      <c r="N76" s="1323"/>
      <c r="AM76" s="405"/>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6"/>
      <c r="G77" s="1317"/>
      <c r="H77" s="1317"/>
      <c r="I77" s="1317"/>
      <c r="J77" s="1317"/>
      <c r="K77" s="1328"/>
      <c r="L77" s="1328"/>
      <c r="M77" s="1328"/>
      <c r="N77" s="1328"/>
      <c r="AN77" s="1321" t="s">
        <v>605</v>
      </c>
      <c r="AO77" s="1321"/>
      <c r="AP77" s="1321"/>
      <c r="AQ77" s="1321"/>
      <c r="AR77" s="1321"/>
      <c r="AS77" s="1321"/>
      <c r="AT77" s="1321"/>
      <c r="AU77" s="1321"/>
      <c r="AV77" s="1321"/>
      <c r="AW77" s="1321"/>
      <c r="AX77" s="1321"/>
      <c r="AY77" s="1321"/>
      <c r="AZ77" s="1321"/>
      <c r="BA77" s="1321"/>
      <c r="BB77" s="1324" t="s">
        <v>603</v>
      </c>
      <c r="BC77" s="1324"/>
      <c r="BD77" s="1324"/>
      <c r="BE77" s="1324"/>
      <c r="BF77" s="1324"/>
      <c r="BG77" s="1324"/>
      <c r="BH77" s="1324"/>
      <c r="BI77" s="1324"/>
      <c r="BJ77" s="1324"/>
      <c r="BK77" s="1324"/>
      <c r="BL77" s="1324"/>
      <c r="BM77" s="1324"/>
      <c r="BN77" s="1324"/>
      <c r="BO77" s="1324"/>
      <c r="BP77" s="1307">
        <v>22.6</v>
      </c>
      <c r="BQ77" s="1307"/>
      <c r="BR77" s="1307"/>
      <c r="BS77" s="1307"/>
      <c r="BT77" s="1307"/>
      <c r="BU77" s="1307"/>
      <c r="BV77" s="1307"/>
      <c r="BW77" s="1307"/>
      <c r="BX77" s="1307">
        <v>0.8</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6"/>
      <c r="G78" s="1317"/>
      <c r="H78" s="1317"/>
      <c r="I78" s="1317"/>
      <c r="J78" s="1317"/>
      <c r="K78" s="1328"/>
      <c r="L78" s="1328"/>
      <c r="M78" s="1328"/>
      <c r="N78" s="1328"/>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6"/>
      <c r="G79" s="1317"/>
      <c r="H79" s="1317"/>
      <c r="I79" s="1327"/>
      <c r="J79" s="1327"/>
      <c r="K79" s="1329"/>
      <c r="L79" s="1329"/>
      <c r="M79" s="1329"/>
      <c r="N79" s="1329"/>
      <c r="AN79" s="1321"/>
      <c r="AO79" s="1321"/>
      <c r="AP79" s="1321"/>
      <c r="AQ79" s="1321"/>
      <c r="AR79" s="1321"/>
      <c r="AS79" s="1321"/>
      <c r="AT79" s="1321"/>
      <c r="AU79" s="1321"/>
      <c r="AV79" s="1321"/>
      <c r="AW79" s="1321"/>
      <c r="AX79" s="1321"/>
      <c r="AY79" s="1321"/>
      <c r="AZ79" s="1321"/>
      <c r="BA79" s="1321"/>
      <c r="BB79" s="1324" t="s">
        <v>607</v>
      </c>
      <c r="BC79" s="1324"/>
      <c r="BD79" s="1324"/>
      <c r="BE79" s="1324"/>
      <c r="BF79" s="1324"/>
      <c r="BG79" s="1324"/>
      <c r="BH79" s="1324"/>
      <c r="BI79" s="1324"/>
      <c r="BJ79" s="1324"/>
      <c r="BK79" s="1324"/>
      <c r="BL79" s="1324"/>
      <c r="BM79" s="1324"/>
      <c r="BN79" s="1324"/>
      <c r="BO79" s="1324"/>
      <c r="BP79" s="1307">
        <v>9.5</v>
      </c>
      <c r="BQ79" s="1307"/>
      <c r="BR79" s="1307"/>
      <c r="BS79" s="1307"/>
      <c r="BT79" s="1307"/>
      <c r="BU79" s="1307"/>
      <c r="BV79" s="1307"/>
      <c r="BW79" s="1307"/>
      <c r="BX79" s="1307">
        <v>8.1</v>
      </c>
      <c r="BY79" s="1307"/>
      <c r="BZ79" s="1307"/>
      <c r="CA79" s="1307"/>
      <c r="CB79" s="1307"/>
      <c r="CC79" s="1307"/>
      <c r="CD79" s="1307"/>
      <c r="CE79" s="1307"/>
      <c r="CF79" s="1307">
        <v>7.3</v>
      </c>
      <c r="CG79" s="1307"/>
      <c r="CH79" s="1307"/>
      <c r="CI79" s="1307"/>
      <c r="CJ79" s="1307"/>
      <c r="CK79" s="1307"/>
      <c r="CL79" s="1307"/>
      <c r="CM79" s="1307"/>
      <c r="CN79" s="1307">
        <v>7.2</v>
      </c>
      <c r="CO79" s="1307"/>
      <c r="CP79" s="1307"/>
      <c r="CQ79" s="1307"/>
      <c r="CR79" s="1307"/>
      <c r="CS79" s="1307"/>
      <c r="CT79" s="1307"/>
      <c r="CU79" s="1307"/>
      <c r="CV79" s="1307">
        <v>7.2</v>
      </c>
      <c r="CW79" s="1307"/>
      <c r="CX79" s="1307"/>
      <c r="CY79" s="1307"/>
      <c r="CZ79" s="1307"/>
      <c r="DA79" s="1307"/>
      <c r="DB79" s="1307"/>
      <c r="DC79" s="1307"/>
    </row>
    <row r="80" spans="2:107" x14ac:dyDescent="0.15">
      <c r="B80" s="396"/>
      <c r="G80" s="1317"/>
      <c r="H80" s="1317"/>
      <c r="I80" s="1327"/>
      <c r="J80" s="1327"/>
      <c r="K80" s="1329"/>
      <c r="L80" s="1329"/>
      <c r="M80" s="1329"/>
      <c r="N80" s="1329"/>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6"/>
    </row>
    <row r="82" spans="2:109" ht="17.25" x14ac:dyDescent="0.15">
      <c r="B82" s="396"/>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x14ac:dyDescent="0.15">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x14ac:dyDescent="0.15">
      <c r="DD84" s="389"/>
      <c r="DE84" s="389"/>
    </row>
    <row r="85" spans="2:109" x14ac:dyDescent="0.15">
      <c r="DD85" s="389"/>
      <c r="DE85" s="389"/>
    </row>
    <row r="86" spans="2:109" hidden="1" x14ac:dyDescent="0.15">
      <c r="DD86" s="389"/>
      <c r="DE86" s="389"/>
    </row>
    <row r="87" spans="2:109" hidden="1" x14ac:dyDescent="0.15">
      <c r="K87" s="424"/>
      <c r="AQ87" s="424"/>
      <c r="BC87" s="424"/>
      <c r="BO87" s="424"/>
      <c r="CA87" s="424"/>
      <c r="CM87" s="424"/>
      <c r="CY87" s="424"/>
      <c r="DD87" s="389"/>
      <c r="DE87" s="389"/>
    </row>
    <row r="88" spans="2:109" hidden="1" x14ac:dyDescent="0.15">
      <c r="DD88" s="389"/>
      <c r="DE88" s="389"/>
    </row>
    <row r="89" spans="2:109" hidden="1" x14ac:dyDescent="0.15">
      <c r="DD89" s="389"/>
      <c r="DE89" s="389"/>
    </row>
    <row r="90" spans="2:109" hidden="1" x14ac:dyDescent="0.15">
      <c r="DD90" s="389"/>
      <c r="DE90" s="389"/>
    </row>
    <row r="91" spans="2:109" hidden="1" x14ac:dyDescent="0.15">
      <c r="DD91" s="389"/>
      <c r="DE91" s="389"/>
    </row>
    <row r="92" spans="2:109" ht="13.5" hidden="1" customHeight="1" x14ac:dyDescent="0.15">
      <c r="DD92" s="389"/>
      <c r="DE92" s="389"/>
    </row>
    <row r="93" spans="2:109" ht="13.5" hidden="1" customHeight="1" x14ac:dyDescent="0.15">
      <c r="DD93" s="389"/>
      <c r="DE93" s="389"/>
    </row>
    <row r="94" spans="2:109" ht="13.5" hidden="1" customHeight="1" x14ac:dyDescent="0.15">
      <c r="DD94" s="389"/>
      <c r="DE94" s="389"/>
    </row>
    <row r="95" spans="2:109" ht="13.5" hidden="1" customHeight="1" x14ac:dyDescent="0.15">
      <c r="DD95" s="389"/>
      <c r="DE95" s="389"/>
    </row>
    <row r="96" spans="2:109" ht="13.5" hidden="1" customHeight="1" x14ac:dyDescent="0.15">
      <c r="DD96" s="389"/>
      <c r="DE96" s="389"/>
    </row>
    <row r="97" spans="108:109" ht="13.5" hidden="1" customHeight="1" x14ac:dyDescent="0.15">
      <c r="DD97" s="389"/>
      <c r="DE97" s="389"/>
    </row>
    <row r="98" spans="108:109" ht="13.5" hidden="1" customHeight="1" x14ac:dyDescent="0.15">
      <c r="DD98" s="389"/>
      <c r="DE98" s="389"/>
    </row>
    <row r="99" spans="108:109" ht="13.5" hidden="1" customHeight="1" x14ac:dyDescent="0.15">
      <c r="DD99" s="389"/>
      <c r="DE99" s="389"/>
    </row>
    <row r="100" spans="108:109" ht="13.5" hidden="1" customHeight="1" x14ac:dyDescent="0.15">
      <c r="DD100" s="389"/>
      <c r="DE100" s="389"/>
    </row>
    <row r="101" spans="108:109" ht="13.5" hidden="1" customHeight="1" x14ac:dyDescent="0.15">
      <c r="DD101" s="389"/>
      <c r="DE101" s="389"/>
    </row>
    <row r="102" spans="108:109" ht="13.5" hidden="1" customHeight="1" x14ac:dyDescent="0.15">
      <c r="DD102" s="389"/>
      <c r="DE102" s="389"/>
    </row>
    <row r="103" spans="108:109" ht="13.5" hidden="1" customHeight="1" x14ac:dyDescent="0.15">
      <c r="DD103" s="389"/>
      <c r="DE103" s="389"/>
    </row>
    <row r="104" spans="108:109" ht="13.5" hidden="1" customHeight="1" x14ac:dyDescent="0.15">
      <c r="DD104" s="389"/>
      <c r="DE104" s="389"/>
    </row>
    <row r="105" spans="108:109" ht="13.5" hidden="1" customHeight="1" x14ac:dyDescent="0.15">
      <c r="DD105" s="389"/>
      <c r="DE105" s="389"/>
    </row>
    <row r="106" spans="108:109" ht="13.5" hidden="1" customHeight="1" x14ac:dyDescent="0.15">
      <c r="DD106" s="389"/>
      <c r="DE106" s="389"/>
    </row>
    <row r="107" spans="108:109" ht="13.5" hidden="1" customHeight="1" x14ac:dyDescent="0.15">
      <c r="DD107" s="389"/>
      <c r="DE107" s="389"/>
    </row>
    <row r="108" spans="108:109" ht="13.5" hidden="1" customHeight="1" x14ac:dyDescent="0.15">
      <c r="DD108" s="389"/>
      <c r="DE108" s="389"/>
    </row>
    <row r="109" spans="108:109" ht="13.5" hidden="1" customHeight="1" x14ac:dyDescent="0.15">
      <c r="DD109" s="389"/>
      <c r="DE109" s="389"/>
    </row>
    <row r="110" spans="108:109" ht="13.5" hidden="1" customHeight="1" x14ac:dyDescent="0.15">
      <c r="DD110" s="389"/>
      <c r="DE110" s="389"/>
    </row>
    <row r="111" spans="108:109" ht="13.5" hidden="1" customHeight="1" x14ac:dyDescent="0.15">
      <c r="DD111" s="389"/>
      <c r="DE111" s="389"/>
    </row>
    <row r="112" spans="108:109" ht="13.5" hidden="1" customHeight="1" x14ac:dyDescent="0.15">
      <c r="DD112" s="389"/>
      <c r="DE112" s="389"/>
    </row>
    <row r="113" spans="108:109" ht="13.5" hidden="1" customHeight="1" x14ac:dyDescent="0.15">
      <c r="DD113" s="389"/>
      <c r="DE113" s="389"/>
    </row>
    <row r="114" spans="108:109" ht="13.5" hidden="1" customHeight="1" x14ac:dyDescent="0.15">
      <c r="DD114" s="389"/>
      <c r="DE114" s="389"/>
    </row>
    <row r="115" spans="108:109" ht="13.5" hidden="1" customHeight="1" x14ac:dyDescent="0.15">
      <c r="DD115" s="389"/>
      <c r="DE115" s="389"/>
    </row>
    <row r="116" spans="108:109" ht="13.5" hidden="1" customHeight="1" x14ac:dyDescent="0.15">
      <c r="DD116" s="389"/>
      <c r="DE116" s="389"/>
    </row>
    <row r="117" spans="108:109" ht="13.5" hidden="1" customHeight="1" x14ac:dyDescent="0.15">
      <c r="DD117" s="389"/>
      <c r="DE117" s="389"/>
    </row>
    <row r="118" spans="108:109" ht="13.5" hidden="1" customHeight="1" x14ac:dyDescent="0.15">
      <c r="DD118" s="389"/>
      <c r="DE118" s="389"/>
    </row>
    <row r="119" spans="108:109" ht="13.5" hidden="1" customHeight="1" x14ac:dyDescent="0.15">
      <c r="DD119" s="389"/>
      <c r="DE119" s="389"/>
    </row>
    <row r="120" spans="108:109" ht="13.5" hidden="1" customHeight="1" x14ac:dyDescent="0.15">
      <c r="DD120" s="389"/>
      <c r="DE120" s="389"/>
    </row>
    <row r="121" spans="108:109" ht="13.5" hidden="1" customHeight="1" x14ac:dyDescent="0.15">
      <c r="DD121" s="389"/>
      <c r="DE121" s="389"/>
    </row>
    <row r="122" spans="108:109" ht="13.5" hidden="1" customHeight="1" x14ac:dyDescent="0.15">
      <c r="DD122" s="389"/>
      <c r="DE122" s="389"/>
    </row>
    <row r="123" spans="108:109" ht="13.5" hidden="1" customHeight="1" x14ac:dyDescent="0.15">
      <c r="DD123" s="389"/>
      <c r="DE123" s="389"/>
    </row>
    <row r="124" spans="108:109" ht="13.5" hidden="1" customHeight="1" x14ac:dyDescent="0.15">
      <c r="DD124" s="389"/>
      <c r="DE124" s="389"/>
    </row>
    <row r="125" spans="108:109" ht="13.5" hidden="1" customHeight="1" x14ac:dyDescent="0.15">
      <c r="DD125" s="389"/>
      <c r="DE125" s="389"/>
    </row>
    <row r="126" spans="108:109" ht="13.5" hidden="1" customHeight="1" x14ac:dyDescent="0.15">
      <c r="DD126" s="389"/>
      <c r="DE126" s="389"/>
    </row>
    <row r="127" spans="108:109" ht="13.5" hidden="1" customHeight="1" x14ac:dyDescent="0.15">
      <c r="DD127" s="389"/>
      <c r="DE127" s="389"/>
    </row>
    <row r="128" spans="108:109" ht="13.5" hidden="1" customHeight="1" x14ac:dyDescent="0.15">
      <c r="DD128" s="389"/>
      <c r="DE128" s="389"/>
    </row>
    <row r="129" spans="108:109" ht="13.5" hidden="1" customHeight="1" x14ac:dyDescent="0.15">
      <c r="DD129" s="389"/>
      <c r="DE129" s="389"/>
    </row>
    <row r="130" spans="108:109" ht="13.5" hidden="1" customHeight="1" x14ac:dyDescent="0.15">
      <c r="DD130" s="389"/>
      <c r="DE130" s="389"/>
    </row>
    <row r="131" spans="108:109" ht="13.5" hidden="1" customHeight="1" x14ac:dyDescent="0.15">
      <c r="DD131" s="389"/>
      <c r="DE131" s="389"/>
    </row>
    <row r="132" spans="108:109" ht="13.5" hidden="1" customHeight="1" x14ac:dyDescent="0.15">
      <c r="DD132" s="389"/>
      <c r="DE132" s="389"/>
    </row>
    <row r="133" spans="108:109" ht="13.5" hidden="1" customHeight="1" x14ac:dyDescent="0.15">
      <c r="DD133" s="389"/>
      <c r="DE133" s="389"/>
    </row>
    <row r="134" spans="108:109" ht="13.5" hidden="1" customHeight="1" x14ac:dyDescent="0.15">
      <c r="DD134" s="389"/>
      <c r="DE134" s="389"/>
    </row>
    <row r="135" spans="108:109" ht="13.5" hidden="1" customHeight="1" x14ac:dyDescent="0.15">
      <c r="DD135" s="389"/>
      <c r="DE135" s="389"/>
    </row>
    <row r="136" spans="108:109" ht="13.5" hidden="1" customHeight="1" x14ac:dyDescent="0.15">
      <c r="DD136" s="389"/>
      <c r="DE136" s="389"/>
    </row>
    <row r="137" spans="108:109" ht="13.5" hidden="1" customHeight="1" x14ac:dyDescent="0.15">
      <c r="DD137" s="389"/>
      <c r="DE137" s="389"/>
    </row>
    <row r="138" spans="108:109" ht="13.5" hidden="1" customHeight="1" x14ac:dyDescent="0.15">
      <c r="DD138" s="389"/>
      <c r="DE138" s="389"/>
    </row>
    <row r="139" spans="108:109" ht="13.5" hidden="1" customHeight="1" x14ac:dyDescent="0.15">
      <c r="DD139" s="389"/>
      <c r="DE139" s="389"/>
    </row>
    <row r="140" spans="108:109" ht="13.5" hidden="1" customHeight="1" x14ac:dyDescent="0.15">
      <c r="DD140" s="389"/>
      <c r="DE140" s="389"/>
    </row>
    <row r="141" spans="108:109" ht="13.5" hidden="1" customHeight="1" x14ac:dyDescent="0.15">
      <c r="DD141" s="389"/>
      <c r="DE141" s="389"/>
    </row>
    <row r="142" spans="108:109" ht="13.5" hidden="1" customHeight="1" x14ac:dyDescent="0.15">
      <c r="DD142" s="389"/>
      <c r="DE142" s="389"/>
    </row>
    <row r="143" spans="108:109" ht="13.5" hidden="1" customHeight="1" x14ac:dyDescent="0.15">
      <c r="DD143" s="389"/>
      <c r="DE143" s="389"/>
    </row>
    <row r="144" spans="108:109" ht="13.5" hidden="1" customHeight="1" x14ac:dyDescent="0.15">
      <c r="DD144" s="389"/>
      <c r="DE144" s="389"/>
    </row>
    <row r="145" spans="108:109" ht="13.5" hidden="1" customHeight="1" x14ac:dyDescent="0.15">
      <c r="DD145" s="389"/>
      <c r="DE145" s="389"/>
    </row>
    <row r="146" spans="108:109" ht="13.5" hidden="1" customHeight="1" x14ac:dyDescent="0.15">
      <c r="DD146" s="389"/>
      <c r="DE146" s="389"/>
    </row>
    <row r="147" spans="108:109" ht="13.5" hidden="1" customHeight="1" x14ac:dyDescent="0.15">
      <c r="DD147" s="389"/>
      <c r="DE147" s="389"/>
    </row>
    <row r="148" spans="108:109" ht="13.5" hidden="1" customHeight="1" x14ac:dyDescent="0.15">
      <c r="DD148" s="389"/>
      <c r="DE148" s="389"/>
    </row>
    <row r="149" spans="108:109" ht="13.5" hidden="1" customHeight="1" x14ac:dyDescent="0.15">
      <c r="DD149" s="389"/>
      <c r="DE149" s="389"/>
    </row>
    <row r="150" spans="108:109" ht="13.5" hidden="1" customHeight="1" x14ac:dyDescent="0.15">
      <c r="DD150" s="389"/>
      <c r="DE150" s="389"/>
    </row>
    <row r="151" spans="108:109" ht="13.5" hidden="1" customHeight="1" x14ac:dyDescent="0.15">
      <c r="DD151" s="389"/>
      <c r="DE151" s="389"/>
    </row>
    <row r="152" spans="108:109" ht="13.5" hidden="1" customHeight="1" x14ac:dyDescent="0.15">
      <c r="DD152" s="389"/>
      <c r="DE152" s="389"/>
    </row>
    <row r="153" spans="108:109" ht="13.5" hidden="1" customHeight="1" x14ac:dyDescent="0.15">
      <c r="DD153" s="389"/>
      <c r="DE153" s="389"/>
    </row>
    <row r="154" spans="108:109" ht="13.5" hidden="1" customHeight="1" x14ac:dyDescent="0.15">
      <c r="DD154" s="389"/>
      <c r="DE154" s="389"/>
    </row>
    <row r="155" spans="108:109" ht="13.5" hidden="1" customHeight="1" x14ac:dyDescent="0.15">
      <c r="DD155" s="389"/>
      <c r="DE155" s="389"/>
    </row>
    <row r="156" spans="108:109" ht="13.5" hidden="1" customHeight="1" x14ac:dyDescent="0.15">
      <c r="DD156" s="389"/>
      <c r="DE156" s="389"/>
    </row>
    <row r="157" spans="108:109" ht="13.5" hidden="1" customHeight="1" x14ac:dyDescent="0.15">
      <c r="DD157" s="389"/>
      <c r="DE157" s="389"/>
    </row>
    <row r="158" spans="108:109" ht="13.5" hidden="1" customHeight="1" x14ac:dyDescent="0.15">
      <c r="DD158" s="389"/>
      <c r="DE158" s="389"/>
    </row>
    <row r="159" spans="108:109" ht="13.5" hidden="1" customHeight="1" x14ac:dyDescent="0.15">
      <c r="DD159" s="389"/>
      <c r="DE159" s="389"/>
    </row>
    <row r="160" spans="108:109" ht="13.5" hidden="1" customHeight="1" x14ac:dyDescent="0.15">
      <c r="DD160" s="389"/>
      <c r="DE160" s="38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ZHy0rhR39LH5Ul6GHncZf/ZdB6Un4Y5Aley81BGWjMgTS1Rl9pR5vDJNsKegxBRoMV5D7goy4aEuTYD3ySejg==" saltValue="f93GZ+2mdGS//ncYnzbXf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7CEFF-8DE8-4166-95F4-27BBB3EF055D}">
  <sheetPr>
    <pageSetUpPr fitToPage="1"/>
  </sheetPr>
  <dimension ref="A1:DR135"/>
  <sheetViews>
    <sheetView showGridLines="0" zoomScale="50" zoomScaleNormal="5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cZ+61jbtV4DFU2ffsU+DxQkLyUukt1mCG6ZW/z/ShwDKeMqGHlP1ACt20gU8VO0wq4SjVDF4GF81URXPH4/DA==" saltValue="SztRZFOTE57e3w0JOPms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631E7-DBB4-4A1A-8296-6D5EAE263F97}">
  <sheetPr>
    <pageSetUpPr fitToPage="1"/>
  </sheetPr>
  <dimension ref="A1:DR135"/>
  <sheetViews>
    <sheetView showGridLines="0" zoomScale="60" zoomScaleNormal="6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Sa+L8ZMKO/FyK2vx2TXjFag5LdATHZUnalHCe9Nh1Ch90TtByABOSaNeZICx17qcO6obnvCaPr7/Y1Yak9r+A==" saltValue="WDrrQln1Er/rJlaWPy6lb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98242</v>
      </c>
      <c r="E3" s="161"/>
      <c r="F3" s="162">
        <v>128485</v>
      </c>
      <c r="G3" s="163"/>
      <c r="H3" s="164"/>
    </row>
    <row r="4" spans="1:8" x14ac:dyDescent="0.15">
      <c r="A4" s="165"/>
      <c r="B4" s="166"/>
      <c r="C4" s="167"/>
      <c r="D4" s="168">
        <v>56724</v>
      </c>
      <c r="E4" s="169"/>
      <c r="F4" s="170">
        <v>62765</v>
      </c>
      <c r="G4" s="171"/>
      <c r="H4" s="172"/>
    </row>
    <row r="5" spans="1:8" x14ac:dyDescent="0.15">
      <c r="A5" s="153" t="s">
        <v>550</v>
      </c>
      <c r="B5" s="158"/>
      <c r="C5" s="159"/>
      <c r="D5" s="160">
        <v>102895</v>
      </c>
      <c r="E5" s="161"/>
      <c r="F5" s="162">
        <v>128611</v>
      </c>
      <c r="G5" s="163"/>
      <c r="H5" s="164"/>
    </row>
    <row r="6" spans="1:8" x14ac:dyDescent="0.15">
      <c r="A6" s="165"/>
      <c r="B6" s="166"/>
      <c r="C6" s="167"/>
      <c r="D6" s="168">
        <v>57760</v>
      </c>
      <c r="E6" s="169"/>
      <c r="F6" s="170">
        <v>61552</v>
      </c>
      <c r="G6" s="171"/>
      <c r="H6" s="172"/>
    </row>
    <row r="7" spans="1:8" x14ac:dyDescent="0.15">
      <c r="A7" s="153" t="s">
        <v>551</v>
      </c>
      <c r="B7" s="158"/>
      <c r="C7" s="159"/>
      <c r="D7" s="160">
        <v>121933</v>
      </c>
      <c r="E7" s="161"/>
      <c r="F7" s="162">
        <v>138651</v>
      </c>
      <c r="G7" s="163"/>
      <c r="H7" s="164"/>
    </row>
    <row r="8" spans="1:8" x14ac:dyDescent="0.15">
      <c r="A8" s="165"/>
      <c r="B8" s="166"/>
      <c r="C8" s="167"/>
      <c r="D8" s="168">
        <v>51299</v>
      </c>
      <c r="E8" s="169"/>
      <c r="F8" s="170">
        <v>71211</v>
      </c>
      <c r="G8" s="171"/>
      <c r="H8" s="172"/>
    </row>
    <row r="9" spans="1:8" x14ac:dyDescent="0.15">
      <c r="A9" s="153" t="s">
        <v>552</v>
      </c>
      <c r="B9" s="158"/>
      <c r="C9" s="159"/>
      <c r="D9" s="160">
        <v>139502</v>
      </c>
      <c r="E9" s="161"/>
      <c r="F9" s="162">
        <v>122882</v>
      </c>
      <c r="G9" s="163"/>
      <c r="H9" s="164"/>
    </row>
    <row r="10" spans="1:8" x14ac:dyDescent="0.15">
      <c r="A10" s="165"/>
      <c r="B10" s="166"/>
      <c r="C10" s="167"/>
      <c r="D10" s="168">
        <v>52376</v>
      </c>
      <c r="E10" s="169"/>
      <c r="F10" s="170">
        <v>65785</v>
      </c>
      <c r="G10" s="171"/>
      <c r="H10" s="172"/>
    </row>
    <row r="11" spans="1:8" x14ac:dyDescent="0.15">
      <c r="A11" s="153" t="s">
        <v>553</v>
      </c>
      <c r="B11" s="158"/>
      <c r="C11" s="159"/>
      <c r="D11" s="160">
        <v>101216</v>
      </c>
      <c r="E11" s="161"/>
      <c r="F11" s="162">
        <v>114790</v>
      </c>
      <c r="G11" s="163"/>
      <c r="H11" s="164"/>
    </row>
    <row r="12" spans="1:8" x14ac:dyDescent="0.15">
      <c r="A12" s="165"/>
      <c r="B12" s="166"/>
      <c r="C12" s="173"/>
      <c r="D12" s="168">
        <v>46358</v>
      </c>
      <c r="E12" s="169"/>
      <c r="F12" s="170">
        <v>55601</v>
      </c>
      <c r="G12" s="171"/>
      <c r="H12" s="172"/>
    </row>
    <row r="13" spans="1:8" x14ac:dyDescent="0.15">
      <c r="A13" s="153"/>
      <c r="B13" s="158"/>
      <c r="C13" s="174"/>
      <c r="D13" s="175">
        <v>112758</v>
      </c>
      <c r="E13" s="176"/>
      <c r="F13" s="177">
        <v>126684</v>
      </c>
      <c r="G13" s="178"/>
      <c r="H13" s="164"/>
    </row>
    <row r="14" spans="1:8" x14ac:dyDescent="0.15">
      <c r="A14" s="165"/>
      <c r="B14" s="166"/>
      <c r="C14" s="167"/>
      <c r="D14" s="168">
        <v>52903</v>
      </c>
      <c r="E14" s="169"/>
      <c r="F14" s="170">
        <v>63383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2.23</v>
      </c>
      <c r="C19" s="179">
        <f>ROUND(VALUE(SUBSTITUTE(実質収支比率等に係る経年分析!G$48,"▲","-")),2)</f>
        <v>2.2799999999999998</v>
      </c>
      <c r="D19" s="179">
        <f>ROUND(VALUE(SUBSTITUTE(実質収支比率等に係る経年分析!H$48,"▲","-")),2)</f>
        <v>1.77</v>
      </c>
      <c r="E19" s="179">
        <f>ROUND(VALUE(SUBSTITUTE(実質収支比率等に係る経年分析!I$48,"▲","-")),2)</f>
        <v>0.5</v>
      </c>
      <c r="F19" s="179">
        <f>ROUND(VALUE(SUBSTITUTE(実質収支比率等に係る経年分析!J$48,"▲","-")),2)</f>
        <v>2.2999999999999998</v>
      </c>
    </row>
    <row r="20" spans="1:11" x14ac:dyDescent="0.15">
      <c r="A20" s="179" t="s">
        <v>55</v>
      </c>
      <c r="B20" s="179">
        <f>ROUND(VALUE(SUBSTITUTE(実質収支比率等に係る経年分析!F$47,"▲","-")),2)</f>
        <v>31.41</v>
      </c>
      <c r="C20" s="179">
        <f>ROUND(VALUE(SUBSTITUTE(実質収支比率等に係る経年分析!G$47,"▲","-")),2)</f>
        <v>35.22</v>
      </c>
      <c r="D20" s="179">
        <f>ROUND(VALUE(SUBSTITUTE(実質収支比率等に係る経年分析!H$47,"▲","-")),2)</f>
        <v>36.68</v>
      </c>
      <c r="E20" s="179">
        <f>ROUND(VALUE(SUBSTITUTE(実質収支比率等に係る経年分析!I$47,"▲","-")),2)</f>
        <v>35.03</v>
      </c>
      <c r="F20" s="179">
        <f>ROUND(VALUE(SUBSTITUTE(実質収支比率等に係る経年分析!J$47,"▲","-")),2)</f>
        <v>35.049999999999997</v>
      </c>
    </row>
    <row r="21" spans="1:11" x14ac:dyDescent="0.15">
      <c r="A21" s="179" t="s">
        <v>56</v>
      </c>
      <c r="B21" s="179">
        <f>IF(ISNUMBER(VALUE(SUBSTITUTE(実質収支比率等に係る経年分析!F$49,"▲","-"))),ROUND(VALUE(SUBSTITUTE(実質収支比率等に係る経年分析!F$49,"▲","-")),2),NA())</f>
        <v>-5.24</v>
      </c>
      <c r="C21" s="179">
        <f>IF(ISNUMBER(VALUE(SUBSTITUTE(実質収支比率等に係る経年分析!G$49,"▲","-"))),ROUND(VALUE(SUBSTITUTE(実質収支比率等に係る経年分析!G$49,"▲","-")),2),NA())</f>
        <v>2.5299999999999998</v>
      </c>
      <c r="D21" s="179">
        <f>IF(ISNUMBER(VALUE(SUBSTITUTE(実質収支比率等に係る経年分析!H$49,"▲","-"))),ROUND(VALUE(SUBSTITUTE(実質収支比率等に係る経年分析!H$49,"▲","-")),2),NA())</f>
        <v>-1.92</v>
      </c>
      <c r="E21" s="179">
        <f>IF(ISNUMBER(VALUE(SUBSTITUTE(実質収支比率等に係る経年分析!I$49,"▲","-"))),ROUND(VALUE(SUBSTITUTE(実質収支比率等に係る経年分析!I$49,"▲","-")),2),NA())</f>
        <v>-5.72</v>
      </c>
      <c r="F21" s="179">
        <f>IF(ISNUMBER(VALUE(SUBSTITUTE(実質収支比率等に係る経年分析!J$49,"▲","-"))),ROUND(VALUE(SUBSTITUTE(実質収支比率等に係る経年分析!J$49,"▲","-")),2),NA())</f>
        <v>2.39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浄化槽整備事業特別会計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1.1599999999999999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2.2200000000000002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2.29</v>
      </c>
    </row>
    <row r="35" spans="1:16" x14ac:dyDescent="0.15">
      <c r="A35" s="180" t="str">
        <f>IF(連結実質赤字比率に係る赤字・黒字の構成分析!C$35="",NA(),連結実質赤字比率に係る赤字・黒字の構成分析!C$35)</f>
        <v>ガス事業会計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3.97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5.74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4.22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3.66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4.32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4.68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4.9400000000000004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4.76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608</v>
      </c>
      <c r="E42" s="181"/>
      <c r="F42" s="181"/>
      <c r="G42" s="181">
        <f>'実質公債費比率（分子）の構造'!L$52</f>
        <v>583</v>
      </c>
      <c r="H42" s="181"/>
      <c r="I42" s="181"/>
      <c r="J42" s="181">
        <f>'実質公債費比率（分子）の構造'!M$52</f>
        <v>554</v>
      </c>
      <c r="K42" s="181"/>
      <c r="L42" s="181"/>
      <c r="M42" s="181">
        <f>'実質公債費比率（分子）の構造'!N$52</f>
        <v>536</v>
      </c>
      <c r="N42" s="181"/>
      <c r="O42" s="181"/>
      <c r="P42" s="181">
        <f>'実質公債費比率（分子）の構造'!O$52</f>
        <v>569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178</v>
      </c>
      <c r="C45" s="181"/>
      <c r="D45" s="181"/>
      <c r="E45" s="181">
        <f>'実質公債費比率（分子）の構造'!L$49</f>
        <v>157</v>
      </c>
      <c r="F45" s="181"/>
      <c r="G45" s="181"/>
      <c r="H45" s="181">
        <f>'実質公債費比率（分子）の構造'!M$49</f>
        <v>118</v>
      </c>
      <c r="I45" s="181"/>
      <c r="J45" s="181"/>
      <c r="K45" s="181">
        <f>'実質公債費比率（分子）の構造'!N$49</f>
        <v>124</v>
      </c>
      <c r="L45" s="181"/>
      <c r="M45" s="181"/>
      <c r="N45" s="181">
        <f>'実質公債費比率（分子）の構造'!O$49</f>
        <v>92</v>
      </c>
      <c r="O45" s="181"/>
      <c r="P45" s="181"/>
    </row>
    <row r="46" spans="1:16" x14ac:dyDescent="0.15">
      <c r="A46" s="181" t="s">
        <v>67</v>
      </c>
      <c r="B46" s="181">
        <f>'実質公債費比率（分子）の構造'!K$48</f>
        <v>82</v>
      </c>
      <c r="C46" s="181"/>
      <c r="D46" s="181"/>
      <c r="E46" s="181">
        <f>'実質公債費比率（分子）の構造'!L$48</f>
        <v>77</v>
      </c>
      <c r="F46" s="181"/>
      <c r="G46" s="181"/>
      <c r="H46" s="181">
        <f>'実質公債費比率（分子）の構造'!M$48</f>
        <v>77</v>
      </c>
      <c r="I46" s="181"/>
      <c r="J46" s="181"/>
      <c r="K46" s="181">
        <f>'実質公債費比率（分子）の構造'!N$48</f>
        <v>77</v>
      </c>
      <c r="L46" s="181"/>
      <c r="M46" s="181"/>
      <c r="N46" s="181">
        <f>'実質公債費比率（分子）の構造'!O$48</f>
        <v>82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642</v>
      </c>
      <c r="C49" s="181"/>
      <c r="D49" s="181"/>
      <c r="E49" s="181">
        <f>'実質公債費比率（分子）の構造'!L$45</f>
        <v>601</v>
      </c>
      <c r="F49" s="181"/>
      <c r="G49" s="181"/>
      <c r="H49" s="181">
        <f>'実質公債費比率（分子）の構造'!M$45</f>
        <v>597</v>
      </c>
      <c r="I49" s="181"/>
      <c r="J49" s="181"/>
      <c r="K49" s="181">
        <f>'実質公債費比率（分子）の構造'!N$45</f>
        <v>626</v>
      </c>
      <c r="L49" s="181"/>
      <c r="M49" s="181"/>
      <c r="N49" s="181">
        <f>'実質公債費比率（分子）の構造'!O$45</f>
        <v>634</v>
      </c>
      <c r="O49" s="181"/>
      <c r="P49" s="181"/>
    </row>
    <row r="50" spans="1:16" x14ac:dyDescent="0.15">
      <c r="A50" s="181" t="s">
        <v>71</v>
      </c>
      <c r="B50" s="181" t="e">
        <f>NA()</f>
        <v>#N/A</v>
      </c>
      <c r="C50" s="181">
        <f>IF(ISNUMBER('実質公債費比率（分子）の構造'!K$53),'実質公債費比率（分子）の構造'!K$53,NA())</f>
        <v>294</v>
      </c>
      <c r="D50" s="181" t="e">
        <f>NA()</f>
        <v>#N/A</v>
      </c>
      <c r="E50" s="181" t="e">
        <f>NA()</f>
        <v>#N/A</v>
      </c>
      <c r="F50" s="181">
        <f>IF(ISNUMBER('実質公債費比率（分子）の構造'!L$53),'実質公債費比率（分子）の構造'!L$53,NA())</f>
        <v>252</v>
      </c>
      <c r="G50" s="181" t="e">
        <f>NA()</f>
        <v>#N/A</v>
      </c>
      <c r="H50" s="181" t="e">
        <f>NA()</f>
        <v>#N/A</v>
      </c>
      <c r="I50" s="181">
        <f>IF(ISNUMBER('実質公債費比率（分子）の構造'!M$53),'実質公債費比率（分子）の構造'!M$53,NA())</f>
        <v>238</v>
      </c>
      <c r="J50" s="181" t="e">
        <f>NA()</f>
        <v>#N/A</v>
      </c>
      <c r="K50" s="181" t="e">
        <f>NA()</f>
        <v>#N/A</v>
      </c>
      <c r="L50" s="181">
        <f>IF(ISNUMBER('実質公債費比率（分子）の構造'!N$53),'実質公債費比率（分子）の構造'!N$53,NA())</f>
        <v>291</v>
      </c>
      <c r="M50" s="181" t="e">
        <f>NA()</f>
        <v>#N/A</v>
      </c>
      <c r="N50" s="181" t="e">
        <f>NA()</f>
        <v>#N/A</v>
      </c>
      <c r="O50" s="181">
        <f>IF(ISNUMBER('実質公債費比率（分子）の構造'!O$53),'実質公債費比率（分子）の構造'!O$53,NA())</f>
        <v>239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5177</v>
      </c>
      <c r="E56" s="180"/>
      <c r="F56" s="180"/>
      <c r="G56" s="180">
        <f>'将来負担比率（分子）の構造'!J$52</f>
        <v>4997</v>
      </c>
      <c r="H56" s="180"/>
      <c r="I56" s="180"/>
      <c r="J56" s="180">
        <f>'将来負担比率（分子）の構造'!K$52</f>
        <v>4812</v>
      </c>
      <c r="K56" s="180"/>
      <c r="L56" s="180"/>
      <c r="M56" s="180">
        <f>'将来負担比率（分子）の構造'!L$52</f>
        <v>5074</v>
      </c>
      <c r="N56" s="180"/>
      <c r="O56" s="180"/>
      <c r="P56" s="180">
        <f>'将来負担比率（分子）の構造'!M$52</f>
        <v>5127</v>
      </c>
    </row>
    <row r="57" spans="1:16" x14ac:dyDescent="0.15">
      <c r="A57" s="180" t="s">
        <v>42</v>
      </c>
      <c r="B57" s="180"/>
      <c r="C57" s="180"/>
      <c r="D57" s="180">
        <f>'将来負担比率（分子）の構造'!I$51</f>
        <v>15</v>
      </c>
      <c r="E57" s="180"/>
      <c r="F57" s="180"/>
      <c r="G57" s="180">
        <f>'将来負担比率（分子）の構造'!J$51</f>
        <v>12</v>
      </c>
      <c r="H57" s="180"/>
      <c r="I57" s="180"/>
      <c r="J57" s="180">
        <f>'将来負担比率（分子）の構造'!K$51</f>
        <v>10</v>
      </c>
      <c r="K57" s="180"/>
      <c r="L57" s="180"/>
      <c r="M57" s="180">
        <f>'将来負担比率（分子）の構造'!L$51</f>
        <v>7</v>
      </c>
      <c r="N57" s="180"/>
      <c r="O57" s="180"/>
      <c r="P57" s="180">
        <f>'将来負担比率（分子）の構造'!M$51</f>
        <v>5</v>
      </c>
    </row>
    <row r="58" spans="1:16" x14ac:dyDescent="0.15">
      <c r="A58" s="180" t="s">
        <v>41</v>
      </c>
      <c r="B58" s="180"/>
      <c r="C58" s="180"/>
      <c r="D58" s="180">
        <f>'将来負担比率（分子）の構造'!I$50</f>
        <v>1402</v>
      </c>
      <c r="E58" s="180"/>
      <c r="F58" s="180"/>
      <c r="G58" s="180">
        <f>'将来負担比率（分子）の構造'!J$50</f>
        <v>1581</v>
      </c>
      <c r="H58" s="180"/>
      <c r="I58" s="180"/>
      <c r="J58" s="180">
        <f>'将来負担比率（分子）の構造'!K$50</f>
        <v>1658</v>
      </c>
      <c r="K58" s="180"/>
      <c r="L58" s="180"/>
      <c r="M58" s="180">
        <f>'将来負担比率（分子）の構造'!L$50</f>
        <v>1628</v>
      </c>
      <c r="N58" s="180"/>
      <c r="O58" s="180"/>
      <c r="P58" s="180">
        <f>'将来負担比率（分子）の構造'!M$50</f>
        <v>1684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93</v>
      </c>
      <c r="C61" s="180"/>
      <c r="D61" s="180"/>
      <c r="E61" s="180">
        <f>'将来負担比率（分子）の構造'!J$46</f>
        <v>85</v>
      </c>
      <c r="F61" s="180"/>
      <c r="G61" s="180"/>
      <c r="H61" s="180">
        <f>'将来負担比率（分子）の構造'!K$46</f>
        <v>78</v>
      </c>
      <c r="I61" s="180"/>
      <c r="J61" s="180"/>
      <c r="K61" s="180">
        <f>'将来負担比率（分子）の構造'!L$46</f>
        <v>70</v>
      </c>
      <c r="L61" s="180"/>
      <c r="M61" s="180"/>
      <c r="N61" s="180">
        <f>'将来負担比率（分子）の構造'!M$46</f>
        <v>37</v>
      </c>
      <c r="O61" s="180"/>
      <c r="P61" s="180"/>
    </row>
    <row r="62" spans="1:16" x14ac:dyDescent="0.15">
      <c r="A62" s="180" t="s">
        <v>35</v>
      </c>
      <c r="B62" s="180">
        <f>'将来負担比率（分子）の構造'!I$45</f>
        <v>1673</v>
      </c>
      <c r="C62" s="180"/>
      <c r="D62" s="180"/>
      <c r="E62" s="180">
        <f>'将来負担比率（分子）の構造'!J$45</f>
        <v>1554</v>
      </c>
      <c r="F62" s="180"/>
      <c r="G62" s="180"/>
      <c r="H62" s="180">
        <f>'将来負担比率（分子）の構造'!K$45</f>
        <v>1678</v>
      </c>
      <c r="I62" s="180"/>
      <c r="J62" s="180"/>
      <c r="K62" s="180">
        <f>'将来負担比率（分子）の構造'!L$45</f>
        <v>1554</v>
      </c>
      <c r="L62" s="180"/>
      <c r="M62" s="180"/>
      <c r="N62" s="180">
        <f>'将来負担比率（分子）の構造'!M$45</f>
        <v>1466</v>
      </c>
      <c r="O62" s="180"/>
      <c r="P62" s="180"/>
    </row>
    <row r="63" spans="1:16" x14ac:dyDescent="0.15">
      <c r="A63" s="180" t="s">
        <v>34</v>
      </c>
      <c r="B63" s="180">
        <f>'将来負担比率（分子）の構造'!I$44</f>
        <v>1036</v>
      </c>
      <c r="C63" s="180"/>
      <c r="D63" s="180"/>
      <c r="E63" s="180">
        <f>'将来負担比率（分子）の構造'!J$44</f>
        <v>927</v>
      </c>
      <c r="F63" s="180"/>
      <c r="G63" s="180"/>
      <c r="H63" s="180">
        <f>'将来負担比率（分子）の構造'!K$44</f>
        <v>845</v>
      </c>
      <c r="I63" s="180"/>
      <c r="J63" s="180"/>
      <c r="K63" s="180">
        <f>'将来負担比率（分子）の構造'!L$44</f>
        <v>755</v>
      </c>
      <c r="L63" s="180"/>
      <c r="M63" s="180"/>
      <c r="N63" s="180">
        <f>'将来負担比率（分子）の構造'!M$44</f>
        <v>701</v>
      </c>
      <c r="O63" s="180"/>
      <c r="P63" s="180"/>
    </row>
    <row r="64" spans="1:16" x14ac:dyDescent="0.15">
      <c r="A64" s="180" t="s">
        <v>33</v>
      </c>
      <c r="B64" s="180">
        <f>'将来負担比率（分子）の構造'!I$43</f>
        <v>792</v>
      </c>
      <c r="C64" s="180"/>
      <c r="D64" s="180"/>
      <c r="E64" s="180">
        <f>'将来負担比率（分子）の構造'!J$43</f>
        <v>785</v>
      </c>
      <c r="F64" s="180"/>
      <c r="G64" s="180"/>
      <c r="H64" s="180">
        <f>'将来負担比率（分子）の構造'!K$43</f>
        <v>713</v>
      </c>
      <c r="I64" s="180"/>
      <c r="J64" s="180"/>
      <c r="K64" s="180">
        <f>'将来負担比率（分子）の構造'!L$43</f>
        <v>641</v>
      </c>
      <c r="L64" s="180"/>
      <c r="M64" s="180"/>
      <c r="N64" s="180">
        <f>'将来負担比率（分子）の構造'!M$43</f>
        <v>592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5285</v>
      </c>
      <c r="C66" s="180"/>
      <c r="D66" s="180"/>
      <c r="E66" s="180">
        <f>'将来負担比率（分子）の構造'!J$41</f>
        <v>5252</v>
      </c>
      <c r="F66" s="180"/>
      <c r="G66" s="180"/>
      <c r="H66" s="180">
        <f>'将来負担比率（分子）の構造'!K$41</f>
        <v>5438</v>
      </c>
      <c r="I66" s="180"/>
      <c r="J66" s="180"/>
      <c r="K66" s="180">
        <f>'将来負担比率（分子）の構造'!L$41</f>
        <v>5523</v>
      </c>
      <c r="L66" s="180"/>
      <c r="M66" s="180"/>
      <c r="N66" s="180">
        <f>'将来負担比率（分子）の構造'!M$41</f>
        <v>5465</v>
      </c>
      <c r="O66" s="180"/>
      <c r="P66" s="180"/>
    </row>
    <row r="67" spans="1:16" x14ac:dyDescent="0.15">
      <c r="A67" s="180" t="s">
        <v>75</v>
      </c>
      <c r="B67" s="180" t="e">
        <f>NA()</f>
        <v>#N/A</v>
      </c>
      <c r="C67" s="180">
        <f>IF(ISNUMBER('将来負担比率（分子）の構造'!I$53), IF('将来負担比率（分子）の構造'!I$53 &lt; 0, 0, '将来負担比率（分子）の構造'!I$53), NA())</f>
        <v>2286</v>
      </c>
      <c r="D67" s="180" t="e">
        <f>NA()</f>
        <v>#N/A</v>
      </c>
      <c r="E67" s="180" t="e">
        <f>NA()</f>
        <v>#N/A</v>
      </c>
      <c r="F67" s="180">
        <f>IF(ISNUMBER('将来負担比率（分子）の構造'!J$53), IF('将来負担比率（分子）の構造'!J$53 &lt; 0, 0, '将来負担比率（分子）の構造'!J$53), NA())</f>
        <v>2013</v>
      </c>
      <c r="G67" s="180" t="e">
        <f>NA()</f>
        <v>#N/A</v>
      </c>
      <c r="H67" s="180" t="e">
        <f>NA()</f>
        <v>#N/A</v>
      </c>
      <c r="I67" s="180">
        <f>IF(ISNUMBER('将来負担比率（分子）の構造'!K$53), IF('将来負担比率（分子）の構造'!K$53 &lt; 0, 0, '将来負担比率（分子）の構造'!K$53), NA())</f>
        <v>2270</v>
      </c>
      <c r="J67" s="180" t="e">
        <f>NA()</f>
        <v>#N/A</v>
      </c>
      <c r="K67" s="180" t="e">
        <f>NA()</f>
        <v>#N/A</v>
      </c>
      <c r="L67" s="180">
        <f>IF(ISNUMBER('将来負担比率（分子）の構造'!L$53), IF('将来負担比率（分子）の構造'!L$53 &lt; 0, 0, '将来負担比率（分子）の構造'!L$53), NA())</f>
        <v>1832</v>
      </c>
      <c r="M67" s="180" t="e">
        <f>NA()</f>
        <v>#N/A</v>
      </c>
      <c r="N67" s="180" t="e">
        <f>NA()</f>
        <v>#N/A</v>
      </c>
      <c r="O67" s="180">
        <f>IF(ISNUMBER('将来負担比率（分子）の構造'!M$53), IF('将来負担比率（分子）の構造'!M$53 &lt; 0, 0, '将来負担比率（分子）の構造'!M$53), NA())</f>
        <v>1446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1247</v>
      </c>
      <c r="C72" s="184">
        <f>基金残高に係る経年分析!G55</f>
        <v>1152</v>
      </c>
      <c r="D72" s="184">
        <f>基金残高に係る経年分析!H55</f>
        <v>1160</v>
      </c>
    </row>
    <row r="73" spans="1:16" x14ac:dyDescent="0.15">
      <c r="A73" s="183" t="s">
        <v>78</v>
      </c>
      <c r="B73" s="184">
        <f>基金残高に係る経年分析!F56</f>
        <v>15</v>
      </c>
      <c r="C73" s="184">
        <f>基金残高に係る経年分析!G56</f>
        <v>15</v>
      </c>
      <c r="D73" s="184">
        <f>基金残高に係る経年分析!H56</f>
        <v>15</v>
      </c>
    </row>
    <row r="74" spans="1:16" x14ac:dyDescent="0.15">
      <c r="A74" s="183" t="s">
        <v>79</v>
      </c>
      <c r="B74" s="184">
        <f>基金残高に係る経年分析!F57</f>
        <v>233</v>
      </c>
      <c r="C74" s="184">
        <f>基金残高に係る経年分析!G57</f>
        <v>226</v>
      </c>
      <c r="D74" s="184">
        <f>基金残高に係る経年分析!H57</f>
        <v>221</v>
      </c>
    </row>
  </sheetData>
  <sheetProtection algorithmName="SHA-512" hashValue="8szBg8hgkTTEnBIx5lyftIyuoMHYguelRtueTdEfcfRXW8ZwcgzNn1qZ4hn39XaLHcbIRQh3/tYEmEpwOzM3+Q==" saltValue="noSx2SFNjX6Gl2tH8QLR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5" t="s">
        <v>217</v>
      </c>
      <c r="DI1" s="796"/>
      <c r="DJ1" s="796"/>
      <c r="DK1" s="796"/>
      <c r="DL1" s="796"/>
      <c r="DM1" s="796"/>
      <c r="DN1" s="797"/>
      <c r="DO1" s="225"/>
      <c r="DP1" s="795" t="s">
        <v>218</v>
      </c>
      <c r="DQ1" s="796"/>
      <c r="DR1" s="796"/>
      <c r="DS1" s="796"/>
      <c r="DT1" s="796"/>
      <c r="DU1" s="796"/>
      <c r="DV1" s="796"/>
      <c r="DW1" s="796"/>
      <c r="DX1" s="796"/>
      <c r="DY1" s="796"/>
      <c r="DZ1" s="796"/>
      <c r="EA1" s="796"/>
      <c r="EB1" s="796"/>
      <c r="EC1" s="797"/>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7" t="s">
        <v>220</v>
      </c>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7" t="s">
        <v>221</v>
      </c>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9"/>
      <c r="CD3" s="780" t="s">
        <v>222</v>
      </c>
      <c r="CE3" s="781"/>
      <c r="CF3" s="781"/>
      <c r="CG3" s="781"/>
      <c r="CH3" s="781"/>
      <c r="CI3" s="781"/>
      <c r="CJ3" s="781"/>
      <c r="CK3" s="781"/>
      <c r="CL3" s="781"/>
      <c r="CM3" s="781"/>
      <c r="CN3" s="781"/>
      <c r="CO3" s="781"/>
      <c r="CP3" s="781"/>
      <c r="CQ3" s="781"/>
      <c r="CR3" s="781"/>
      <c r="CS3" s="781"/>
      <c r="CT3" s="781"/>
      <c r="CU3" s="781"/>
      <c r="CV3" s="781"/>
      <c r="CW3" s="781"/>
      <c r="CX3" s="781"/>
      <c r="CY3" s="781"/>
      <c r="CZ3" s="781"/>
      <c r="DA3" s="781"/>
      <c r="DB3" s="781"/>
      <c r="DC3" s="781"/>
      <c r="DD3" s="781"/>
      <c r="DE3" s="781"/>
      <c r="DF3" s="781"/>
      <c r="DG3" s="781"/>
      <c r="DH3" s="781"/>
      <c r="DI3" s="781"/>
      <c r="DJ3" s="781"/>
      <c r="DK3" s="781"/>
      <c r="DL3" s="781"/>
      <c r="DM3" s="781"/>
      <c r="DN3" s="781"/>
      <c r="DO3" s="781"/>
      <c r="DP3" s="781"/>
      <c r="DQ3" s="781"/>
      <c r="DR3" s="781"/>
      <c r="DS3" s="781"/>
      <c r="DT3" s="781"/>
      <c r="DU3" s="781"/>
      <c r="DV3" s="781"/>
      <c r="DW3" s="781"/>
      <c r="DX3" s="781"/>
      <c r="DY3" s="781"/>
      <c r="DZ3" s="781"/>
      <c r="EA3" s="781"/>
      <c r="EB3" s="781"/>
      <c r="EC3" s="782"/>
    </row>
    <row r="4" spans="2:143" ht="11.25" customHeight="1" x14ac:dyDescent="0.15">
      <c r="B4" s="737" t="s">
        <v>1</v>
      </c>
      <c r="C4" s="738"/>
      <c r="D4" s="738"/>
      <c r="E4" s="738"/>
      <c r="F4" s="738"/>
      <c r="G4" s="738"/>
      <c r="H4" s="738"/>
      <c r="I4" s="738"/>
      <c r="J4" s="738"/>
      <c r="K4" s="738"/>
      <c r="L4" s="738"/>
      <c r="M4" s="738"/>
      <c r="N4" s="738"/>
      <c r="O4" s="738"/>
      <c r="P4" s="738"/>
      <c r="Q4" s="739"/>
      <c r="R4" s="737" t="s">
        <v>223</v>
      </c>
      <c r="S4" s="738"/>
      <c r="T4" s="738"/>
      <c r="U4" s="738"/>
      <c r="V4" s="738"/>
      <c r="W4" s="738"/>
      <c r="X4" s="738"/>
      <c r="Y4" s="739"/>
      <c r="Z4" s="737" t="s">
        <v>224</v>
      </c>
      <c r="AA4" s="738"/>
      <c r="AB4" s="738"/>
      <c r="AC4" s="739"/>
      <c r="AD4" s="737" t="s">
        <v>225</v>
      </c>
      <c r="AE4" s="738"/>
      <c r="AF4" s="738"/>
      <c r="AG4" s="738"/>
      <c r="AH4" s="738"/>
      <c r="AI4" s="738"/>
      <c r="AJ4" s="738"/>
      <c r="AK4" s="739"/>
      <c r="AL4" s="737" t="s">
        <v>224</v>
      </c>
      <c r="AM4" s="738"/>
      <c r="AN4" s="738"/>
      <c r="AO4" s="739"/>
      <c r="AP4" s="798" t="s">
        <v>226</v>
      </c>
      <c r="AQ4" s="798"/>
      <c r="AR4" s="798"/>
      <c r="AS4" s="798"/>
      <c r="AT4" s="798"/>
      <c r="AU4" s="798"/>
      <c r="AV4" s="798"/>
      <c r="AW4" s="798"/>
      <c r="AX4" s="798"/>
      <c r="AY4" s="798"/>
      <c r="AZ4" s="798"/>
      <c r="BA4" s="798"/>
      <c r="BB4" s="798"/>
      <c r="BC4" s="798"/>
      <c r="BD4" s="798"/>
      <c r="BE4" s="798"/>
      <c r="BF4" s="798"/>
      <c r="BG4" s="798" t="s">
        <v>227</v>
      </c>
      <c r="BH4" s="798"/>
      <c r="BI4" s="798"/>
      <c r="BJ4" s="798"/>
      <c r="BK4" s="798"/>
      <c r="BL4" s="798"/>
      <c r="BM4" s="798"/>
      <c r="BN4" s="798"/>
      <c r="BO4" s="798" t="s">
        <v>224</v>
      </c>
      <c r="BP4" s="798"/>
      <c r="BQ4" s="798"/>
      <c r="BR4" s="798"/>
      <c r="BS4" s="798" t="s">
        <v>228</v>
      </c>
      <c r="BT4" s="798"/>
      <c r="BU4" s="798"/>
      <c r="BV4" s="798"/>
      <c r="BW4" s="798"/>
      <c r="BX4" s="798"/>
      <c r="BY4" s="798"/>
      <c r="BZ4" s="798"/>
      <c r="CA4" s="798"/>
      <c r="CB4" s="798"/>
      <c r="CD4" s="780" t="s">
        <v>229</v>
      </c>
      <c r="CE4" s="781"/>
      <c r="CF4" s="781"/>
      <c r="CG4" s="781"/>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1"/>
      <c r="DQ4" s="781"/>
      <c r="DR4" s="781"/>
      <c r="DS4" s="781"/>
      <c r="DT4" s="781"/>
      <c r="DU4" s="781"/>
      <c r="DV4" s="781"/>
      <c r="DW4" s="781"/>
      <c r="DX4" s="781"/>
      <c r="DY4" s="781"/>
      <c r="DZ4" s="781"/>
      <c r="EA4" s="781"/>
      <c r="EB4" s="781"/>
      <c r="EC4" s="782"/>
    </row>
    <row r="5" spans="2:143" s="229" customFormat="1" ht="11.25" customHeight="1" x14ac:dyDescent="0.15">
      <c r="B5" s="762" t="s">
        <v>230</v>
      </c>
      <c r="C5" s="763"/>
      <c r="D5" s="763"/>
      <c r="E5" s="763"/>
      <c r="F5" s="763"/>
      <c r="G5" s="763"/>
      <c r="H5" s="763"/>
      <c r="I5" s="763"/>
      <c r="J5" s="763"/>
      <c r="K5" s="763"/>
      <c r="L5" s="763"/>
      <c r="M5" s="763"/>
      <c r="N5" s="763"/>
      <c r="O5" s="763"/>
      <c r="P5" s="763"/>
      <c r="Q5" s="764"/>
      <c r="R5" s="728">
        <v>843836</v>
      </c>
      <c r="S5" s="729"/>
      <c r="T5" s="729"/>
      <c r="U5" s="729"/>
      <c r="V5" s="729"/>
      <c r="W5" s="729"/>
      <c r="X5" s="729"/>
      <c r="Y5" s="775"/>
      <c r="Z5" s="793">
        <v>16.5</v>
      </c>
      <c r="AA5" s="793"/>
      <c r="AB5" s="793"/>
      <c r="AC5" s="793"/>
      <c r="AD5" s="794">
        <v>843836</v>
      </c>
      <c r="AE5" s="794"/>
      <c r="AF5" s="794"/>
      <c r="AG5" s="794"/>
      <c r="AH5" s="794"/>
      <c r="AI5" s="794"/>
      <c r="AJ5" s="794"/>
      <c r="AK5" s="794"/>
      <c r="AL5" s="776">
        <v>26.6</v>
      </c>
      <c r="AM5" s="745"/>
      <c r="AN5" s="745"/>
      <c r="AO5" s="777"/>
      <c r="AP5" s="762" t="s">
        <v>231</v>
      </c>
      <c r="AQ5" s="763"/>
      <c r="AR5" s="763"/>
      <c r="AS5" s="763"/>
      <c r="AT5" s="763"/>
      <c r="AU5" s="763"/>
      <c r="AV5" s="763"/>
      <c r="AW5" s="763"/>
      <c r="AX5" s="763"/>
      <c r="AY5" s="763"/>
      <c r="AZ5" s="763"/>
      <c r="BA5" s="763"/>
      <c r="BB5" s="763"/>
      <c r="BC5" s="763"/>
      <c r="BD5" s="763"/>
      <c r="BE5" s="763"/>
      <c r="BF5" s="764"/>
      <c r="BG5" s="663">
        <v>843435</v>
      </c>
      <c r="BH5" s="666"/>
      <c r="BI5" s="666"/>
      <c r="BJ5" s="666"/>
      <c r="BK5" s="666"/>
      <c r="BL5" s="666"/>
      <c r="BM5" s="666"/>
      <c r="BN5" s="667"/>
      <c r="BO5" s="725">
        <v>100</v>
      </c>
      <c r="BP5" s="725"/>
      <c r="BQ5" s="725"/>
      <c r="BR5" s="725"/>
      <c r="BS5" s="726" t="s">
        <v>178</v>
      </c>
      <c r="BT5" s="726"/>
      <c r="BU5" s="726"/>
      <c r="BV5" s="726"/>
      <c r="BW5" s="726"/>
      <c r="BX5" s="726"/>
      <c r="BY5" s="726"/>
      <c r="BZ5" s="726"/>
      <c r="CA5" s="726"/>
      <c r="CB5" s="767"/>
      <c r="CD5" s="780" t="s">
        <v>226</v>
      </c>
      <c r="CE5" s="781"/>
      <c r="CF5" s="781"/>
      <c r="CG5" s="781"/>
      <c r="CH5" s="781"/>
      <c r="CI5" s="781"/>
      <c r="CJ5" s="781"/>
      <c r="CK5" s="781"/>
      <c r="CL5" s="781"/>
      <c r="CM5" s="781"/>
      <c r="CN5" s="781"/>
      <c r="CO5" s="781"/>
      <c r="CP5" s="781"/>
      <c r="CQ5" s="782"/>
      <c r="CR5" s="780" t="s">
        <v>232</v>
      </c>
      <c r="CS5" s="781"/>
      <c r="CT5" s="781"/>
      <c r="CU5" s="781"/>
      <c r="CV5" s="781"/>
      <c r="CW5" s="781"/>
      <c r="CX5" s="781"/>
      <c r="CY5" s="782"/>
      <c r="CZ5" s="780" t="s">
        <v>224</v>
      </c>
      <c r="DA5" s="781"/>
      <c r="DB5" s="781"/>
      <c r="DC5" s="782"/>
      <c r="DD5" s="780" t="s">
        <v>233</v>
      </c>
      <c r="DE5" s="781"/>
      <c r="DF5" s="781"/>
      <c r="DG5" s="781"/>
      <c r="DH5" s="781"/>
      <c r="DI5" s="781"/>
      <c r="DJ5" s="781"/>
      <c r="DK5" s="781"/>
      <c r="DL5" s="781"/>
      <c r="DM5" s="781"/>
      <c r="DN5" s="781"/>
      <c r="DO5" s="781"/>
      <c r="DP5" s="782"/>
      <c r="DQ5" s="780" t="s">
        <v>234</v>
      </c>
      <c r="DR5" s="781"/>
      <c r="DS5" s="781"/>
      <c r="DT5" s="781"/>
      <c r="DU5" s="781"/>
      <c r="DV5" s="781"/>
      <c r="DW5" s="781"/>
      <c r="DX5" s="781"/>
      <c r="DY5" s="781"/>
      <c r="DZ5" s="781"/>
      <c r="EA5" s="781"/>
      <c r="EB5" s="781"/>
      <c r="EC5" s="782"/>
    </row>
    <row r="6" spans="2:143" ht="11.25" customHeight="1" x14ac:dyDescent="0.15">
      <c r="B6" s="660" t="s">
        <v>235</v>
      </c>
      <c r="C6" s="661"/>
      <c r="D6" s="661"/>
      <c r="E6" s="661"/>
      <c r="F6" s="661"/>
      <c r="G6" s="661"/>
      <c r="H6" s="661"/>
      <c r="I6" s="661"/>
      <c r="J6" s="661"/>
      <c r="K6" s="661"/>
      <c r="L6" s="661"/>
      <c r="M6" s="661"/>
      <c r="N6" s="661"/>
      <c r="O6" s="661"/>
      <c r="P6" s="661"/>
      <c r="Q6" s="662"/>
      <c r="R6" s="663">
        <v>50376</v>
      </c>
      <c r="S6" s="666"/>
      <c r="T6" s="666"/>
      <c r="U6" s="666"/>
      <c r="V6" s="666"/>
      <c r="W6" s="666"/>
      <c r="X6" s="666"/>
      <c r="Y6" s="667"/>
      <c r="Z6" s="725">
        <v>1</v>
      </c>
      <c r="AA6" s="725"/>
      <c r="AB6" s="725"/>
      <c r="AC6" s="725"/>
      <c r="AD6" s="726">
        <v>50376</v>
      </c>
      <c r="AE6" s="726"/>
      <c r="AF6" s="726"/>
      <c r="AG6" s="726"/>
      <c r="AH6" s="726"/>
      <c r="AI6" s="726"/>
      <c r="AJ6" s="726"/>
      <c r="AK6" s="726"/>
      <c r="AL6" s="668">
        <v>1.6</v>
      </c>
      <c r="AM6" s="669"/>
      <c r="AN6" s="669"/>
      <c r="AO6" s="727"/>
      <c r="AP6" s="660" t="s">
        <v>236</v>
      </c>
      <c r="AQ6" s="661"/>
      <c r="AR6" s="661"/>
      <c r="AS6" s="661"/>
      <c r="AT6" s="661"/>
      <c r="AU6" s="661"/>
      <c r="AV6" s="661"/>
      <c r="AW6" s="661"/>
      <c r="AX6" s="661"/>
      <c r="AY6" s="661"/>
      <c r="AZ6" s="661"/>
      <c r="BA6" s="661"/>
      <c r="BB6" s="661"/>
      <c r="BC6" s="661"/>
      <c r="BD6" s="661"/>
      <c r="BE6" s="661"/>
      <c r="BF6" s="662"/>
      <c r="BG6" s="663">
        <v>843435</v>
      </c>
      <c r="BH6" s="666"/>
      <c r="BI6" s="666"/>
      <c r="BJ6" s="666"/>
      <c r="BK6" s="666"/>
      <c r="BL6" s="666"/>
      <c r="BM6" s="666"/>
      <c r="BN6" s="667"/>
      <c r="BO6" s="725">
        <v>100</v>
      </c>
      <c r="BP6" s="725"/>
      <c r="BQ6" s="725"/>
      <c r="BR6" s="725"/>
      <c r="BS6" s="726" t="s">
        <v>237</v>
      </c>
      <c r="BT6" s="726"/>
      <c r="BU6" s="726"/>
      <c r="BV6" s="726"/>
      <c r="BW6" s="726"/>
      <c r="BX6" s="726"/>
      <c r="BY6" s="726"/>
      <c r="BZ6" s="726"/>
      <c r="CA6" s="726"/>
      <c r="CB6" s="767"/>
      <c r="CD6" s="734" t="s">
        <v>238</v>
      </c>
      <c r="CE6" s="735"/>
      <c r="CF6" s="735"/>
      <c r="CG6" s="735"/>
      <c r="CH6" s="735"/>
      <c r="CI6" s="735"/>
      <c r="CJ6" s="735"/>
      <c r="CK6" s="735"/>
      <c r="CL6" s="735"/>
      <c r="CM6" s="735"/>
      <c r="CN6" s="735"/>
      <c r="CO6" s="735"/>
      <c r="CP6" s="735"/>
      <c r="CQ6" s="736"/>
      <c r="CR6" s="663">
        <v>73797</v>
      </c>
      <c r="CS6" s="666"/>
      <c r="CT6" s="666"/>
      <c r="CU6" s="666"/>
      <c r="CV6" s="666"/>
      <c r="CW6" s="666"/>
      <c r="CX6" s="666"/>
      <c r="CY6" s="667"/>
      <c r="CZ6" s="776">
        <v>1.5</v>
      </c>
      <c r="DA6" s="745"/>
      <c r="DB6" s="745"/>
      <c r="DC6" s="779"/>
      <c r="DD6" s="671" t="s">
        <v>178</v>
      </c>
      <c r="DE6" s="666"/>
      <c r="DF6" s="666"/>
      <c r="DG6" s="666"/>
      <c r="DH6" s="666"/>
      <c r="DI6" s="666"/>
      <c r="DJ6" s="666"/>
      <c r="DK6" s="666"/>
      <c r="DL6" s="666"/>
      <c r="DM6" s="666"/>
      <c r="DN6" s="666"/>
      <c r="DO6" s="666"/>
      <c r="DP6" s="667"/>
      <c r="DQ6" s="671">
        <v>73797</v>
      </c>
      <c r="DR6" s="666"/>
      <c r="DS6" s="666"/>
      <c r="DT6" s="666"/>
      <c r="DU6" s="666"/>
      <c r="DV6" s="666"/>
      <c r="DW6" s="666"/>
      <c r="DX6" s="666"/>
      <c r="DY6" s="666"/>
      <c r="DZ6" s="666"/>
      <c r="EA6" s="666"/>
      <c r="EB6" s="666"/>
      <c r="EC6" s="706"/>
    </row>
    <row r="7" spans="2:143" ht="11.25" customHeight="1" x14ac:dyDescent="0.15">
      <c r="B7" s="660" t="s">
        <v>239</v>
      </c>
      <c r="C7" s="661"/>
      <c r="D7" s="661"/>
      <c r="E7" s="661"/>
      <c r="F7" s="661"/>
      <c r="G7" s="661"/>
      <c r="H7" s="661"/>
      <c r="I7" s="661"/>
      <c r="J7" s="661"/>
      <c r="K7" s="661"/>
      <c r="L7" s="661"/>
      <c r="M7" s="661"/>
      <c r="N7" s="661"/>
      <c r="O7" s="661"/>
      <c r="P7" s="661"/>
      <c r="Q7" s="662"/>
      <c r="R7" s="663">
        <v>1206</v>
      </c>
      <c r="S7" s="666"/>
      <c r="T7" s="666"/>
      <c r="U7" s="666"/>
      <c r="V7" s="666"/>
      <c r="W7" s="666"/>
      <c r="X7" s="666"/>
      <c r="Y7" s="667"/>
      <c r="Z7" s="725">
        <v>0</v>
      </c>
      <c r="AA7" s="725"/>
      <c r="AB7" s="725"/>
      <c r="AC7" s="725"/>
      <c r="AD7" s="726">
        <v>1206</v>
      </c>
      <c r="AE7" s="726"/>
      <c r="AF7" s="726"/>
      <c r="AG7" s="726"/>
      <c r="AH7" s="726"/>
      <c r="AI7" s="726"/>
      <c r="AJ7" s="726"/>
      <c r="AK7" s="726"/>
      <c r="AL7" s="668">
        <v>0</v>
      </c>
      <c r="AM7" s="669"/>
      <c r="AN7" s="669"/>
      <c r="AO7" s="727"/>
      <c r="AP7" s="660" t="s">
        <v>240</v>
      </c>
      <c r="AQ7" s="661"/>
      <c r="AR7" s="661"/>
      <c r="AS7" s="661"/>
      <c r="AT7" s="661"/>
      <c r="AU7" s="661"/>
      <c r="AV7" s="661"/>
      <c r="AW7" s="661"/>
      <c r="AX7" s="661"/>
      <c r="AY7" s="661"/>
      <c r="AZ7" s="661"/>
      <c r="BA7" s="661"/>
      <c r="BB7" s="661"/>
      <c r="BC7" s="661"/>
      <c r="BD7" s="661"/>
      <c r="BE7" s="661"/>
      <c r="BF7" s="662"/>
      <c r="BG7" s="663">
        <v>311369</v>
      </c>
      <c r="BH7" s="666"/>
      <c r="BI7" s="666"/>
      <c r="BJ7" s="666"/>
      <c r="BK7" s="666"/>
      <c r="BL7" s="666"/>
      <c r="BM7" s="666"/>
      <c r="BN7" s="667"/>
      <c r="BO7" s="725">
        <v>36.9</v>
      </c>
      <c r="BP7" s="725"/>
      <c r="BQ7" s="725"/>
      <c r="BR7" s="725"/>
      <c r="BS7" s="726" t="s">
        <v>237</v>
      </c>
      <c r="BT7" s="726"/>
      <c r="BU7" s="726"/>
      <c r="BV7" s="726"/>
      <c r="BW7" s="726"/>
      <c r="BX7" s="726"/>
      <c r="BY7" s="726"/>
      <c r="BZ7" s="726"/>
      <c r="CA7" s="726"/>
      <c r="CB7" s="767"/>
      <c r="CD7" s="707" t="s">
        <v>241</v>
      </c>
      <c r="CE7" s="704"/>
      <c r="CF7" s="704"/>
      <c r="CG7" s="704"/>
      <c r="CH7" s="704"/>
      <c r="CI7" s="704"/>
      <c r="CJ7" s="704"/>
      <c r="CK7" s="704"/>
      <c r="CL7" s="704"/>
      <c r="CM7" s="704"/>
      <c r="CN7" s="704"/>
      <c r="CO7" s="704"/>
      <c r="CP7" s="704"/>
      <c r="CQ7" s="705"/>
      <c r="CR7" s="663">
        <v>731709</v>
      </c>
      <c r="CS7" s="666"/>
      <c r="CT7" s="666"/>
      <c r="CU7" s="666"/>
      <c r="CV7" s="666"/>
      <c r="CW7" s="666"/>
      <c r="CX7" s="666"/>
      <c r="CY7" s="667"/>
      <c r="CZ7" s="725">
        <v>14.6</v>
      </c>
      <c r="DA7" s="725"/>
      <c r="DB7" s="725"/>
      <c r="DC7" s="725"/>
      <c r="DD7" s="671">
        <v>58539</v>
      </c>
      <c r="DE7" s="666"/>
      <c r="DF7" s="666"/>
      <c r="DG7" s="666"/>
      <c r="DH7" s="666"/>
      <c r="DI7" s="666"/>
      <c r="DJ7" s="666"/>
      <c r="DK7" s="666"/>
      <c r="DL7" s="666"/>
      <c r="DM7" s="666"/>
      <c r="DN7" s="666"/>
      <c r="DO7" s="666"/>
      <c r="DP7" s="667"/>
      <c r="DQ7" s="671">
        <v>548870</v>
      </c>
      <c r="DR7" s="666"/>
      <c r="DS7" s="666"/>
      <c r="DT7" s="666"/>
      <c r="DU7" s="666"/>
      <c r="DV7" s="666"/>
      <c r="DW7" s="666"/>
      <c r="DX7" s="666"/>
      <c r="DY7" s="666"/>
      <c r="DZ7" s="666"/>
      <c r="EA7" s="666"/>
      <c r="EB7" s="666"/>
      <c r="EC7" s="706"/>
    </row>
    <row r="8" spans="2:143" ht="11.25" customHeight="1" x14ac:dyDescent="0.15">
      <c r="B8" s="660" t="s">
        <v>242</v>
      </c>
      <c r="C8" s="661"/>
      <c r="D8" s="661"/>
      <c r="E8" s="661"/>
      <c r="F8" s="661"/>
      <c r="G8" s="661"/>
      <c r="H8" s="661"/>
      <c r="I8" s="661"/>
      <c r="J8" s="661"/>
      <c r="K8" s="661"/>
      <c r="L8" s="661"/>
      <c r="M8" s="661"/>
      <c r="N8" s="661"/>
      <c r="O8" s="661"/>
      <c r="P8" s="661"/>
      <c r="Q8" s="662"/>
      <c r="R8" s="663">
        <v>2605</v>
      </c>
      <c r="S8" s="666"/>
      <c r="T8" s="666"/>
      <c r="U8" s="666"/>
      <c r="V8" s="666"/>
      <c r="W8" s="666"/>
      <c r="X8" s="666"/>
      <c r="Y8" s="667"/>
      <c r="Z8" s="725">
        <v>0.1</v>
      </c>
      <c r="AA8" s="725"/>
      <c r="AB8" s="725"/>
      <c r="AC8" s="725"/>
      <c r="AD8" s="726">
        <v>2605</v>
      </c>
      <c r="AE8" s="726"/>
      <c r="AF8" s="726"/>
      <c r="AG8" s="726"/>
      <c r="AH8" s="726"/>
      <c r="AI8" s="726"/>
      <c r="AJ8" s="726"/>
      <c r="AK8" s="726"/>
      <c r="AL8" s="668">
        <v>0.1</v>
      </c>
      <c r="AM8" s="669"/>
      <c r="AN8" s="669"/>
      <c r="AO8" s="727"/>
      <c r="AP8" s="660" t="s">
        <v>243</v>
      </c>
      <c r="AQ8" s="661"/>
      <c r="AR8" s="661"/>
      <c r="AS8" s="661"/>
      <c r="AT8" s="661"/>
      <c r="AU8" s="661"/>
      <c r="AV8" s="661"/>
      <c r="AW8" s="661"/>
      <c r="AX8" s="661"/>
      <c r="AY8" s="661"/>
      <c r="AZ8" s="661"/>
      <c r="BA8" s="661"/>
      <c r="BB8" s="661"/>
      <c r="BC8" s="661"/>
      <c r="BD8" s="661"/>
      <c r="BE8" s="661"/>
      <c r="BF8" s="662"/>
      <c r="BG8" s="663">
        <v>12919</v>
      </c>
      <c r="BH8" s="666"/>
      <c r="BI8" s="666"/>
      <c r="BJ8" s="666"/>
      <c r="BK8" s="666"/>
      <c r="BL8" s="666"/>
      <c r="BM8" s="666"/>
      <c r="BN8" s="667"/>
      <c r="BO8" s="725">
        <v>1.5</v>
      </c>
      <c r="BP8" s="725"/>
      <c r="BQ8" s="725"/>
      <c r="BR8" s="725"/>
      <c r="BS8" s="671" t="s">
        <v>177</v>
      </c>
      <c r="BT8" s="666"/>
      <c r="BU8" s="666"/>
      <c r="BV8" s="666"/>
      <c r="BW8" s="666"/>
      <c r="BX8" s="666"/>
      <c r="BY8" s="666"/>
      <c r="BZ8" s="666"/>
      <c r="CA8" s="666"/>
      <c r="CB8" s="706"/>
      <c r="CD8" s="707" t="s">
        <v>244</v>
      </c>
      <c r="CE8" s="704"/>
      <c r="CF8" s="704"/>
      <c r="CG8" s="704"/>
      <c r="CH8" s="704"/>
      <c r="CI8" s="704"/>
      <c r="CJ8" s="704"/>
      <c r="CK8" s="704"/>
      <c r="CL8" s="704"/>
      <c r="CM8" s="704"/>
      <c r="CN8" s="704"/>
      <c r="CO8" s="704"/>
      <c r="CP8" s="704"/>
      <c r="CQ8" s="705"/>
      <c r="CR8" s="663">
        <v>1150570</v>
      </c>
      <c r="CS8" s="666"/>
      <c r="CT8" s="666"/>
      <c r="CU8" s="666"/>
      <c r="CV8" s="666"/>
      <c r="CW8" s="666"/>
      <c r="CX8" s="666"/>
      <c r="CY8" s="667"/>
      <c r="CZ8" s="725">
        <v>23</v>
      </c>
      <c r="DA8" s="725"/>
      <c r="DB8" s="725"/>
      <c r="DC8" s="725"/>
      <c r="DD8" s="671">
        <v>50386</v>
      </c>
      <c r="DE8" s="666"/>
      <c r="DF8" s="666"/>
      <c r="DG8" s="666"/>
      <c r="DH8" s="666"/>
      <c r="DI8" s="666"/>
      <c r="DJ8" s="666"/>
      <c r="DK8" s="666"/>
      <c r="DL8" s="666"/>
      <c r="DM8" s="666"/>
      <c r="DN8" s="666"/>
      <c r="DO8" s="666"/>
      <c r="DP8" s="667"/>
      <c r="DQ8" s="671">
        <v>688300</v>
      </c>
      <c r="DR8" s="666"/>
      <c r="DS8" s="666"/>
      <c r="DT8" s="666"/>
      <c r="DU8" s="666"/>
      <c r="DV8" s="666"/>
      <c r="DW8" s="666"/>
      <c r="DX8" s="666"/>
      <c r="DY8" s="666"/>
      <c r="DZ8" s="666"/>
      <c r="EA8" s="666"/>
      <c r="EB8" s="666"/>
      <c r="EC8" s="706"/>
    </row>
    <row r="9" spans="2:143" ht="11.25" customHeight="1" x14ac:dyDescent="0.15">
      <c r="B9" s="660" t="s">
        <v>245</v>
      </c>
      <c r="C9" s="661"/>
      <c r="D9" s="661"/>
      <c r="E9" s="661"/>
      <c r="F9" s="661"/>
      <c r="G9" s="661"/>
      <c r="H9" s="661"/>
      <c r="I9" s="661"/>
      <c r="J9" s="661"/>
      <c r="K9" s="661"/>
      <c r="L9" s="661"/>
      <c r="M9" s="661"/>
      <c r="N9" s="661"/>
      <c r="O9" s="661"/>
      <c r="P9" s="661"/>
      <c r="Q9" s="662"/>
      <c r="R9" s="663">
        <v>2153</v>
      </c>
      <c r="S9" s="666"/>
      <c r="T9" s="666"/>
      <c r="U9" s="666"/>
      <c r="V9" s="666"/>
      <c r="W9" s="666"/>
      <c r="X9" s="666"/>
      <c r="Y9" s="667"/>
      <c r="Z9" s="725">
        <v>0</v>
      </c>
      <c r="AA9" s="725"/>
      <c r="AB9" s="725"/>
      <c r="AC9" s="725"/>
      <c r="AD9" s="726">
        <v>2153</v>
      </c>
      <c r="AE9" s="726"/>
      <c r="AF9" s="726"/>
      <c r="AG9" s="726"/>
      <c r="AH9" s="726"/>
      <c r="AI9" s="726"/>
      <c r="AJ9" s="726"/>
      <c r="AK9" s="726"/>
      <c r="AL9" s="668">
        <v>0.1</v>
      </c>
      <c r="AM9" s="669"/>
      <c r="AN9" s="669"/>
      <c r="AO9" s="727"/>
      <c r="AP9" s="660" t="s">
        <v>246</v>
      </c>
      <c r="AQ9" s="661"/>
      <c r="AR9" s="661"/>
      <c r="AS9" s="661"/>
      <c r="AT9" s="661"/>
      <c r="AU9" s="661"/>
      <c r="AV9" s="661"/>
      <c r="AW9" s="661"/>
      <c r="AX9" s="661"/>
      <c r="AY9" s="661"/>
      <c r="AZ9" s="661"/>
      <c r="BA9" s="661"/>
      <c r="BB9" s="661"/>
      <c r="BC9" s="661"/>
      <c r="BD9" s="661"/>
      <c r="BE9" s="661"/>
      <c r="BF9" s="662"/>
      <c r="BG9" s="663">
        <v>258482</v>
      </c>
      <c r="BH9" s="666"/>
      <c r="BI9" s="666"/>
      <c r="BJ9" s="666"/>
      <c r="BK9" s="666"/>
      <c r="BL9" s="666"/>
      <c r="BM9" s="666"/>
      <c r="BN9" s="667"/>
      <c r="BO9" s="725">
        <v>30.6</v>
      </c>
      <c r="BP9" s="725"/>
      <c r="BQ9" s="725"/>
      <c r="BR9" s="725"/>
      <c r="BS9" s="671" t="s">
        <v>177</v>
      </c>
      <c r="BT9" s="666"/>
      <c r="BU9" s="666"/>
      <c r="BV9" s="666"/>
      <c r="BW9" s="666"/>
      <c r="BX9" s="666"/>
      <c r="BY9" s="666"/>
      <c r="BZ9" s="666"/>
      <c r="CA9" s="666"/>
      <c r="CB9" s="706"/>
      <c r="CD9" s="707" t="s">
        <v>247</v>
      </c>
      <c r="CE9" s="704"/>
      <c r="CF9" s="704"/>
      <c r="CG9" s="704"/>
      <c r="CH9" s="704"/>
      <c r="CI9" s="704"/>
      <c r="CJ9" s="704"/>
      <c r="CK9" s="704"/>
      <c r="CL9" s="704"/>
      <c r="CM9" s="704"/>
      <c r="CN9" s="704"/>
      <c r="CO9" s="704"/>
      <c r="CP9" s="704"/>
      <c r="CQ9" s="705"/>
      <c r="CR9" s="663">
        <v>780671</v>
      </c>
      <c r="CS9" s="666"/>
      <c r="CT9" s="666"/>
      <c r="CU9" s="666"/>
      <c r="CV9" s="666"/>
      <c r="CW9" s="666"/>
      <c r="CX9" s="666"/>
      <c r="CY9" s="667"/>
      <c r="CZ9" s="725">
        <v>15.6</v>
      </c>
      <c r="DA9" s="725"/>
      <c r="DB9" s="725"/>
      <c r="DC9" s="725"/>
      <c r="DD9" s="671" t="s">
        <v>177</v>
      </c>
      <c r="DE9" s="666"/>
      <c r="DF9" s="666"/>
      <c r="DG9" s="666"/>
      <c r="DH9" s="666"/>
      <c r="DI9" s="666"/>
      <c r="DJ9" s="666"/>
      <c r="DK9" s="666"/>
      <c r="DL9" s="666"/>
      <c r="DM9" s="666"/>
      <c r="DN9" s="666"/>
      <c r="DO9" s="666"/>
      <c r="DP9" s="667"/>
      <c r="DQ9" s="671">
        <v>651795</v>
      </c>
      <c r="DR9" s="666"/>
      <c r="DS9" s="666"/>
      <c r="DT9" s="666"/>
      <c r="DU9" s="666"/>
      <c r="DV9" s="666"/>
      <c r="DW9" s="666"/>
      <c r="DX9" s="666"/>
      <c r="DY9" s="666"/>
      <c r="DZ9" s="666"/>
      <c r="EA9" s="666"/>
      <c r="EB9" s="666"/>
      <c r="EC9" s="706"/>
    </row>
    <row r="10" spans="2:143" ht="11.25" customHeight="1" x14ac:dyDescent="0.15">
      <c r="B10" s="660" t="s">
        <v>248</v>
      </c>
      <c r="C10" s="661"/>
      <c r="D10" s="661"/>
      <c r="E10" s="661"/>
      <c r="F10" s="661"/>
      <c r="G10" s="661"/>
      <c r="H10" s="661"/>
      <c r="I10" s="661"/>
      <c r="J10" s="661"/>
      <c r="K10" s="661"/>
      <c r="L10" s="661"/>
      <c r="M10" s="661"/>
      <c r="N10" s="661"/>
      <c r="O10" s="661"/>
      <c r="P10" s="661"/>
      <c r="Q10" s="662"/>
      <c r="R10" s="663" t="s">
        <v>177</v>
      </c>
      <c r="S10" s="666"/>
      <c r="T10" s="666"/>
      <c r="U10" s="666"/>
      <c r="V10" s="666"/>
      <c r="W10" s="666"/>
      <c r="X10" s="666"/>
      <c r="Y10" s="667"/>
      <c r="Z10" s="725" t="s">
        <v>177</v>
      </c>
      <c r="AA10" s="725"/>
      <c r="AB10" s="725"/>
      <c r="AC10" s="725"/>
      <c r="AD10" s="726" t="s">
        <v>177</v>
      </c>
      <c r="AE10" s="726"/>
      <c r="AF10" s="726"/>
      <c r="AG10" s="726"/>
      <c r="AH10" s="726"/>
      <c r="AI10" s="726"/>
      <c r="AJ10" s="726"/>
      <c r="AK10" s="726"/>
      <c r="AL10" s="668" t="s">
        <v>177</v>
      </c>
      <c r="AM10" s="669"/>
      <c r="AN10" s="669"/>
      <c r="AO10" s="727"/>
      <c r="AP10" s="660" t="s">
        <v>249</v>
      </c>
      <c r="AQ10" s="661"/>
      <c r="AR10" s="661"/>
      <c r="AS10" s="661"/>
      <c r="AT10" s="661"/>
      <c r="AU10" s="661"/>
      <c r="AV10" s="661"/>
      <c r="AW10" s="661"/>
      <c r="AX10" s="661"/>
      <c r="AY10" s="661"/>
      <c r="AZ10" s="661"/>
      <c r="BA10" s="661"/>
      <c r="BB10" s="661"/>
      <c r="BC10" s="661"/>
      <c r="BD10" s="661"/>
      <c r="BE10" s="661"/>
      <c r="BF10" s="662"/>
      <c r="BG10" s="663">
        <v>18440</v>
      </c>
      <c r="BH10" s="666"/>
      <c r="BI10" s="666"/>
      <c r="BJ10" s="666"/>
      <c r="BK10" s="666"/>
      <c r="BL10" s="666"/>
      <c r="BM10" s="666"/>
      <c r="BN10" s="667"/>
      <c r="BO10" s="725">
        <v>2.2000000000000002</v>
      </c>
      <c r="BP10" s="725"/>
      <c r="BQ10" s="725"/>
      <c r="BR10" s="725"/>
      <c r="BS10" s="671" t="s">
        <v>177</v>
      </c>
      <c r="BT10" s="666"/>
      <c r="BU10" s="666"/>
      <c r="BV10" s="666"/>
      <c r="BW10" s="666"/>
      <c r="BX10" s="666"/>
      <c r="BY10" s="666"/>
      <c r="BZ10" s="666"/>
      <c r="CA10" s="666"/>
      <c r="CB10" s="706"/>
      <c r="CD10" s="707" t="s">
        <v>250</v>
      </c>
      <c r="CE10" s="704"/>
      <c r="CF10" s="704"/>
      <c r="CG10" s="704"/>
      <c r="CH10" s="704"/>
      <c r="CI10" s="704"/>
      <c r="CJ10" s="704"/>
      <c r="CK10" s="704"/>
      <c r="CL10" s="704"/>
      <c r="CM10" s="704"/>
      <c r="CN10" s="704"/>
      <c r="CO10" s="704"/>
      <c r="CP10" s="704"/>
      <c r="CQ10" s="705"/>
      <c r="CR10" s="663">
        <v>1402</v>
      </c>
      <c r="CS10" s="666"/>
      <c r="CT10" s="666"/>
      <c r="CU10" s="666"/>
      <c r="CV10" s="666"/>
      <c r="CW10" s="666"/>
      <c r="CX10" s="666"/>
      <c r="CY10" s="667"/>
      <c r="CZ10" s="725">
        <v>0</v>
      </c>
      <c r="DA10" s="725"/>
      <c r="DB10" s="725"/>
      <c r="DC10" s="725"/>
      <c r="DD10" s="671" t="s">
        <v>177</v>
      </c>
      <c r="DE10" s="666"/>
      <c r="DF10" s="666"/>
      <c r="DG10" s="666"/>
      <c r="DH10" s="666"/>
      <c r="DI10" s="666"/>
      <c r="DJ10" s="666"/>
      <c r="DK10" s="666"/>
      <c r="DL10" s="666"/>
      <c r="DM10" s="666"/>
      <c r="DN10" s="666"/>
      <c r="DO10" s="666"/>
      <c r="DP10" s="667"/>
      <c r="DQ10" s="671">
        <v>402</v>
      </c>
      <c r="DR10" s="666"/>
      <c r="DS10" s="666"/>
      <c r="DT10" s="666"/>
      <c r="DU10" s="666"/>
      <c r="DV10" s="666"/>
      <c r="DW10" s="666"/>
      <c r="DX10" s="666"/>
      <c r="DY10" s="666"/>
      <c r="DZ10" s="666"/>
      <c r="EA10" s="666"/>
      <c r="EB10" s="666"/>
      <c r="EC10" s="706"/>
    </row>
    <row r="11" spans="2:143" ht="11.25" customHeight="1" x14ac:dyDescent="0.15">
      <c r="B11" s="660" t="s">
        <v>251</v>
      </c>
      <c r="C11" s="661"/>
      <c r="D11" s="661"/>
      <c r="E11" s="661"/>
      <c r="F11" s="661"/>
      <c r="G11" s="661"/>
      <c r="H11" s="661"/>
      <c r="I11" s="661"/>
      <c r="J11" s="661"/>
      <c r="K11" s="661"/>
      <c r="L11" s="661"/>
      <c r="M11" s="661"/>
      <c r="N11" s="661"/>
      <c r="O11" s="661"/>
      <c r="P11" s="661"/>
      <c r="Q11" s="662"/>
      <c r="R11" s="663" t="s">
        <v>177</v>
      </c>
      <c r="S11" s="666"/>
      <c r="T11" s="666"/>
      <c r="U11" s="666"/>
      <c r="V11" s="666"/>
      <c r="W11" s="666"/>
      <c r="X11" s="666"/>
      <c r="Y11" s="667"/>
      <c r="Z11" s="725" t="s">
        <v>177</v>
      </c>
      <c r="AA11" s="725"/>
      <c r="AB11" s="725"/>
      <c r="AC11" s="725"/>
      <c r="AD11" s="726" t="s">
        <v>177</v>
      </c>
      <c r="AE11" s="726"/>
      <c r="AF11" s="726"/>
      <c r="AG11" s="726"/>
      <c r="AH11" s="726"/>
      <c r="AI11" s="726"/>
      <c r="AJ11" s="726"/>
      <c r="AK11" s="726"/>
      <c r="AL11" s="668" t="s">
        <v>177</v>
      </c>
      <c r="AM11" s="669"/>
      <c r="AN11" s="669"/>
      <c r="AO11" s="727"/>
      <c r="AP11" s="660" t="s">
        <v>252</v>
      </c>
      <c r="AQ11" s="661"/>
      <c r="AR11" s="661"/>
      <c r="AS11" s="661"/>
      <c r="AT11" s="661"/>
      <c r="AU11" s="661"/>
      <c r="AV11" s="661"/>
      <c r="AW11" s="661"/>
      <c r="AX11" s="661"/>
      <c r="AY11" s="661"/>
      <c r="AZ11" s="661"/>
      <c r="BA11" s="661"/>
      <c r="BB11" s="661"/>
      <c r="BC11" s="661"/>
      <c r="BD11" s="661"/>
      <c r="BE11" s="661"/>
      <c r="BF11" s="662"/>
      <c r="BG11" s="663">
        <v>21528</v>
      </c>
      <c r="BH11" s="666"/>
      <c r="BI11" s="666"/>
      <c r="BJ11" s="666"/>
      <c r="BK11" s="666"/>
      <c r="BL11" s="666"/>
      <c r="BM11" s="666"/>
      <c r="BN11" s="667"/>
      <c r="BO11" s="725">
        <v>2.6</v>
      </c>
      <c r="BP11" s="725"/>
      <c r="BQ11" s="725"/>
      <c r="BR11" s="725"/>
      <c r="BS11" s="671" t="s">
        <v>178</v>
      </c>
      <c r="BT11" s="666"/>
      <c r="BU11" s="666"/>
      <c r="BV11" s="666"/>
      <c r="BW11" s="666"/>
      <c r="BX11" s="666"/>
      <c r="BY11" s="666"/>
      <c r="BZ11" s="666"/>
      <c r="CA11" s="666"/>
      <c r="CB11" s="706"/>
      <c r="CD11" s="707" t="s">
        <v>253</v>
      </c>
      <c r="CE11" s="704"/>
      <c r="CF11" s="704"/>
      <c r="CG11" s="704"/>
      <c r="CH11" s="704"/>
      <c r="CI11" s="704"/>
      <c r="CJ11" s="704"/>
      <c r="CK11" s="704"/>
      <c r="CL11" s="704"/>
      <c r="CM11" s="704"/>
      <c r="CN11" s="704"/>
      <c r="CO11" s="704"/>
      <c r="CP11" s="704"/>
      <c r="CQ11" s="705"/>
      <c r="CR11" s="663">
        <v>237239</v>
      </c>
      <c r="CS11" s="666"/>
      <c r="CT11" s="666"/>
      <c r="CU11" s="666"/>
      <c r="CV11" s="666"/>
      <c r="CW11" s="666"/>
      <c r="CX11" s="666"/>
      <c r="CY11" s="667"/>
      <c r="CZ11" s="725">
        <v>4.7</v>
      </c>
      <c r="DA11" s="725"/>
      <c r="DB11" s="725"/>
      <c r="DC11" s="725"/>
      <c r="DD11" s="671">
        <v>104704</v>
      </c>
      <c r="DE11" s="666"/>
      <c r="DF11" s="666"/>
      <c r="DG11" s="666"/>
      <c r="DH11" s="666"/>
      <c r="DI11" s="666"/>
      <c r="DJ11" s="666"/>
      <c r="DK11" s="666"/>
      <c r="DL11" s="666"/>
      <c r="DM11" s="666"/>
      <c r="DN11" s="666"/>
      <c r="DO11" s="666"/>
      <c r="DP11" s="667"/>
      <c r="DQ11" s="671">
        <v>106915</v>
      </c>
      <c r="DR11" s="666"/>
      <c r="DS11" s="666"/>
      <c r="DT11" s="666"/>
      <c r="DU11" s="666"/>
      <c r="DV11" s="666"/>
      <c r="DW11" s="666"/>
      <c r="DX11" s="666"/>
      <c r="DY11" s="666"/>
      <c r="DZ11" s="666"/>
      <c r="EA11" s="666"/>
      <c r="EB11" s="666"/>
      <c r="EC11" s="706"/>
    </row>
    <row r="12" spans="2:143" ht="11.25" customHeight="1" x14ac:dyDescent="0.15">
      <c r="B12" s="660" t="s">
        <v>254</v>
      </c>
      <c r="C12" s="661"/>
      <c r="D12" s="661"/>
      <c r="E12" s="661"/>
      <c r="F12" s="661"/>
      <c r="G12" s="661"/>
      <c r="H12" s="661"/>
      <c r="I12" s="661"/>
      <c r="J12" s="661"/>
      <c r="K12" s="661"/>
      <c r="L12" s="661"/>
      <c r="M12" s="661"/>
      <c r="N12" s="661"/>
      <c r="O12" s="661"/>
      <c r="P12" s="661"/>
      <c r="Q12" s="662"/>
      <c r="R12" s="663">
        <v>143661</v>
      </c>
      <c r="S12" s="666"/>
      <c r="T12" s="666"/>
      <c r="U12" s="666"/>
      <c r="V12" s="666"/>
      <c r="W12" s="666"/>
      <c r="X12" s="666"/>
      <c r="Y12" s="667"/>
      <c r="Z12" s="725">
        <v>2.8</v>
      </c>
      <c r="AA12" s="725"/>
      <c r="AB12" s="725"/>
      <c r="AC12" s="725"/>
      <c r="AD12" s="726">
        <v>143661</v>
      </c>
      <c r="AE12" s="726"/>
      <c r="AF12" s="726"/>
      <c r="AG12" s="726"/>
      <c r="AH12" s="726"/>
      <c r="AI12" s="726"/>
      <c r="AJ12" s="726"/>
      <c r="AK12" s="726"/>
      <c r="AL12" s="668">
        <v>4.5</v>
      </c>
      <c r="AM12" s="669"/>
      <c r="AN12" s="669"/>
      <c r="AO12" s="727"/>
      <c r="AP12" s="660" t="s">
        <v>255</v>
      </c>
      <c r="AQ12" s="661"/>
      <c r="AR12" s="661"/>
      <c r="AS12" s="661"/>
      <c r="AT12" s="661"/>
      <c r="AU12" s="661"/>
      <c r="AV12" s="661"/>
      <c r="AW12" s="661"/>
      <c r="AX12" s="661"/>
      <c r="AY12" s="661"/>
      <c r="AZ12" s="661"/>
      <c r="BA12" s="661"/>
      <c r="BB12" s="661"/>
      <c r="BC12" s="661"/>
      <c r="BD12" s="661"/>
      <c r="BE12" s="661"/>
      <c r="BF12" s="662"/>
      <c r="BG12" s="663">
        <v>458263</v>
      </c>
      <c r="BH12" s="666"/>
      <c r="BI12" s="666"/>
      <c r="BJ12" s="666"/>
      <c r="BK12" s="666"/>
      <c r="BL12" s="666"/>
      <c r="BM12" s="666"/>
      <c r="BN12" s="667"/>
      <c r="BO12" s="725">
        <v>54.3</v>
      </c>
      <c r="BP12" s="725"/>
      <c r="BQ12" s="725"/>
      <c r="BR12" s="725"/>
      <c r="BS12" s="671" t="s">
        <v>178</v>
      </c>
      <c r="BT12" s="666"/>
      <c r="BU12" s="666"/>
      <c r="BV12" s="666"/>
      <c r="BW12" s="666"/>
      <c r="BX12" s="666"/>
      <c r="BY12" s="666"/>
      <c r="BZ12" s="666"/>
      <c r="CA12" s="666"/>
      <c r="CB12" s="706"/>
      <c r="CD12" s="707" t="s">
        <v>256</v>
      </c>
      <c r="CE12" s="704"/>
      <c r="CF12" s="704"/>
      <c r="CG12" s="704"/>
      <c r="CH12" s="704"/>
      <c r="CI12" s="704"/>
      <c r="CJ12" s="704"/>
      <c r="CK12" s="704"/>
      <c r="CL12" s="704"/>
      <c r="CM12" s="704"/>
      <c r="CN12" s="704"/>
      <c r="CO12" s="704"/>
      <c r="CP12" s="704"/>
      <c r="CQ12" s="705"/>
      <c r="CR12" s="663">
        <v>310388</v>
      </c>
      <c r="CS12" s="666"/>
      <c r="CT12" s="666"/>
      <c r="CU12" s="666"/>
      <c r="CV12" s="666"/>
      <c r="CW12" s="666"/>
      <c r="CX12" s="666"/>
      <c r="CY12" s="667"/>
      <c r="CZ12" s="725">
        <v>6.2</v>
      </c>
      <c r="DA12" s="725"/>
      <c r="DB12" s="725"/>
      <c r="DC12" s="725"/>
      <c r="DD12" s="671">
        <v>199686</v>
      </c>
      <c r="DE12" s="666"/>
      <c r="DF12" s="666"/>
      <c r="DG12" s="666"/>
      <c r="DH12" s="666"/>
      <c r="DI12" s="666"/>
      <c r="DJ12" s="666"/>
      <c r="DK12" s="666"/>
      <c r="DL12" s="666"/>
      <c r="DM12" s="666"/>
      <c r="DN12" s="666"/>
      <c r="DO12" s="666"/>
      <c r="DP12" s="667"/>
      <c r="DQ12" s="671">
        <v>112303</v>
      </c>
      <c r="DR12" s="666"/>
      <c r="DS12" s="666"/>
      <c r="DT12" s="666"/>
      <c r="DU12" s="666"/>
      <c r="DV12" s="666"/>
      <c r="DW12" s="666"/>
      <c r="DX12" s="666"/>
      <c r="DY12" s="666"/>
      <c r="DZ12" s="666"/>
      <c r="EA12" s="666"/>
      <c r="EB12" s="666"/>
      <c r="EC12" s="706"/>
    </row>
    <row r="13" spans="2:143" ht="11.25" customHeight="1" x14ac:dyDescent="0.15">
      <c r="B13" s="660" t="s">
        <v>257</v>
      </c>
      <c r="C13" s="661"/>
      <c r="D13" s="661"/>
      <c r="E13" s="661"/>
      <c r="F13" s="661"/>
      <c r="G13" s="661"/>
      <c r="H13" s="661"/>
      <c r="I13" s="661"/>
      <c r="J13" s="661"/>
      <c r="K13" s="661"/>
      <c r="L13" s="661"/>
      <c r="M13" s="661"/>
      <c r="N13" s="661"/>
      <c r="O13" s="661"/>
      <c r="P13" s="661"/>
      <c r="Q13" s="662"/>
      <c r="R13" s="663">
        <v>11807</v>
      </c>
      <c r="S13" s="666"/>
      <c r="T13" s="666"/>
      <c r="U13" s="666"/>
      <c r="V13" s="666"/>
      <c r="W13" s="666"/>
      <c r="X13" s="666"/>
      <c r="Y13" s="667"/>
      <c r="Z13" s="725">
        <v>0.2</v>
      </c>
      <c r="AA13" s="725"/>
      <c r="AB13" s="725"/>
      <c r="AC13" s="725"/>
      <c r="AD13" s="726">
        <v>11807</v>
      </c>
      <c r="AE13" s="726"/>
      <c r="AF13" s="726"/>
      <c r="AG13" s="726"/>
      <c r="AH13" s="726"/>
      <c r="AI13" s="726"/>
      <c r="AJ13" s="726"/>
      <c r="AK13" s="726"/>
      <c r="AL13" s="668">
        <v>0.4</v>
      </c>
      <c r="AM13" s="669"/>
      <c r="AN13" s="669"/>
      <c r="AO13" s="727"/>
      <c r="AP13" s="660" t="s">
        <v>258</v>
      </c>
      <c r="AQ13" s="661"/>
      <c r="AR13" s="661"/>
      <c r="AS13" s="661"/>
      <c r="AT13" s="661"/>
      <c r="AU13" s="661"/>
      <c r="AV13" s="661"/>
      <c r="AW13" s="661"/>
      <c r="AX13" s="661"/>
      <c r="AY13" s="661"/>
      <c r="AZ13" s="661"/>
      <c r="BA13" s="661"/>
      <c r="BB13" s="661"/>
      <c r="BC13" s="661"/>
      <c r="BD13" s="661"/>
      <c r="BE13" s="661"/>
      <c r="BF13" s="662"/>
      <c r="BG13" s="663">
        <v>423767</v>
      </c>
      <c r="BH13" s="666"/>
      <c r="BI13" s="666"/>
      <c r="BJ13" s="666"/>
      <c r="BK13" s="666"/>
      <c r="BL13" s="666"/>
      <c r="BM13" s="666"/>
      <c r="BN13" s="667"/>
      <c r="BO13" s="725">
        <v>50.2</v>
      </c>
      <c r="BP13" s="725"/>
      <c r="BQ13" s="725"/>
      <c r="BR13" s="725"/>
      <c r="BS13" s="671" t="s">
        <v>177</v>
      </c>
      <c r="BT13" s="666"/>
      <c r="BU13" s="666"/>
      <c r="BV13" s="666"/>
      <c r="BW13" s="666"/>
      <c r="BX13" s="666"/>
      <c r="BY13" s="666"/>
      <c r="BZ13" s="666"/>
      <c r="CA13" s="666"/>
      <c r="CB13" s="706"/>
      <c r="CD13" s="707" t="s">
        <v>259</v>
      </c>
      <c r="CE13" s="704"/>
      <c r="CF13" s="704"/>
      <c r="CG13" s="704"/>
      <c r="CH13" s="704"/>
      <c r="CI13" s="704"/>
      <c r="CJ13" s="704"/>
      <c r="CK13" s="704"/>
      <c r="CL13" s="704"/>
      <c r="CM13" s="704"/>
      <c r="CN13" s="704"/>
      <c r="CO13" s="704"/>
      <c r="CP13" s="704"/>
      <c r="CQ13" s="705"/>
      <c r="CR13" s="663">
        <v>338415</v>
      </c>
      <c r="CS13" s="666"/>
      <c r="CT13" s="666"/>
      <c r="CU13" s="666"/>
      <c r="CV13" s="666"/>
      <c r="CW13" s="666"/>
      <c r="CX13" s="666"/>
      <c r="CY13" s="667"/>
      <c r="CZ13" s="725">
        <v>6.8</v>
      </c>
      <c r="DA13" s="725"/>
      <c r="DB13" s="725"/>
      <c r="DC13" s="725"/>
      <c r="DD13" s="671">
        <v>253598</v>
      </c>
      <c r="DE13" s="666"/>
      <c r="DF13" s="666"/>
      <c r="DG13" s="666"/>
      <c r="DH13" s="666"/>
      <c r="DI13" s="666"/>
      <c r="DJ13" s="666"/>
      <c r="DK13" s="666"/>
      <c r="DL13" s="666"/>
      <c r="DM13" s="666"/>
      <c r="DN13" s="666"/>
      <c r="DO13" s="666"/>
      <c r="DP13" s="667"/>
      <c r="DQ13" s="671">
        <v>114078</v>
      </c>
      <c r="DR13" s="666"/>
      <c r="DS13" s="666"/>
      <c r="DT13" s="666"/>
      <c r="DU13" s="666"/>
      <c r="DV13" s="666"/>
      <c r="DW13" s="666"/>
      <c r="DX13" s="666"/>
      <c r="DY13" s="666"/>
      <c r="DZ13" s="666"/>
      <c r="EA13" s="666"/>
      <c r="EB13" s="666"/>
      <c r="EC13" s="706"/>
    </row>
    <row r="14" spans="2:143" ht="11.25" customHeight="1" x14ac:dyDescent="0.15">
      <c r="B14" s="660" t="s">
        <v>260</v>
      </c>
      <c r="C14" s="661"/>
      <c r="D14" s="661"/>
      <c r="E14" s="661"/>
      <c r="F14" s="661"/>
      <c r="G14" s="661"/>
      <c r="H14" s="661"/>
      <c r="I14" s="661"/>
      <c r="J14" s="661"/>
      <c r="K14" s="661"/>
      <c r="L14" s="661"/>
      <c r="M14" s="661"/>
      <c r="N14" s="661"/>
      <c r="O14" s="661"/>
      <c r="P14" s="661"/>
      <c r="Q14" s="662"/>
      <c r="R14" s="663" t="s">
        <v>237</v>
      </c>
      <c r="S14" s="666"/>
      <c r="T14" s="666"/>
      <c r="U14" s="666"/>
      <c r="V14" s="666"/>
      <c r="W14" s="666"/>
      <c r="X14" s="666"/>
      <c r="Y14" s="667"/>
      <c r="Z14" s="725" t="s">
        <v>177</v>
      </c>
      <c r="AA14" s="725"/>
      <c r="AB14" s="725"/>
      <c r="AC14" s="725"/>
      <c r="AD14" s="726" t="s">
        <v>177</v>
      </c>
      <c r="AE14" s="726"/>
      <c r="AF14" s="726"/>
      <c r="AG14" s="726"/>
      <c r="AH14" s="726"/>
      <c r="AI14" s="726"/>
      <c r="AJ14" s="726"/>
      <c r="AK14" s="726"/>
      <c r="AL14" s="668" t="s">
        <v>177</v>
      </c>
      <c r="AM14" s="669"/>
      <c r="AN14" s="669"/>
      <c r="AO14" s="727"/>
      <c r="AP14" s="660" t="s">
        <v>261</v>
      </c>
      <c r="AQ14" s="661"/>
      <c r="AR14" s="661"/>
      <c r="AS14" s="661"/>
      <c r="AT14" s="661"/>
      <c r="AU14" s="661"/>
      <c r="AV14" s="661"/>
      <c r="AW14" s="661"/>
      <c r="AX14" s="661"/>
      <c r="AY14" s="661"/>
      <c r="AZ14" s="661"/>
      <c r="BA14" s="661"/>
      <c r="BB14" s="661"/>
      <c r="BC14" s="661"/>
      <c r="BD14" s="661"/>
      <c r="BE14" s="661"/>
      <c r="BF14" s="662"/>
      <c r="BG14" s="663">
        <v>28673</v>
      </c>
      <c r="BH14" s="666"/>
      <c r="BI14" s="666"/>
      <c r="BJ14" s="666"/>
      <c r="BK14" s="666"/>
      <c r="BL14" s="666"/>
      <c r="BM14" s="666"/>
      <c r="BN14" s="667"/>
      <c r="BO14" s="725">
        <v>3.4</v>
      </c>
      <c r="BP14" s="725"/>
      <c r="BQ14" s="725"/>
      <c r="BR14" s="725"/>
      <c r="BS14" s="671" t="s">
        <v>177</v>
      </c>
      <c r="BT14" s="666"/>
      <c r="BU14" s="666"/>
      <c r="BV14" s="666"/>
      <c r="BW14" s="666"/>
      <c r="BX14" s="666"/>
      <c r="BY14" s="666"/>
      <c r="BZ14" s="666"/>
      <c r="CA14" s="666"/>
      <c r="CB14" s="706"/>
      <c r="CD14" s="707" t="s">
        <v>262</v>
      </c>
      <c r="CE14" s="704"/>
      <c r="CF14" s="704"/>
      <c r="CG14" s="704"/>
      <c r="CH14" s="704"/>
      <c r="CI14" s="704"/>
      <c r="CJ14" s="704"/>
      <c r="CK14" s="704"/>
      <c r="CL14" s="704"/>
      <c r="CM14" s="704"/>
      <c r="CN14" s="704"/>
      <c r="CO14" s="704"/>
      <c r="CP14" s="704"/>
      <c r="CQ14" s="705"/>
      <c r="CR14" s="663">
        <v>259808</v>
      </c>
      <c r="CS14" s="666"/>
      <c r="CT14" s="666"/>
      <c r="CU14" s="666"/>
      <c r="CV14" s="666"/>
      <c r="CW14" s="666"/>
      <c r="CX14" s="666"/>
      <c r="CY14" s="667"/>
      <c r="CZ14" s="725">
        <v>5.2</v>
      </c>
      <c r="DA14" s="725"/>
      <c r="DB14" s="725"/>
      <c r="DC14" s="725"/>
      <c r="DD14" s="671">
        <v>31090</v>
      </c>
      <c r="DE14" s="666"/>
      <c r="DF14" s="666"/>
      <c r="DG14" s="666"/>
      <c r="DH14" s="666"/>
      <c r="DI14" s="666"/>
      <c r="DJ14" s="666"/>
      <c r="DK14" s="666"/>
      <c r="DL14" s="666"/>
      <c r="DM14" s="666"/>
      <c r="DN14" s="666"/>
      <c r="DO14" s="666"/>
      <c r="DP14" s="667"/>
      <c r="DQ14" s="671">
        <v>231064</v>
      </c>
      <c r="DR14" s="666"/>
      <c r="DS14" s="666"/>
      <c r="DT14" s="666"/>
      <c r="DU14" s="666"/>
      <c r="DV14" s="666"/>
      <c r="DW14" s="666"/>
      <c r="DX14" s="666"/>
      <c r="DY14" s="666"/>
      <c r="DZ14" s="666"/>
      <c r="EA14" s="666"/>
      <c r="EB14" s="666"/>
      <c r="EC14" s="706"/>
    </row>
    <row r="15" spans="2:143" ht="11.25" customHeight="1" x14ac:dyDescent="0.15">
      <c r="B15" s="660" t="s">
        <v>263</v>
      </c>
      <c r="C15" s="661"/>
      <c r="D15" s="661"/>
      <c r="E15" s="661"/>
      <c r="F15" s="661"/>
      <c r="G15" s="661"/>
      <c r="H15" s="661"/>
      <c r="I15" s="661"/>
      <c r="J15" s="661"/>
      <c r="K15" s="661"/>
      <c r="L15" s="661"/>
      <c r="M15" s="661"/>
      <c r="N15" s="661"/>
      <c r="O15" s="661"/>
      <c r="P15" s="661"/>
      <c r="Q15" s="662"/>
      <c r="R15" s="663">
        <v>15971</v>
      </c>
      <c r="S15" s="666"/>
      <c r="T15" s="666"/>
      <c r="U15" s="666"/>
      <c r="V15" s="666"/>
      <c r="W15" s="666"/>
      <c r="X15" s="666"/>
      <c r="Y15" s="667"/>
      <c r="Z15" s="725">
        <v>0.3</v>
      </c>
      <c r="AA15" s="725"/>
      <c r="AB15" s="725"/>
      <c r="AC15" s="725"/>
      <c r="AD15" s="726">
        <v>15971</v>
      </c>
      <c r="AE15" s="726"/>
      <c r="AF15" s="726"/>
      <c r="AG15" s="726"/>
      <c r="AH15" s="726"/>
      <c r="AI15" s="726"/>
      <c r="AJ15" s="726"/>
      <c r="AK15" s="726"/>
      <c r="AL15" s="668">
        <v>0.5</v>
      </c>
      <c r="AM15" s="669"/>
      <c r="AN15" s="669"/>
      <c r="AO15" s="727"/>
      <c r="AP15" s="660" t="s">
        <v>264</v>
      </c>
      <c r="AQ15" s="661"/>
      <c r="AR15" s="661"/>
      <c r="AS15" s="661"/>
      <c r="AT15" s="661"/>
      <c r="AU15" s="661"/>
      <c r="AV15" s="661"/>
      <c r="AW15" s="661"/>
      <c r="AX15" s="661"/>
      <c r="AY15" s="661"/>
      <c r="AZ15" s="661"/>
      <c r="BA15" s="661"/>
      <c r="BB15" s="661"/>
      <c r="BC15" s="661"/>
      <c r="BD15" s="661"/>
      <c r="BE15" s="661"/>
      <c r="BF15" s="662"/>
      <c r="BG15" s="663">
        <v>45130</v>
      </c>
      <c r="BH15" s="666"/>
      <c r="BI15" s="666"/>
      <c r="BJ15" s="666"/>
      <c r="BK15" s="666"/>
      <c r="BL15" s="666"/>
      <c r="BM15" s="666"/>
      <c r="BN15" s="667"/>
      <c r="BO15" s="725">
        <v>5.3</v>
      </c>
      <c r="BP15" s="725"/>
      <c r="BQ15" s="725"/>
      <c r="BR15" s="725"/>
      <c r="BS15" s="671" t="s">
        <v>177</v>
      </c>
      <c r="BT15" s="666"/>
      <c r="BU15" s="666"/>
      <c r="BV15" s="666"/>
      <c r="BW15" s="666"/>
      <c r="BX15" s="666"/>
      <c r="BY15" s="666"/>
      <c r="BZ15" s="666"/>
      <c r="CA15" s="666"/>
      <c r="CB15" s="706"/>
      <c r="CD15" s="707" t="s">
        <v>265</v>
      </c>
      <c r="CE15" s="704"/>
      <c r="CF15" s="704"/>
      <c r="CG15" s="704"/>
      <c r="CH15" s="704"/>
      <c r="CI15" s="704"/>
      <c r="CJ15" s="704"/>
      <c r="CK15" s="704"/>
      <c r="CL15" s="704"/>
      <c r="CM15" s="704"/>
      <c r="CN15" s="704"/>
      <c r="CO15" s="704"/>
      <c r="CP15" s="704"/>
      <c r="CQ15" s="705"/>
      <c r="CR15" s="663">
        <v>475063</v>
      </c>
      <c r="CS15" s="666"/>
      <c r="CT15" s="666"/>
      <c r="CU15" s="666"/>
      <c r="CV15" s="666"/>
      <c r="CW15" s="666"/>
      <c r="CX15" s="666"/>
      <c r="CY15" s="667"/>
      <c r="CZ15" s="725">
        <v>9.5</v>
      </c>
      <c r="DA15" s="725"/>
      <c r="DB15" s="725"/>
      <c r="DC15" s="725"/>
      <c r="DD15" s="671">
        <v>51605</v>
      </c>
      <c r="DE15" s="666"/>
      <c r="DF15" s="666"/>
      <c r="DG15" s="666"/>
      <c r="DH15" s="666"/>
      <c r="DI15" s="666"/>
      <c r="DJ15" s="666"/>
      <c r="DK15" s="666"/>
      <c r="DL15" s="666"/>
      <c r="DM15" s="666"/>
      <c r="DN15" s="666"/>
      <c r="DO15" s="666"/>
      <c r="DP15" s="667"/>
      <c r="DQ15" s="671">
        <v>369270</v>
      </c>
      <c r="DR15" s="666"/>
      <c r="DS15" s="666"/>
      <c r="DT15" s="666"/>
      <c r="DU15" s="666"/>
      <c r="DV15" s="666"/>
      <c r="DW15" s="666"/>
      <c r="DX15" s="666"/>
      <c r="DY15" s="666"/>
      <c r="DZ15" s="666"/>
      <c r="EA15" s="666"/>
      <c r="EB15" s="666"/>
      <c r="EC15" s="706"/>
    </row>
    <row r="16" spans="2:143" ht="11.25" customHeight="1" x14ac:dyDescent="0.15">
      <c r="B16" s="660" t="s">
        <v>266</v>
      </c>
      <c r="C16" s="661"/>
      <c r="D16" s="661"/>
      <c r="E16" s="661"/>
      <c r="F16" s="661"/>
      <c r="G16" s="661"/>
      <c r="H16" s="661"/>
      <c r="I16" s="661"/>
      <c r="J16" s="661"/>
      <c r="K16" s="661"/>
      <c r="L16" s="661"/>
      <c r="M16" s="661"/>
      <c r="N16" s="661"/>
      <c r="O16" s="661"/>
      <c r="P16" s="661"/>
      <c r="Q16" s="662"/>
      <c r="R16" s="663" t="s">
        <v>177</v>
      </c>
      <c r="S16" s="666"/>
      <c r="T16" s="666"/>
      <c r="U16" s="666"/>
      <c r="V16" s="666"/>
      <c r="W16" s="666"/>
      <c r="X16" s="666"/>
      <c r="Y16" s="667"/>
      <c r="Z16" s="725" t="s">
        <v>177</v>
      </c>
      <c r="AA16" s="725"/>
      <c r="AB16" s="725"/>
      <c r="AC16" s="725"/>
      <c r="AD16" s="726" t="s">
        <v>237</v>
      </c>
      <c r="AE16" s="726"/>
      <c r="AF16" s="726"/>
      <c r="AG16" s="726"/>
      <c r="AH16" s="726"/>
      <c r="AI16" s="726"/>
      <c r="AJ16" s="726"/>
      <c r="AK16" s="726"/>
      <c r="AL16" s="668" t="s">
        <v>177</v>
      </c>
      <c r="AM16" s="669"/>
      <c r="AN16" s="669"/>
      <c r="AO16" s="727"/>
      <c r="AP16" s="660" t="s">
        <v>267</v>
      </c>
      <c r="AQ16" s="661"/>
      <c r="AR16" s="661"/>
      <c r="AS16" s="661"/>
      <c r="AT16" s="661"/>
      <c r="AU16" s="661"/>
      <c r="AV16" s="661"/>
      <c r="AW16" s="661"/>
      <c r="AX16" s="661"/>
      <c r="AY16" s="661"/>
      <c r="AZ16" s="661"/>
      <c r="BA16" s="661"/>
      <c r="BB16" s="661"/>
      <c r="BC16" s="661"/>
      <c r="BD16" s="661"/>
      <c r="BE16" s="661"/>
      <c r="BF16" s="662"/>
      <c r="BG16" s="663" t="s">
        <v>177</v>
      </c>
      <c r="BH16" s="666"/>
      <c r="BI16" s="666"/>
      <c r="BJ16" s="666"/>
      <c r="BK16" s="666"/>
      <c r="BL16" s="666"/>
      <c r="BM16" s="666"/>
      <c r="BN16" s="667"/>
      <c r="BO16" s="725" t="s">
        <v>177</v>
      </c>
      <c r="BP16" s="725"/>
      <c r="BQ16" s="725"/>
      <c r="BR16" s="725"/>
      <c r="BS16" s="671" t="s">
        <v>177</v>
      </c>
      <c r="BT16" s="666"/>
      <c r="BU16" s="666"/>
      <c r="BV16" s="666"/>
      <c r="BW16" s="666"/>
      <c r="BX16" s="666"/>
      <c r="BY16" s="666"/>
      <c r="BZ16" s="666"/>
      <c r="CA16" s="666"/>
      <c r="CB16" s="706"/>
      <c r="CD16" s="707" t="s">
        <v>268</v>
      </c>
      <c r="CE16" s="704"/>
      <c r="CF16" s="704"/>
      <c r="CG16" s="704"/>
      <c r="CH16" s="704"/>
      <c r="CI16" s="704"/>
      <c r="CJ16" s="704"/>
      <c r="CK16" s="704"/>
      <c r="CL16" s="704"/>
      <c r="CM16" s="704"/>
      <c r="CN16" s="704"/>
      <c r="CO16" s="704"/>
      <c r="CP16" s="704"/>
      <c r="CQ16" s="705"/>
      <c r="CR16" s="663">
        <v>3400</v>
      </c>
      <c r="CS16" s="666"/>
      <c r="CT16" s="666"/>
      <c r="CU16" s="666"/>
      <c r="CV16" s="666"/>
      <c r="CW16" s="666"/>
      <c r="CX16" s="666"/>
      <c r="CY16" s="667"/>
      <c r="CZ16" s="725">
        <v>0.1</v>
      </c>
      <c r="DA16" s="725"/>
      <c r="DB16" s="725"/>
      <c r="DC16" s="725"/>
      <c r="DD16" s="671" t="s">
        <v>177</v>
      </c>
      <c r="DE16" s="666"/>
      <c r="DF16" s="666"/>
      <c r="DG16" s="666"/>
      <c r="DH16" s="666"/>
      <c r="DI16" s="666"/>
      <c r="DJ16" s="666"/>
      <c r="DK16" s="666"/>
      <c r="DL16" s="666"/>
      <c r="DM16" s="666"/>
      <c r="DN16" s="666"/>
      <c r="DO16" s="666"/>
      <c r="DP16" s="667"/>
      <c r="DQ16" s="671">
        <v>2170</v>
      </c>
      <c r="DR16" s="666"/>
      <c r="DS16" s="666"/>
      <c r="DT16" s="666"/>
      <c r="DU16" s="666"/>
      <c r="DV16" s="666"/>
      <c r="DW16" s="666"/>
      <c r="DX16" s="666"/>
      <c r="DY16" s="666"/>
      <c r="DZ16" s="666"/>
      <c r="EA16" s="666"/>
      <c r="EB16" s="666"/>
      <c r="EC16" s="706"/>
    </row>
    <row r="17" spans="2:133" ht="11.25" customHeight="1" x14ac:dyDescent="0.15">
      <c r="B17" s="660" t="s">
        <v>269</v>
      </c>
      <c r="C17" s="661"/>
      <c r="D17" s="661"/>
      <c r="E17" s="661"/>
      <c r="F17" s="661"/>
      <c r="G17" s="661"/>
      <c r="H17" s="661"/>
      <c r="I17" s="661"/>
      <c r="J17" s="661"/>
      <c r="K17" s="661"/>
      <c r="L17" s="661"/>
      <c r="M17" s="661"/>
      <c r="N17" s="661"/>
      <c r="O17" s="661"/>
      <c r="P17" s="661"/>
      <c r="Q17" s="662"/>
      <c r="R17" s="663">
        <v>1475</v>
      </c>
      <c r="S17" s="666"/>
      <c r="T17" s="666"/>
      <c r="U17" s="666"/>
      <c r="V17" s="666"/>
      <c r="W17" s="666"/>
      <c r="X17" s="666"/>
      <c r="Y17" s="667"/>
      <c r="Z17" s="725">
        <v>0</v>
      </c>
      <c r="AA17" s="725"/>
      <c r="AB17" s="725"/>
      <c r="AC17" s="725"/>
      <c r="AD17" s="726">
        <v>1475</v>
      </c>
      <c r="AE17" s="726"/>
      <c r="AF17" s="726"/>
      <c r="AG17" s="726"/>
      <c r="AH17" s="726"/>
      <c r="AI17" s="726"/>
      <c r="AJ17" s="726"/>
      <c r="AK17" s="726"/>
      <c r="AL17" s="668">
        <v>0</v>
      </c>
      <c r="AM17" s="669"/>
      <c r="AN17" s="669"/>
      <c r="AO17" s="727"/>
      <c r="AP17" s="660" t="s">
        <v>270</v>
      </c>
      <c r="AQ17" s="661"/>
      <c r="AR17" s="661"/>
      <c r="AS17" s="661"/>
      <c r="AT17" s="661"/>
      <c r="AU17" s="661"/>
      <c r="AV17" s="661"/>
      <c r="AW17" s="661"/>
      <c r="AX17" s="661"/>
      <c r="AY17" s="661"/>
      <c r="AZ17" s="661"/>
      <c r="BA17" s="661"/>
      <c r="BB17" s="661"/>
      <c r="BC17" s="661"/>
      <c r="BD17" s="661"/>
      <c r="BE17" s="661"/>
      <c r="BF17" s="662"/>
      <c r="BG17" s="663" t="s">
        <v>177</v>
      </c>
      <c r="BH17" s="666"/>
      <c r="BI17" s="666"/>
      <c r="BJ17" s="666"/>
      <c r="BK17" s="666"/>
      <c r="BL17" s="666"/>
      <c r="BM17" s="666"/>
      <c r="BN17" s="667"/>
      <c r="BO17" s="725" t="s">
        <v>237</v>
      </c>
      <c r="BP17" s="725"/>
      <c r="BQ17" s="725"/>
      <c r="BR17" s="725"/>
      <c r="BS17" s="671" t="s">
        <v>177</v>
      </c>
      <c r="BT17" s="666"/>
      <c r="BU17" s="666"/>
      <c r="BV17" s="666"/>
      <c r="BW17" s="666"/>
      <c r="BX17" s="666"/>
      <c r="BY17" s="666"/>
      <c r="BZ17" s="666"/>
      <c r="CA17" s="666"/>
      <c r="CB17" s="706"/>
      <c r="CD17" s="707" t="s">
        <v>271</v>
      </c>
      <c r="CE17" s="704"/>
      <c r="CF17" s="704"/>
      <c r="CG17" s="704"/>
      <c r="CH17" s="704"/>
      <c r="CI17" s="704"/>
      <c r="CJ17" s="704"/>
      <c r="CK17" s="704"/>
      <c r="CL17" s="704"/>
      <c r="CM17" s="704"/>
      <c r="CN17" s="704"/>
      <c r="CO17" s="704"/>
      <c r="CP17" s="704"/>
      <c r="CQ17" s="705"/>
      <c r="CR17" s="663">
        <v>645184</v>
      </c>
      <c r="CS17" s="666"/>
      <c r="CT17" s="666"/>
      <c r="CU17" s="666"/>
      <c r="CV17" s="666"/>
      <c r="CW17" s="666"/>
      <c r="CX17" s="666"/>
      <c r="CY17" s="667"/>
      <c r="CZ17" s="725">
        <v>12.9</v>
      </c>
      <c r="DA17" s="725"/>
      <c r="DB17" s="725"/>
      <c r="DC17" s="725"/>
      <c r="DD17" s="671" t="s">
        <v>237</v>
      </c>
      <c r="DE17" s="666"/>
      <c r="DF17" s="666"/>
      <c r="DG17" s="666"/>
      <c r="DH17" s="666"/>
      <c r="DI17" s="666"/>
      <c r="DJ17" s="666"/>
      <c r="DK17" s="666"/>
      <c r="DL17" s="666"/>
      <c r="DM17" s="666"/>
      <c r="DN17" s="666"/>
      <c r="DO17" s="666"/>
      <c r="DP17" s="667"/>
      <c r="DQ17" s="671">
        <v>642370</v>
      </c>
      <c r="DR17" s="666"/>
      <c r="DS17" s="666"/>
      <c r="DT17" s="666"/>
      <c r="DU17" s="666"/>
      <c r="DV17" s="666"/>
      <c r="DW17" s="666"/>
      <c r="DX17" s="666"/>
      <c r="DY17" s="666"/>
      <c r="DZ17" s="666"/>
      <c r="EA17" s="666"/>
      <c r="EB17" s="666"/>
      <c r="EC17" s="706"/>
    </row>
    <row r="18" spans="2:133" ht="11.25" customHeight="1" x14ac:dyDescent="0.15">
      <c r="B18" s="660" t="s">
        <v>272</v>
      </c>
      <c r="C18" s="661"/>
      <c r="D18" s="661"/>
      <c r="E18" s="661"/>
      <c r="F18" s="661"/>
      <c r="G18" s="661"/>
      <c r="H18" s="661"/>
      <c r="I18" s="661"/>
      <c r="J18" s="661"/>
      <c r="K18" s="661"/>
      <c r="L18" s="661"/>
      <c r="M18" s="661"/>
      <c r="N18" s="661"/>
      <c r="O18" s="661"/>
      <c r="P18" s="661"/>
      <c r="Q18" s="662"/>
      <c r="R18" s="663">
        <v>2302030</v>
      </c>
      <c r="S18" s="666"/>
      <c r="T18" s="666"/>
      <c r="U18" s="666"/>
      <c r="V18" s="666"/>
      <c r="W18" s="666"/>
      <c r="X18" s="666"/>
      <c r="Y18" s="667"/>
      <c r="Z18" s="725">
        <v>45</v>
      </c>
      <c r="AA18" s="725"/>
      <c r="AB18" s="725"/>
      <c r="AC18" s="725"/>
      <c r="AD18" s="726">
        <v>2094066</v>
      </c>
      <c r="AE18" s="726"/>
      <c r="AF18" s="726"/>
      <c r="AG18" s="726"/>
      <c r="AH18" s="726"/>
      <c r="AI18" s="726"/>
      <c r="AJ18" s="726"/>
      <c r="AK18" s="726"/>
      <c r="AL18" s="668">
        <v>66</v>
      </c>
      <c r="AM18" s="669"/>
      <c r="AN18" s="669"/>
      <c r="AO18" s="727"/>
      <c r="AP18" s="660" t="s">
        <v>273</v>
      </c>
      <c r="AQ18" s="661"/>
      <c r="AR18" s="661"/>
      <c r="AS18" s="661"/>
      <c r="AT18" s="661"/>
      <c r="AU18" s="661"/>
      <c r="AV18" s="661"/>
      <c r="AW18" s="661"/>
      <c r="AX18" s="661"/>
      <c r="AY18" s="661"/>
      <c r="AZ18" s="661"/>
      <c r="BA18" s="661"/>
      <c r="BB18" s="661"/>
      <c r="BC18" s="661"/>
      <c r="BD18" s="661"/>
      <c r="BE18" s="661"/>
      <c r="BF18" s="662"/>
      <c r="BG18" s="663" t="s">
        <v>237</v>
      </c>
      <c r="BH18" s="666"/>
      <c r="BI18" s="666"/>
      <c r="BJ18" s="666"/>
      <c r="BK18" s="666"/>
      <c r="BL18" s="666"/>
      <c r="BM18" s="666"/>
      <c r="BN18" s="667"/>
      <c r="BO18" s="725" t="s">
        <v>178</v>
      </c>
      <c r="BP18" s="725"/>
      <c r="BQ18" s="725"/>
      <c r="BR18" s="725"/>
      <c r="BS18" s="671" t="s">
        <v>237</v>
      </c>
      <c r="BT18" s="666"/>
      <c r="BU18" s="666"/>
      <c r="BV18" s="666"/>
      <c r="BW18" s="666"/>
      <c r="BX18" s="666"/>
      <c r="BY18" s="666"/>
      <c r="BZ18" s="666"/>
      <c r="CA18" s="666"/>
      <c r="CB18" s="706"/>
      <c r="CD18" s="707" t="s">
        <v>274</v>
      </c>
      <c r="CE18" s="704"/>
      <c r="CF18" s="704"/>
      <c r="CG18" s="704"/>
      <c r="CH18" s="704"/>
      <c r="CI18" s="704"/>
      <c r="CJ18" s="704"/>
      <c r="CK18" s="704"/>
      <c r="CL18" s="704"/>
      <c r="CM18" s="704"/>
      <c r="CN18" s="704"/>
      <c r="CO18" s="704"/>
      <c r="CP18" s="704"/>
      <c r="CQ18" s="705"/>
      <c r="CR18" s="663">
        <v>690</v>
      </c>
      <c r="CS18" s="666"/>
      <c r="CT18" s="666"/>
      <c r="CU18" s="666"/>
      <c r="CV18" s="666"/>
      <c r="CW18" s="666"/>
      <c r="CX18" s="666"/>
      <c r="CY18" s="667"/>
      <c r="CZ18" s="725">
        <v>0</v>
      </c>
      <c r="DA18" s="725"/>
      <c r="DB18" s="725"/>
      <c r="DC18" s="725"/>
      <c r="DD18" s="671" t="s">
        <v>177</v>
      </c>
      <c r="DE18" s="666"/>
      <c r="DF18" s="666"/>
      <c r="DG18" s="666"/>
      <c r="DH18" s="666"/>
      <c r="DI18" s="666"/>
      <c r="DJ18" s="666"/>
      <c r="DK18" s="666"/>
      <c r="DL18" s="666"/>
      <c r="DM18" s="666"/>
      <c r="DN18" s="666"/>
      <c r="DO18" s="666"/>
      <c r="DP18" s="667"/>
      <c r="DQ18" s="671">
        <v>690</v>
      </c>
      <c r="DR18" s="666"/>
      <c r="DS18" s="666"/>
      <c r="DT18" s="666"/>
      <c r="DU18" s="666"/>
      <c r="DV18" s="666"/>
      <c r="DW18" s="666"/>
      <c r="DX18" s="666"/>
      <c r="DY18" s="666"/>
      <c r="DZ18" s="666"/>
      <c r="EA18" s="666"/>
      <c r="EB18" s="666"/>
      <c r="EC18" s="706"/>
    </row>
    <row r="19" spans="2:133" ht="11.25" customHeight="1" x14ac:dyDescent="0.15">
      <c r="B19" s="660" t="s">
        <v>275</v>
      </c>
      <c r="C19" s="661"/>
      <c r="D19" s="661"/>
      <c r="E19" s="661"/>
      <c r="F19" s="661"/>
      <c r="G19" s="661"/>
      <c r="H19" s="661"/>
      <c r="I19" s="661"/>
      <c r="J19" s="661"/>
      <c r="K19" s="661"/>
      <c r="L19" s="661"/>
      <c r="M19" s="661"/>
      <c r="N19" s="661"/>
      <c r="O19" s="661"/>
      <c r="P19" s="661"/>
      <c r="Q19" s="662"/>
      <c r="R19" s="663">
        <v>2094066</v>
      </c>
      <c r="S19" s="666"/>
      <c r="T19" s="666"/>
      <c r="U19" s="666"/>
      <c r="V19" s="666"/>
      <c r="W19" s="666"/>
      <c r="X19" s="666"/>
      <c r="Y19" s="667"/>
      <c r="Z19" s="725">
        <v>41</v>
      </c>
      <c r="AA19" s="725"/>
      <c r="AB19" s="725"/>
      <c r="AC19" s="725"/>
      <c r="AD19" s="726">
        <v>2094066</v>
      </c>
      <c r="AE19" s="726"/>
      <c r="AF19" s="726"/>
      <c r="AG19" s="726"/>
      <c r="AH19" s="726"/>
      <c r="AI19" s="726"/>
      <c r="AJ19" s="726"/>
      <c r="AK19" s="726"/>
      <c r="AL19" s="668">
        <v>66</v>
      </c>
      <c r="AM19" s="669"/>
      <c r="AN19" s="669"/>
      <c r="AO19" s="727"/>
      <c r="AP19" s="660" t="s">
        <v>276</v>
      </c>
      <c r="AQ19" s="661"/>
      <c r="AR19" s="661"/>
      <c r="AS19" s="661"/>
      <c r="AT19" s="661"/>
      <c r="AU19" s="661"/>
      <c r="AV19" s="661"/>
      <c r="AW19" s="661"/>
      <c r="AX19" s="661"/>
      <c r="AY19" s="661"/>
      <c r="AZ19" s="661"/>
      <c r="BA19" s="661"/>
      <c r="BB19" s="661"/>
      <c r="BC19" s="661"/>
      <c r="BD19" s="661"/>
      <c r="BE19" s="661"/>
      <c r="BF19" s="662"/>
      <c r="BG19" s="663">
        <v>401</v>
      </c>
      <c r="BH19" s="666"/>
      <c r="BI19" s="666"/>
      <c r="BJ19" s="666"/>
      <c r="BK19" s="666"/>
      <c r="BL19" s="666"/>
      <c r="BM19" s="666"/>
      <c r="BN19" s="667"/>
      <c r="BO19" s="725">
        <v>0</v>
      </c>
      <c r="BP19" s="725"/>
      <c r="BQ19" s="725"/>
      <c r="BR19" s="725"/>
      <c r="BS19" s="671" t="s">
        <v>237</v>
      </c>
      <c r="BT19" s="666"/>
      <c r="BU19" s="666"/>
      <c r="BV19" s="666"/>
      <c r="BW19" s="666"/>
      <c r="BX19" s="666"/>
      <c r="BY19" s="666"/>
      <c r="BZ19" s="666"/>
      <c r="CA19" s="666"/>
      <c r="CB19" s="706"/>
      <c r="CD19" s="707" t="s">
        <v>277</v>
      </c>
      <c r="CE19" s="704"/>
      <c r="CF19" s="704"/>
      <c r="CG19" s="704"/>
      <c r="CH19" s="704"/>
      <c r="CI19" s="704"/>
      <c r="CJ19" s="704"/>
      <c r="CK19" s="704"/>
      <c r="CL19" s="704"/>
      <c r="CM19" s="704"/>
      <c r="CN19" s="704"/>
      <c r="CO19" s="704"/>
      <c r="CP19" s="704"/>
      <c r="CQ19" s="705"/>
      <c r="CR19" s="663" t="s">
        <v>177</v>
      </c>
      <c r="CS19" s="666"/>
      <c r="CT19" s="666"/>
      <c r="CU19" s="666"/>
      <c r="CV19" s="666"/>
      <c r="CW19" s="666"/>
      <c r="CX19" s="666"/>
      <c r="CY19" s="667"/>
      <c r="CZ19" s="725" t="s">
        <v>178</v>
      </c>
      <c r="DA19" s="725"/>
      <c r="DB19" s="725"/>
      <c r="DC19" s="725"/>
      <c r="DD19" s="671" t="s">
        <v>178</v>
      </c>
      <c r="DE19" s="666"/>
      <c r="DF19" s="666"/>
      <c r="DG19" s="666"/>
      <c r="DH19" s="666"/>
      <c r="DI19" s="666"/>
      <c r="DJ19" s="666"/>
      <c r="DK19" s="666"/>
      <c r="DL19" s="666"/>
      <c r="DM19" s="666"/>
      <c r="DN19" s="666"/>
      <c r="DO19" s="666"/>
      <c r="DP19" s="667"/>
      <c r="DQ19" s="671" t="s">
        <v>177</v>
      </c>
      <c r="DR19" s="666"/>
      <c r="DS19" s="666"/>
      <c r="DT19" s="666"/>
      <c r="DU19" s="666"/>
      <c r="DV19" s="666"/>
      <c r="DW19" s="666"/>
      <c r="DX19" s="666"/>
      <c r="DY19" s="666"/>
      <c r="DZ19" s="666"/>
      <c r="EA19" s="666"/>
      <c r="EB19" s="666"/>
      <c r="EC19" s="706"/>
    </row>
    <row r="20" spans="2:133" ht="11.25" customHeight="1" x14ac:dyDescent="0.15">
      <c r="B20" s="660" t="s">
        <v>278</v>
      </c>
      <c r="C20" s="661"/>
      <c r="D20" s="661"/>
      <c r="E20" s="661"/>
      <c r="F20" s="661"/>
      <c r="G20" s="661"/>
      <c r="H20" s="661"/>
      <c r="I20" s="661"/>
      <c r="J20" s="661"/>
      <c r="K20" s="661"/>
      <c r="L20" s="661"/>
      <c r="M20" s="661"/>
      <c r="N20" s="661"/>
      <c r="O20" s="661"/>
      <c r="P20" s="661"/>
      <c r="Q20" s="662"/>
      <c r="R20" s="663">
        <v>207882</v>
      </c>
      <c r="S20" s="666"/>
      <c r="T20" s="666"/>
      <c r="U20" s="666"/>
      <c r="V20" s="666"/>
      <c r="W20" s="666"/>
      <c r="X20" s="666"/>
      <c r="Y20" s="667"/>
      <c r="Z20" s="725">
        <v>4.0999999999999996</v>
      </c>
      <c r="AA20" s="725"/>
      <c r="AB20" s="725"/>
      <c r="AC20" s="725"/>
      <c r="AD20" s="726" t="s">
        <v>177</v>
      </c>
      <c r="AE20" s="726"/>
      <c r="AF20" s="726"/>
      <c r="AG20" s="726"/>
      <c r="AH20" s="726"/>
      <c r="AI20" s="726"/>
      <c r="AJ20" s="726"/>
      <c r="AK20" s="726"/>
      <c r="AL20" s="668" t="s">
        <v>237</v>
      </c>
      <c r="AM20" s="669"/>
      <c r="AN20" s="669"/>
      <c r="AO20" s="727"/>
      <c r="AP20" s="660" t="s">
        <v>279</v>
      </c>
      <c r="AQ20" s="661"/>
      <c r="AR20" s="661"/>
      <c r="AS20" s="661"/>
      <c r="AT20" s="661"/>
      <c r="AU20" s="661"/>
      <c r="AV20" s="661"/>
      <c r="AW20" s="661"/>
      <c r="AX20" s="661"/>
      <c r="AY20" s="661"/>
      <c r="AZ20" s="661"/>
      <c r="BA20" s="661"/>
      <c r="BB20" s="661"/>
      <c r="BC20" s="661"/>
      <c r="BD20" s="661"/>
      <c r="BE20" s="661"/>
      <c r="BF20" s="662"/>
      <c r="BG20" s="663">
        <v>401</v>
      </c>
      <c r="BH20" s="666"/>
      <c r="BI20" s="666"/>
      <c r="BJ20" s="666"/>
      <c r="BK20" s="666"/>
      <c r="BL20" s="666"/>
      <c r="BM20" s="666"/>
      <c r="BN20" s="667"/>
      <c r="BO20" s="725">
        <v>0</v>
      </c>
      <c r="BP20" s="725"/>
      <c r="BQ20" s="725"/>
      <c r="BR20" s="725"/>
      <c r="BS20" s="671" t="s">
        <v>177</v>
      </c>
      <c r="BT20" s="666"/>
      <c r="BU20" s="666"/>
      <c r="BV20" s="666"/>
      <c r="BW20" s="666"/>
      <c r="BX20" s="666"/>
      <c r="BY20" s="666"/>
      <c r="BZ20" s="666"/>
      <c r="CA20" s="666"/>
      <c r="CB20" s="706"/>
      <c r="CD20" s="707" t="s">
        <v>280</v>
      </c>
      <c r="CE20" s="704"/>
      <c r="CF20" s="704"/>
      <c r="CG20" s="704"/>
      <c r="CH20" s="704"/>
      <c r="CI20" s="704"/>
      <c r="CJ20" s="704"/>
      <c r="CK20" s="704"/>
      <c r="CL20" s="704"/>
      <c r="CM20" s="704"/>
      <c r="CN20" s="704"/>
      <c r="CO20" s="704"/>
      <c r="CP20" s="704"/>
      <c r="CQ20" s="705"/>
      <c r="CR20" s="663">
        <v>5008336</v>
      </c>
      <c r="CS20" s="666"/>
      <c r="CT20" s="666"/>
      <c r="CU20" s="666"/>
      <c r="CV20" s="666"/>
      <c r="CW20" s="666"/>
      <c r="CX20" s="666"/>
      <c r="CY20" s="667"/>
      <c r="CZ20" s="725">
        <v>100</v>
      </c>
      <c r="DA20" s="725"/>
      <c r="DB20" s="725"/>
      <c r="DC20" s="725"/>
      <c r="DD20" s="671">
        <v>749608</v>
      </c>
      <c r="DE20" s="666"/>
      <c r="DF20" s="666"/>
      <c r="DG20" s="666"/>
      <c r="DH20" s="666"/>
      <c r="DI20" s="666"/>
      <c r="DJ20" s="666"/>
      <c r="DK20" s="666"/>
      <c r="DL20" s="666"/>
      <c r="DM20" s="666"/>
      <c r="DN20" s="666"/>
      <c r="DO20" s="666"/>
      <c r="DP20" s="667"/>
      <c r="DQ20" s="671">
        <v>3542024</v>
      </c>
      <c r="DR20" s="666"/>
      <c r="DS20" s="666"/>
      <c r="DT20" s="666"/>
      <c r="DU20" s="666"/>
      <c r="DV20" s="666"/>
      <c r="DW20" s="666"/>
      <c r="DX20" s="666"/>
      <c r="DY20" s="666"/>
      <c r="DZ20" s="666"/>
      <c r="EA20" s="666"/>
      <c r="EB20" s="666"/>
      <c r="EC20" s="706"/>
    </row>
    <row r="21" spans="2:133" ht="11.25" customHeight="1" x14ac:dyDescent="0.15">
      <c r="B21" s="660" t="s">
        <v>281</v>
      </c>
      <c r="C21" s="661"/>
      <c r="D21" s="661"/>
      <c r="E21" s="661"/>
      <c r="F21" s="661"/>
      <c r="G21" s="661"/>
      <c r="H21" s="661"/>
      <c r="I21" s="661"/>
      <c r="J21" s="661"/>
      <c r="K21" s="661"/>
      <c r="L21" s="661"/>
      <c r="M21" s="661"/>
      <c r="N21" s="661"/>
      <c r="O21" s="661"/>
      <c r="P21" s="661"/>
      <c r="Q21" s="662"/>
      <c r="R21" s="663">
        <v>82</v>
      </c>
      <c r="S21" s="666"/>
      <c r="T21" s="666"/>
      <c r="U21" s="666"/>
      <c r="V21" s="666"/>
      <c r="W21" s="666"/>
      <c r="X21" s="666"/>
      <c r="Y21" s="667"/>
      <c r="Z21" s="725">
        <v>0</v>
      </c>
      <c r="AA21" s="725"/>
      <c r="AB21" s="725"/>
      <c r="AC21" s="725"/>
      <c r="AD21" s="726" t="s">
        <v>177</v>
      </c>
      <c r="AE21" s="726"/>
      <c r="AF21" s="726"/>
      <c r="AG21" s="726"/>
      <c r="AH21" s="726"/>
      <c r="AI21" s="726"/>
      <c r="AJ21" s="726"/>
      <c r="AK21" s="726"/>
      <c r="AL21" s="668" t="s">
        <v>177</v>
      </c>
      <c r="AM21" s="669"/>
      <c r="AN21" s="669"/>
      <c r="AO21" s="727"/>
      <c r="AP21" s="771" t="s">
        <v>282</v>
      </c>
      <c r="AQ21" s="778"/>
      <c r="AR21" s="778"/>
      <c r="AS21" s="778"/>
      <c r="AT21" s="778"/>
      <c r="AU21" s="778"/>
      <c r="AV21" s="778"/>
      <c r="AW21" s="778"/>
      <c r="AX21" s="778"/>
      <c r="AY21" s="778"/>
      <c r="AZ21" s="778"/>
      <c r="BA21" s="778"/>
      <c r="BB21" s="778"/>
      <c r="BC21" s="778"/>
      <c r="BD21" s="778"/>
      <c r="BE21" s="778"/>
      <c r="BF21" s="773"/>
      <c r="BG21" s="663">
        <v>401</v>
      </c>
      <c r="BH21" s="666"/>
      <c r="BI21" s="666"/>
      <c r="BJ21" s="666"/>
      <c r="BK21" s="666"/>
      <c r="BL21" s="666"/>
      <c r="BM21" s="666"/>
      <c r="BN21" s="667"/>
      <c r="BO21" s="725">
        <v>0</v>
      </c>
      <c r="BP21" s="725"/>
      <c r="BQ21" s="725"/>
      <c r="BR21" s="725"/>
      <c r="BS21" s="671" t="s">
        <v>237</v>
      </c>
      <c r="BT21" s="666"/>
      <c r="BU21" s="666"/>
      <c r="BV21" s="666"/>
      <c r="BW21" s="666"/>
      <c r="BX21" s="666"/>
      <c r="BY21" s="666"/>
      <c r="BZ21" s="666"/>
      <c r="CA21" s="666"/>
      <c r="CB21" s="706"/>
      <c r="CD21" s="783"/>
      <c r="CE21" s="717"/>
      <c r="CF21" s="717"/>
      <c r="CG21" s="717"/>
      <c r="CH21" s="717"/>
      <c r="CI21" s="717"/>
      <c r="CJ21" s="717"/>
      <c r="CK21" s="717"/>
      <c r="CL21" s="717"/>
      <c r="CM21" s="717"/>
      <c r="CN21" s="717"/>
      <c r="CO21" s="717"/>
      <c r="CP21" s="717"/>
      <c r="CQ21" s="718"/>
      <c r="CR21" s="784"/>
      <c r="CS21" s="785"/>
      <c r="CT21" s="785"/>
      <c r="CU21" s="785"/>
      <c r="CV21" s="785"/>
      <c r="CW21" s="785"/>
      <c r="CX21" s="785"/>
      <c r="CY21" s="786"/>
      <c r="CZ21" s="787"/>
      <c r="DA21" s="787"/>
      <c r="DB21" s="787"/>
      <c r="DC21" s="787"/>
      <c r="DD21" s="788"/>
      <c r="DE21" s="785"/>
      <c r="DF21" s="785"/>
      <c r="DG21" s="785"/>
      <c r="DH21" s="785"/>
      <c r="DI21" s="785"/>
      <c r="DJ21" s="785"/>
      <c r="DK21" s="785"/>
      <c r="DL21" s="785"/>
      <c r="DM21" s="785"/>
      <c r="DN21" s="785"/>
      <c r="DO21" s="785"/>
      <c r="DP21" s="786"/>
      <c r="DQ21" s="788"/>
      <c r="DR21" s="785"/>
      <c r="DS21" s="785"/>
      <c r="DT21" s="785"/>
      <c r="DU21" s="785"/>
      <c r="DV21" s="785"/>
      <c r="DW21" s="785"/>
      <c r="DX21" s="785"/>
      <c r="DY21" s="785"/>
      <c r="DZ21" s="785"/>
      <c r="EA21" s="785"/>
      <c r="EB21" s="785"/>
      <c r="EC21" s="792"/>
    </row>
    <row r="22" spans="2:133" ht="11.25" customHeight="1" x14ac:dyDescent="0.15">
      <c r="B22" s="660" t="s">
        <v>283</v>
      </c>
      <c r="C22" s="661"/>
      <c r="D22" s="661"/>
      <c r="E22" s="661"/>
      <c r="F22" s="661"/>
      <c r="G22" s="661"/>
      <c r="H22" s="661"/>
      <c r="I22" s="661"/>
      <c r="J22" s="661"/>
      <c r="K22" s="661"/>
      <c r="L22" s="661"/>
      <c r="M22" s="661"/>
      <c r="N22" s="661"/>
      <c r="O22" s="661"/>
      <c r="P22" s="661"/>
      <c r="Q22" s="662"/>
      <c r="R22" s="663">
        <v>3375120</v>
      </c>
      <c r="S22" s="666"/>
      <c r="T22" s="666"/>
      <c r="U22" s="666"/>
      <c r="V22" s="666"/>
      <c r="W22" s="666"/>
      <c r="X22" s="666"/>
      <c r="Y22" s="667"/>
      <c r="Z22" s="725">
        <v>66</v>
      </c>
      <c r="AA22" s="725"/>
      <c r="AB22" s="725"/>
      <c r="AC22" s="725"/>
      <c r="AD22" s="726">
        <v>3167156</v>
      </c>
      <c r="AE22" s="726"/>
      <c r="AF22" s="726"/>
      <c r="AG22" s="726"/>
      <c r="AH22" s="726"/>
      <c r="AI22" s="726"/>
      <c r="AJ22" s="726"/>
      <c r="AK22" s="726"/>
      <c r="AL22" s="668">
        <v>99.8</v>
      </c>
      <c r="AM22" s="669"/>
      <c r="AN22" s="669"/>
      <c r="AO22" s="727"/>
      <c r="AP22" s="771" t="s">
        <v>284</v>
      </c>
      <c r="AQ22" s="778"/>
      <c r="AR22" s="778"/>
      <c r="AS22" s="778"/>
      <c r="AT22" s="778"/>
      <c r="AU22" s="778"/>
      <c r="AV22" s="778"/>
      <c r="AW22" s="778"/>
      <c r="AX22" s="778"/>
      <c r="AY22" s="778"/>
      <c r="AZ22" s="778"/>
      <c r="BA22" s="778"/>
      <c r="BB22" s="778"/>
      <c r="BC22" s="778"/>
      <c r="BD22" s="778"/>
      <c r="BE22" s="778"/>
      <c r="BF22" s="773"/>
      <c r="BG22" s="663" t="s">
        <v>177</v>
      </c>
      <c r="BH22" s="666"/>
      <c r="BI22" s="666"/>
      <c r="BJ22" s="666"/>
      <c r="BK22" s="666"/>
      <c r="BL22" s="666"/>
      <c r="BM22" s="666"/>
      <c r="BN22" s="667"/>
      <c r="BO22" s="725" t="s">
        <v>177</v>
      </c>
      <c r="BP22" s="725"/>
      <c r="BQ22" s="725"/>
      <c r="BR22" s="725"/>
      <c r="BS22" s="671" t="s">
        <v>237</v>
      </c>
      <c r="BT22" s="666"/>
      <c r="BU22" s="666"/>
      <c r="BV22" s="666"/>
      <c r="BW22" s="666"/>
      <c r="BX22" s="666"/>
      <c r="BY22" s="666"/>
      <c r="BZ22" s="666"/>
      <c r="CA22" s="666"/>
      <c r="CB22" s="706"/>
      <c r="CD22" s="780" t="s">
        <v>285</v>
      </c>
      <c r="CE22" s="781"/>
      <c r="CF22" s="781"/>
      <c r="CG22" s="781"/>
      <c r="CH22" s="781"/>
      <c r="CI22" s="781"/>
      <c r="CJ22" s="781"/>
      <c r="CK22" s="781"/>
      <c r="CL22" s="781"/>
      <c r="CM22" s="781"/>
      <c r="CN22" s="781"/>
      <c r="CO22" s="781"/>
      <c r="CP22" s="781"/>
      <c r="CQ22" s="781"/>
      <c r="CR22" s="781"/>
      <c r="CS22" s="781"/>
      <c r="CT22" s="781"/>
      <c r="CU22" s="781"/>
      <c r="CV22" s="781"/>
      <c r="CW22" s="781"/>
      <c r="CX22" s="781"/>
      <c r="CY22" s="781"/>
      <c r="CZ22" s="781"/>
      <c r="DA22" s="781"/>
      <c r="DB22" s="781"/>
      <c r="DC22" s="781"/>
      <c r="DD22" s="781"/>
      <c r="DE22" s="781"/>
      <c r="DF22" s="781"/>
      <c r="DG22" s="781"/>
      <c r="DH22" s="781"/>
      <c r="DI22" s="781"/>
      <c r="DJ22" s="781"/>
      <c r="DK22" s="781"/>
      <c r="DL22" s="781"/>
      <c r="DM22" s="781"/>
      <c r="DN22" s="781"/>
      <c r="DO22" s="781"/>
      <c r="DP22" s="781"/>
      <c r="DQ22" s="781"/>
      <c r="DR22" s="781"/>
      <c r="DS22" s="781"/>
      <c r="DT22" s="781"/>
      <c r="DU22" s="781"/>
      <c r="DV22" s="781"/>
      <c r="DW22" s="781"/>
      <c r="DX22" s="781"/>
      <c r="DY22" s="781"/>
      <c r="DZ22" s="781"/>
      <c r="EA22" s="781"/>
      <c r="EB22" s="781"/>
      <c r="EC22" s="782"/>
    </row>
    <row r="23" spans="2:133" ht="11.25" customHeight="1" x14ac:dyDescent="0.15">
      <c r="B23" s="660" t="s">
        <v>286</v>
      </c>
      <c r="C23" s="661"/>
      <c r="D23" s="661"/>
      <c r="E23" s="661"/>
      <c r="F23" s="661"/>
      <c r="G23" s="661"/>
      <c r="H23" s="661"/>
      <c r="I23" s="661"/>
      <c r="J23" s="661"/>
      <c r="K23" s="661"/>
      <c r="L23" s="661"/>
      <c r="M23" s="661"/>
      <c r="N23" s="661"/>
      <c r="O23" s="661"/>
      <c r="P23" s="661"/>
      <c r="Q23" s="662"/>
      <c r="R23" s="663">
        <v>1068</v>
      </c>
      <c r="S23" s="666"/>
      <c r="T23" s="666"/>
      <c r="U23" s="666"/>
      <c r="V23" s="666"/>
      <c r="W23" s="666"/>
      <c r="X23" s="666"/>
      <c r="Y23" s="667"/>
      <c r="Z23" s="725">
        <v>0</v>
      </c>
      <c r="AA23" s="725"/>
      <c r="AB23" s="725"/>
      <c r="AC23" s="725"/>
      <c r="AD23" s="726">
        <v>1068</v>
      </c>
      <c r="AE23" s="726"/>
      <c r="AF23" s="726"/>
      <c r="AG23" s="726"/>
      <c r="AH23" s="726"/>
      <c r="AI23" s="726"/>
      <c r="AJ23" s="726"/>
      <c r="AK23" s="726"/>
      <c r="AL23" s="668">
        <v>0</v>
      </c>
      <c r="AM23" s="669"/>
      <c r="AN23" s="669"/>
      <c r="AO23" s="727"/>
      <c r="AP23" s="771" t="s">
        <v>287</v>
      </c>
      <c r="AQ23" s="778"/>
      <c r="AR23" s="778"/>
      <c r="AS23" s="778"/>
      <c r="AT23" s="778"/>
      <c r="AU23" s="778"/>
      <c r="AV23" s="778"/>
      <c r="AW23" s="778"/>
      <c r="AX23" s="778"/>
      <c r="AY23" s="778"/>
      <c r="AZ23" s="778"/>
      <c r="BA23" s="778"/>
      <c r="BB23" s="778"/>
      <c r="BC23" s="778"/>
      <c r="BD23" s="778"/>
      <c r="BE23" s="778"/>
      <c r="BF23" s="773"/>
      <c r="BG23" s="663" t="s">
        <v>237</v>
      </c>
      <c r="BH23" s="666"/>
      <c r="BI23" s="666"/>
      <c r="BJ23" s="666"/>
      <c r="BK23" s="666"/>
      <c r="BL23" s="666"/>
      <c r="BM23" s="666"/>
      <c r="BN23" s="667"/>
      <c r="BO23" s="725" t="s">
        <v>177</v>
      </c>
      <c r="BP23" s="725"/>
      <c r="BQ23" s="725"/>
      <c r="BR23" s="725"/>
      <c r="BS23" s="671" t="s">
        <v>177</v>
      </c>
      <c r="BT23" s="666"/>
      <c r="BU23" s="666"/>
      <c r="BV23" s="666"/>
      <c r="BW23" s="666"/>
      <c r="BX23" s="666"/>
      <c r="BY23" s="666"/>
      <c r="BZ23" s="666"/>
      <c r="CA23" s="666"/>
      <c r="CB23" s="706"/>
      <c r="CD23" s="780" t="s">
        <v>226</v>
      </c>
      <c r="CE23" s="781"/>
      <c r="CF23" s="781"/>
      <c r="CG23" s="781"/>
      <c r="CH23" s="781"/>
      <c r="CI23" s="781"/>
      <c r="CJ23" s="781"/>
      <c r="CK23" s="781"/>
      <c r="CL23" s="781"/>
      <c r="CM23" s="781"/>
      <c r="CN23" s="781"/>
      <c r="CO23" s="781"/>
      <c r="CP23" s="781"/>
      <c r="CQ23" s="782"/>
      <c r="CR23" s="780" t="s">
        <v>288</v>
      </c>
      <c r="CS23" s="781"/>
      <c r="CT23" s="781"/>
      <c r="CU23" s="781"/>
      <c r="CV23" s="781"/>
      <c r="CW23" s="781"/>
      <c r="CX23" s="781"/>
      <c r="CY23" s="782"/>
      <c r="CZ23" s="780" t="s">
        <v>289</v>
      </c>
      <c r="DA23" s="781"/>
      <c r="DB23" s="781"/>
      <c r="DC23" s="782"/>
      <c r="DD23" s="780" t="s">
        <v>290</v>
      </c>
      <c r="DE23" s="781"/>
      <c r="DF23" s="781"/>
      <c r="DG23" s="781"/>
      <c r="DH23" s="781"/>
      <c r="DI23" s="781"/>
      <c r="DJ23" s="781"/>
      <c r="DK23" s="782"/>
      <c r="DL23" s="789" t="s">
        <v>291</v>
      </c>
      <c r="DM23" s="790"/>
      <c r="DN23" s="790"/>
      <c r="DO23" s="790"/>
      <c r="DP23" s="790"/>
      <c r="DQ23" s="790"/>
      <c r="DR23" s="790"/>
      <c r="DS23" s="790"/>
      <c r="DT23" s="790"/>
      <c r="DU23" s="790"/>
      <c r="DV23" s="791"/>
      <c r="DW23" s="780" t="s">
        <v>292</v>
      </c>
      <c r="DX23" s="781"/>
      <c r="DY23" s="781"/>
      <c r="DZ23" s="781"/>
      <c r="EA23" s="781"/>
      <c r="EB23" s="781"/>
      <c r="EC23" s="782"/>
    </row>
    <row r="24" spans="2:133" ht="11.25" customHeight="1" x14ac:dyDescent="0.15">
      <c r="B24" s="660" t="s">
        <v>293</v>
      </c>
      <c r="C24" s="661"/>
      <c r="D24" s="661"/>
      <c r="E24" s="661"/>
      <c r="F24" s="661"/>
      <c r="G24" s="661"/>
      <c r="H24" s="661"/>
      <c r="I24" s="661"/>
      <c r="J24" s="661"/>
      <c r="K24" s="661"/>
      <c r="L24" s="661"/>
      <c r="M24" s="661"/>
      <c r="N24" s="661"/>
      <c r="O24" s="661"/>
      <c r="P24" s="661"/>
      <c r="Q24" s="662"/>
      <c r="R24" s="663">
        <v>28362</v>
      </c>
      <c r="S24" s="666"/>
      <c r="T24" s="666"/>
      <c r="U24" s="666"/>
      <c r="V24" s="666"/>
      <c r="W24" s="666"/>
      <c r="X24" s="666"/>
      <c r="Y24" s="667"/>
      <c r="Z24" s="725">
        <v>0.6</v>
      </c>
      <c r="AA24" s="725"/>
      <c r="AB24" s="725"/>
      <c r="AC24" s="725"/>
      <c r="AD24" s="726" t="s">
        <v>177</v>
      </c>
      <c r="AE24" s="726"/>
      <c r="AF24" s="726"/>
      <c r="AG24" s="726"/>
      <c r="AH24" s="726"/>
      <c r="AI24" s="726"/>
      <c r="AJ24" s="726"/>
      <c r="AK24" s="726"/>
      <c r="AL24" s="668" t="s">
        <v>177</v>
      </c>
      <c r="AM24" s="669"/>
      <c r="AN24" s="669"/>
      <c r="AO24" s="727"/>
      <c r="AP24" s="771" t="s">
        <v>294</v>
      </c>
      <c r="AQ24" s="778"/>
      <c r="AR24" s="778"/>
      <c r="AS24" s="778"/>
      <c r="AT24" s="778"/>
      <c r="AU24" s="778"/>
      <c r="AV24" s="778"/>
      <c r="AW24" s="778"/>
      <c r="AX24" s="778"/>
      <c r="AY24" s="778"/>
      <c r="AZ24" s="778"/>
      <c r="BA24" s="778"/>
      <c r="BB24" s="778"/>
      <c r="BC24" s="778"/>
      <c r="BD24" s="778"/>
      <c r="BE24" s="778"/>
      <c r="BF24" s="773"/>
      <c r="BG24" s="663" t="s">
        <v>177</v>
      </c>
      <c r="BH24" s="666"/>
      <c r="BI24" s="666"/>
      <c r="BJ24" s="666"/>
      <c r="BK24" s="666"/>
      <c r="BL24" s="666"/>
      <c r="BM24" s="666"/>
      <c r="BN24" s="667"/>
      <c r="BO24" s="725" t="s">
        <v>177</v>
      </c>
      <c r="BP24" s="725"/>
      <c r="BQ24" s="725"/>
      <c r="BR24" s="725"/>
      <c r="BS24" s="671" t="s">
        <v>177</v>
      </c>
      <c r="BT24" s="666"/>
      <c r="BU24" s="666"/>
      <c r="BV24" s="666"/>
      <c r="BW24" s="666"/>
      <c r="BX24" s="666"/>
      <c r="BY24" s="666"/>
      <c r="BZ24" s="666"/>
      <c r="CA24" s="666"/>
      <c r="CB24" s="706"/>
      <c r="CD24" s="734" t="s">
        <v>295</v>
      </c>
      <c r="CE24" s="735"/>
      <c r="CF24" s="735"/>
      <c r="CG24" s="735"/>
      <c r="CH24" s="735"/>
      <c r="CI24" s="735"/>
      <c r="CJ24" s="735"/>
      <c r="CK24" s="735"/>
      <c r="CL24" s="735"/>
      <c r="CM24" s="735"/>
      <c r="CN24" s="735"/>
      <c r="CO24" s="735"/>
      <c r="CP24" s="735"/>
      <c r="CQ24" s="736"/>
      <c r="CR24" s="728">
        <v>2009855</v>
      </c>
      <c r="CS24" s="729"/>
      <c r="CT24" s="729"/>
      <c r="CU24" s="729"/>
      <c r="CV24" s="729"/>
      <c r="CW24" s="729"/>
      <c r="CX24" s="729"/>
      <c r="CY24" s="775"/>
      <c r="CZ24" s="776">
        <v>40.1</v>
      </c>
      <c r="DA24" s="745"/>
      <c r="DB24" s="745"/>
      <c r="DC24" s="779"/>
      <c r="DD24" s="774">
        <v>1653582</v>
      </c>
      <c r="DE24" s="729"/>
      <c r="DF24" s="729"/>
      <c r="DG24" s="729"/>
      <c r="DH24" s="729"/>
      <c r="DI24" s="729"/>
      <c r="DJ24" s="729"/>
      <c r="DK24" s="775"/>
      <c r="DL24" s="774">
        <v>1639799</v>
      </c>
      <c r="DM24" s="729"/>
      <c r="DN24" s="729"/>
      <c r="DO24" s="729"/>
      <c r="DP24" s="729"/>
      <c r="DQ24" s="729"/>
      <c r="DR24" s="729"/>
      <c r="DS24" s="729"/>
      <c r="DT24" s="729"/>
      <c r="DU24" s="729"/>
      <c r="DV24" s="775"/>
      <c r="DW24" s="776">
        <v>49.4</v>
      </c>
      <c r="DX24" s="745"/>
      <c r="DY24" s="745"/>
      <c r="DZ24" s="745"/>
      <c r="EA24" s="745"/>
      <c r="EB24" s="745"/>
      <c r="EC24" s="777"/>
    </row>
    <row r="25" spans="2:133" ht="11.25" customHeight="1" x14ac:dyDescent="0.15">
      <c r="B25" s="660" t="s">
        <v>296</v>
      </c>
      <c r="C25" s="661"/>
      <c r="D25" s="661"/>
      <c r="E25" s="661"/>
      <c r="F25" s="661"/>
      <c r="G25" s="661"/>
      <c r="H25" s="661"/>
      <c r="I25" s="661"/>
      <c r="J25" s="661"/>
      <c r="K25" s="661"/>
      <c r="L25" s="661"/>
      <c r="M25" s="661"/>
      <c r="N25" s="661"/>
      <c r="O25" s="661"/>
      <c r="P25" s="661"/>
      <c r="Q25" s="662"/>
      <c r="R25" s="663">
        <v>32137</v>
      </c>
      <c r="S25" s="666"/>
      <c r="T25" s="666"/>
      <c r="U25" s="666"/>
      <c r="V25" s="666"/>
      <c r="W25" s="666"/>
      <c r="X25" s="666"/>
      <c r="Y25" s="667"/>
      <c r="Z25" s="725">
        <v>0.6</v>
      </c>
      <c r="AA25" s="725"/>
      <c r="AB25" s="725"/>
      <c r="AC25" s="725"/>
      <c r="AD25" s="726">
        <v>1272</v>
      </c>
      <c r="AE25" s="726"/>
      <c r="AF25" s="726"/>
      <c r="AG25" s="726"/>
      <c r="AH25" s="726"/>
      <c r="AI25" s="726"/>
      <c r="AJ25" s="726"/>
      <c r="AK25" s="726"/>
      <c r="AL25" s="668">
        <v>0</v>
      </c>
      <c r="AM25" s="669"/>
      <c r="AN25" s="669"/>
      <c r="AO25" s="727"/>
      <c r="AP25" s="771" t="s">
        <v>297</v>
      </c>
      <c r="AQ25" s="778"/>
      <c r="AR25" s="778"/>
      <c r="AS25" s="778"/>
      <c r="AT25" s="778"/>
      <c r="AU25" s="778"/>
      <c r="AV25" s="778"/>
      <c r="AW25" s="778"/>
      <c r="AX25" s="778"/>
      <c r="AY25" s="778"/>
      <c r="AZ25" s="778"/>
      <c r="BA25" s="778"/>
      <c r="BB25" s="778"/>
      <c r="BC25" s="778"/>
      <c r="BD25" s="778"/>
      <c r="BE25" s="778"/>
      <c r="BF25" s="773"/>
      <c r="BG25" s="663" t="s">
        <v>237</v>
      </c>
      <c r="BH25" s="666"/>
      <c r="BI25" s="666"/>
      <c r="BJ25" s="666"/>
      <c r="BK25" s="666"/>
      <c r="BL25" s="666"/>
      <c r="BM25" s="666"/>
      <c r="BN25" s="667"/>
      <c r="BO25" s="725" t="s">
        <v>237</v>
      </c>
      <c r="BP25" s="725"/>
      <c r="BQ25" s="725"/>
      <c r="BR25" s="725"/>
      <c r="BS25" s="671" t="s">
        <v>177</v>
      </c>
      <c r="BT25" s="666"/>
      <c r="BU25" s="666"/>
      <c r="BV25" s="666"/>
      <c r="BW25" s="666"/>
      <c r="BX25" s="666"/>
      <c r="BY25" s="666"/>
      <c r="BZ25" s="666"/>
      <c r="CA25" s="666"/>
      <c r="CB25" s="706"/>
      <c r="CD25" s="707" t="s">
        <v>298</v>
      </c>
      <c r="CE25" s="704"/>
      <c r="CF25" s="704"/>
      <c r="CG25" s="704"/>
      <c r="CH25" s="704"/>
      <c r="CI25" s="704"/>
      <c r="CJ25" s="704"/>
      <c r="CK25" s="704"/>
      <c r="CL25" s="704"/>
      <c r="CM25" s="704"/>
      <c r="CN25" s="704"/>
      <c r="CO25" s="704"/>
      <c r="CP25" s="704"/>
      <c r="CQ25" s="705"/>
      <c r="CR25" s="663">
        <v>882199</v>
      </c>
      <c r="CS25" s="664"/>
      <c r="CT25" s="664"/>
      <c r="CU25" s="664"/>
      <c r="CV25" s="664"/>
      <c r="CW25" s="664"/>
      <c r="CX25" s="664"/>
      <c r="CY25" s="665"/>
      <c r="CZ25" s="668">
        <v>17.600000000000001</v>
      </c>
      <c r="DA25" s="697"/>
      <c r="DB25" s="697"/>
      <c r="DC25" s="698"/>
      <c r="DD25" s="671">
        <v>857548</v>
      </c>
      <c r="DE25" s="664"/>
      <c r="DF25" s="664"/>
      <c r="DG25" s="664"/>
      <c r="DH25" s="664"/>
      <c r="DI25" s="664"/>
      <c r="DJ25" s="664"/>
      <c r="DK25" s="665"/>
      <c r="DL25" s="671">
        <v>855335</v>
      </c>
      <c r="DM25" s="664"/>
      <c r="DN25" s="664"/>
      <c r="DO25" s="664"/>
      <c r="DP25" s="664"/>
      <c r="DQ25" s="664"/>
      <c r="DR25" s="664"/>
      <c r="DS25" s="664"/>
      <c r="DT25" s="664"/>
      <c r="DU25" s="664"/>
      <c r="DV25" s="665"/>
      <c r="DW25" s="668">
        <v>25.8</v>
      </c>
      <c r="DX25" s="697"/>
      <c r="DY25" s="697"/>
      <c r="DZ25" s="697"/>
      <c r="EA25" s="697"/>
      <c r="EB25" s="697"/>
      <c r="EC25" s="699"/>
    </row>
    <row r="26" spans="2:133" ht="11.25" customHeight="1" x14ac:dyDescent="0.15">
      <c r="B26" s="660" t="s">
        <v>299</v>
      </c>
      <c r="C26" s="661"/>
      <c r="D26" s="661"/>
      <c r="E26" s="661"/>
      <c r="F26" s="661"/>
      <c r="G26" s="661"/>
      <c r="H26" s="661"/>
      <c r="I26" s="661"/>
      <c r="J26" s="661"/>
      <c r="K26" s="661"/>
      <c r="L26" s="661"/>
      <c r="M26" s="661"/>
      <c r="N26" s="661"/>
      <c r="O26" s="661"/>
      <c r="P26" s="661"/>
      <c r="Q26" s="662"/>
      <c r="R26" s="663">
        <v>5326</v>
      </c>
      <c r="S26" s="666"/>
      <c r="T26" s="666"/>
      <c r="U26" s="666"/>
      <c r="V26" s="666"/>
      <c r="W26" s="666"/>
      <c r="X26" s="666"/>
      <c r="Y26" s="667"/>
      <c r="Z26" s="725">
        <v>0.1</v>
      </c>
      <c r="AA26" s="725"/>
      <c r="AB26" s="725"/>
      <c r="AC26" s="725"/>
      <c r="AD26" s="726" t="s">
        <v>177</v>
      </c>
      <c r="AE26" s="726"/>
      <c r="AF26" s="726"/>
      <c r="AG26" s="726"/>
      <c r="AH26" s="726"/>
      <c r="AI26" s="726"/>
      <c r="AJ26" s="726"/>
      <c r="AK26" s="726"/>
      <c r="AL26" s="668" t="s">
        <v>178</v>
      </c>
      <c r="AM26" s="669"/>
      <c r="AN26" s="669"/>
      <c r="AO26" s="727"/>
      <c r="AP26" s="771" t="s">
        <v>300</v>
      </c>
      <c r="AQ26" s="772"/>
      <c r="AR26" s="772"/>
      <c r="AS26" s="772"/>
      <c r="AT26" s="772"/>
      <c r="AU26" s="772"/>
      <c r="AV26" s="772"/>
      <c r="AW26" s="772"/>
      <c r="AX26" s="772"/>
      <c r="AY26" s="772"/>
      <c r="AZ26" s="772"/>
      <c r="BA26" s="772"/>
      <c r="BB26" s="772"/>
      <c r="BC26" s="772"/>
      <c r="BD26" s="772"/>
      <c r="BE26" s="772"/>
      <c r="BF26" s="773"/>
      <c r="BG26" s="663" t="s">
        <v>237</v>
      </c>
      <c r="BH26" s="666"/>
      <c r="BI26" s="666"/>
      <c r="BJ26" s="666"/>
      <c r="BK26" s="666"/>
      <c r="BL26" s="666"/>
      <c r="BM26" s="666"/>
      <c r="BN26" s="667"/>
      <c r="BO26" s="725" t="s">
        <v>177</v>
      </c>
      <c r="BP26" s="725"/>
      <c r="BQ26" s="725"/>
      <c r="BR26" s="725"/>
      <c r="BS26" s="671" t="s">
        <v>177</v>
      </c>
      <c r="BT26" s="666"/>
      <c r="BU26" s="666"/>
      <c r="BV26" s="666"/>
      <c r="BW26" s="666"/>
      <c r="BX26" s="666"/>
      <c r="BY26" s="666"/>
      <c r="BZ26" s="666"/>
      <c r="CA26" s="666"/>
      <c r="CB26" s="706"/>
      <c r="CD26" s="707" t="s">
        <v>301</v>
      </c>
      <c r="CE26" s="704"/>
      <c r="CF26" s="704"/>
      <c r="CG26" s="704"/>
      <c r="CH26" s="704"/>
      <c r="CI26" s="704"/>
      <c r="CJ26" s="704"/>
      <c r="CK26" s="704"/>
      <c r="CL26" s="704"/>
      <c r="CM26" s="704"/>
      <c r="CN26" s="704"/>
      <c r="CO26" s="704"/>
      <c r="CP26" s="704"/>
      <c r="CQ26" s="705"/>
      <c r="CR26" s="663">
        <v>555216</v>
      </c>
      <c r="CS26" s="666"/>
      <c r="CT26" s="666"/>
      <c r="CU26" s="666"/>
      <c r="CV26" s="666"/>
      <c r="CW26" s="666"/>
      <c r="CX26" s="666"/>
      <c r="CY26" s="667"/>
      <c r="CZ26" s="668">
        <v>11.1</v>
      </c>
      <c r="DA26" s="697"/>
      <c r="DB26" s="697"/>
      <c r="DC26" s="698"/>
      <c r="DD26" s="671">
        <v>538760</v>
      </c>
      <c r="DE26" s="666"/>
      <c r="DF26" s="666"/>
      <c r="DG26" s="666"/>
      <c r="DH26" s="666"/>
      <c r="DI26" s="666"/>
      <c r="DJ26" s="666"/>
      <c r="DK26" s="667"/>
      <c r="DL26" s="671" t="s">
        <v>237</v>
      </c>
      <c r="DM26" s="666"/>
      <c r="DN26" s="666"/>
      <c r="DO26" s="666"/>
      <c r="DP26" s="666"/>
      <c r="DQ26" s="666"/>
      <c r="DR26" s="666"/>
      <c r="DS26" s="666"/>
      <c r="DT26" s="666"/>
      <c r="DU26" s="666"/>
      <c r="DV26" s="667"/>
      <c r="DW26" s="668" t="s">
        <v>237</v>
      </c>
      <c r="DX26" s="697"/>
      <c r="DY26" s="697"/>
      <c r="DZ26" s="697"/>
      <c r="EA26" s="697"/>
      <c r="EB26" s="697"/>
      <c r="EC26" s="699"/>
    </row>
    <row r="27" spans="2:133" ht="11.25" customHeight="1" x14ac:dyDescent="0.15">
      <c r="B27" s="660" t="s">
        <v>302</v>
      </c>
      <c r="C27" s="661"/>
      <c r="D27" s="661"/>
      <c r="E27" s="661"/>
      <c r="F27" s="661"/>
      <c r="G27" s="661"/>
      <c r="H27" s="661"/>
      <c r="I27" s="661"/>
      <c r="J27" s="661"/>
      <c r="K27" s="661"/>
      <c r="L27" s="661"/>
      <c r="M27" s="661"/>
      <c r="N27" s="661"/>
      <c r="O27" s="661"/>
      <c r="P27" s="661"/>
      <c r="Q27" s="662"/>
      <c r="R27" s="663">
        <v>463742</v>
      </c>
      <c r="S27" s="666"/>
      <c r="T27" s="666"/>
      <c r="U27" s="666"/>
      <c r="V27" s="666"/>
      <c r="W27" s="666"/>
      <c r="X27" s="666"/>
      <c r="Y27" s="667"/>
      <c r="Z27" s="725">
        <v>9.1</v>
      </c>
      <c r="AA27" s="725"/>
      <c r="AB27" s="725"/>
      <c r="AC27" s="725"/>
      <c r="AD27" s="726" t="s">
        <v>237</v>
      </c>
      <c r="AE27" s="726"/>
      <c r="AF27" s="726"/>
      <c r="AG27" s="726"/>
      <c r="AH27" s="726"/>
      <c r="AI27" s="726"/>
      <c r="AJ27" s="726"/>
      <c r="AK27" s="726"/>
      <c r="AL27" s="668" t="s">
        <v>177</v>
      </c>
      <c r="AM27" s="669"/>
      <c r="AN27" s="669"/>
      <c r="AO27" s="727"/>
      <c r="AP27" s="660" t="s">
        <v>303</v>
      </c>
      <c r="AQ27" s="661"/>
      <c r="AR27" s="661"/>
      <c r="AS27" s="661"/>
      <c r="AT27" s="661"/>
      <c r="AU27" s="661"/>
      <c r="AV27" s="661"/>
      <c r="AW27" s="661"/>
      <c r="AX27" s="661"/>
      <c r="AY27" s="661"/>
      <c r="AZ27" s="661"/>
      <c r="BA27" s="661"/>
      <c r="BB27" s="661"/>
      <c r="BC27" s="661"/>
      <c r="BD27" s="661"/>
      <c r="BE27" s="661"/>
      <c r="BF27" s="662"/>
      <c r="BG27" s="663">
        <v>843836</v>
      </c>
      <c r="BH27" s="666"/>
      <c r="BI27" s="666"/>
      <c r="BJ27" s="666"/>
      <c r="BK27" s="666"/>
      <c r="BL27" s="666"/>
      <c r="BM27" s="666"/>
      <c r="BN27" s="667"/>
      <c r="BO27" s="725">
        <v>100</v>
      </c>
      <c r="BP27" s="725"/>
      <c r="BQ27" s="725"/>
      <c r="BR27" s="725"/>
      <c r="BS27" s="671" t="s">
        <v>177</v>
      </c>
      <c r="BT27" s="666"/>
      <c r="BU27" s="666"/>
      <c r="BV27" s="666"/>
      <c r="BW27" s="666"/>
      <c r="BX27" s="666"/>
      <c r="BY27" s="666"/>
      <c r="BZ27" s="666"/>
      <c r="CA27" s="666"/>
      <c r="CB27" s="706"/>
      <c r="CD27" s="707" t="s">
        <v>304</v>
      </c>
      <c r="CE27" s="704"/>
      <c r="CF27" s="704"/>
      <c r="CG27" s="704"/>
      <c r="CH27" s="704"/>
      <c r="CI27" s="704"/>
      <c r="CJ27" s="704"/>
      <c r="CK27" s="704"/>
      <c r="CL27" s="704"/>
      <c r="CM27" s="704"/>
      <c r="CN27" s="704"/>
      <c r="CO27" s="704"/>
      <c r="CP27" s="704"/>
      <c r="CQ27" s="705"/>
      <c r="CR27" s="663">
        <v>482472</v>
      </c>
      <c r="CS27" s="664"/>
      <c r="CT27" s="664"/>
      <c r="CU27" s="664"/>
      <c r="CV27" s="664"/>
      <c r="CW27" s="664"/>
      <c r="CX27" s="664"/>
      <c r="CY27" s="665"/>
      <c r="CZ27" s="668">
        <v>9.6</v>
      </c>
      <c r="DA27" s="697"/>
      <c r="DB27" s="697"/>
      <c r="DC27" s="698"/>
      <c r="DD27" s="671">
        <v>153664</v>
      </c>
      <c r="DE27" s="664"/>
      <c r="DF27" s="664"/>
      <c r="DG27" s="664"/>
      <c r="DH27" s="664"/>
      <c r="DI27" s="664"/>
      <c r="DJ27" s="664"/>
      <c r="DK27" s="665"/>
      <c r="DL27" s="671">
        <v>153664</v>
      </c>
      <c r="DM27" s="664"/>
      <c r="DN27" s="664"/>
      <c r="DO27" s="664"/>
      <c r="DP27" s="664"/>
      <c r="DQ27" s="664"/>
      <c r="DR27" s="664"/>
      <c r="DS27" s="664"/>
      <c r="DT27" s="664"/>
      <c r="DU27" s="664"/>
      <c r="DV27" s="665"/>
      <c r="DW27" s="668">
        <v>4.5999999999999996</v>
      </c>
      <c r="DX27" s="697"/>
      <c r="DY27" s="697"/>
      <c r="DZ27" s="697"/>
      <c r="EA27" s="697"/>
      <c r="EB27" s="697"/>
      <c r="EC27" s="699"/>
    </row>
    <row r="28" spans="2:133" ht="11.25" customHeight="1" x14ac:dyDescent="0.15">
      <c r="B28" s="768" t="s">
        <v>305</v>
      </c>
      <c r="C28" s="769"/>
      <c r="D28" s="769"/>
      <c r="E28" s="769"/>
      <c r="F28" s="769"/>
      <c r="G28" s="769"/>
      <c r="H28" s="769"/>
      <c r="I28" s="769"/>
      <c r="J28" s="769"/>
      <c r="K28" s="769"/>
      <c r="L28" s="769"/>
      <c r="M28" s="769"/>
      <c r="N28" s="769"/>
      <c r="O28" s="769"/>
      <c r="P28" s="769"/>
      <c r="Q28" s="770"/>
      <c r="R28" s="663" t="s">
        <v>177</v>
      </c>
      <c r="S28" s="666"/>
      <c r="T28" s="666"/>
      <c r="U28" s="666"/>
      <c r="V28" s="666"/>
      <c r="W28" s="666"/>
      <c r="X28" s="666"/>
      <c r="Y28" s="667"/>
      <c r="Z28" s="725" t="s">
        <v>237</v>
      </c>
      <c r="AA28" s="725"/>
      <c r="AB28" s="725"/>
      <c r="AC28" s="725"/>
      <c r="AD28" s="726" t="s">
        <v>177</v>
      </c>
      <c r="AE28" s="726"/>
      <c r="AF28" s="726"/>
      <c r="AG28" s="726"/>
      <c r="AH28" s="726"/>
      <c r="AI28" s="726"/>
      <c r="AJ28" s="726"/>
      <c r="AK28" s="726"/>
      <c r="AL28" s="668" t="s">
        <v>177</v>
      </c>
      <c r="AM28" s="669"/>
      <c r="AN28" s="669"/>
      <c r="AO28" s="727"/>
      <c r="AP28" s="675"/>
      <c r="AQ28" s="676"/>
      <c r="AR28" s="676"/>
      <c r="AS28" s="676"/>
      <c r="AT28" s="676"/>
      <c r="AU28" s="676"/>
      <c r="AV28" s="676"/>
      <c r="AW28" s="676"/>
      <c r="AX28" s="676"/>
      <c r="AY28" s="676"/>
      <c r="AZ28" s="676"/>
      <c r="BA28" s="676"/>
      <c r="BB28" s="676"/>
      <c r="BC28" s="676"/>
      <c r="BD28" s="676"/>
      <c r="BE28" s="676"/>
      <c r="BF28" s="677"/>
      <c r="BG28" s="663"/>
      <c r="BH28" s="666"/>
      <c r="BI28" s="666"/>
      <c r="BJ28" s="666"/>
      <c r="BK28" s="666"/>
      <c r="BL28" s="666"/>
      <c r="BM28" s="666"/>
      <c r="BN28" s="667"/>
      <c r="BO28" s="725"/>
      <c r="BP28" s="725"/>
      <c r="BQ28" s="725"/>
      <c r="BR28" s="725"/>
      <c r="BS28" s="726"/>
      <c r="BT28" s="726"/>
      <c r="BU28" s="726"/>
      <c r="BV28" s="726"/>
      <c r="BW28" s="726"/>
      <c r="BX28" s="726"/>
      <c r="BY28" s="726"/>
      <c r="BZ28" s="726"/>
      <c r="CA28" s="726"/>
      <c r="CB28" s="767"/>
      <c r="CD28" s="707" t="s">
        <v>306</v>
      </c>
      <c r="CE28" s="704"/>
      <c r="CF28" s="704"/>
      <c r="CG28" s="704"/>
      <c r="CH28" s="704"/>
      <c r="CI28" s="704"/>
      <c r="CJ28" s="704"/>
      <c r="CK28" s="704"/>
      <c r="CL28" s="704"/>
      <c r="CM28" s="704"/>
      <c r="CN28" s="704"/>
      <c r="CO28" s="704"/>
      <c r="CP28" s="704"/>
      <c r="CQ28" s="705"/>
      <c r="CR28" s="663">
        <v>645184</v>
      </c>
      <c r="CS28" s="666"/>
      <c r="CT28" s="666"/>
      <c r="CU28" s="666"/>
      <c r="CV28" s="666"/>
      <c r="CW28" s="666"/>
      <c r="CX28" s="666"/>
      <c r="CY28" s="667"/>
      <c r="CZ28" s="668">
        <v>12.9</v>
      </c>
      <c r="DA28" s="697"/>
      <c r="DB28" s="697"/>
      <c r="DC28" s="698"/>
      <c r="DD28" s="671">
        <v>642370</v>
      </c>
      <c r="DE28" s="666"/>
      <c r="DF28" s="666"/>
      <c r="DG28" s="666"/>
      <c r="DH28" s="666"/>
      <c r="DI28" s="666"/>
      <c r="DJ28" s="666"/>
      <c r="DK28" s="667"/>
      <c r="DL28" s="671">
        <v>630800</v>
      </c>
      <c r="DM28" s="666"/>
      <c r="DN28" s="666"/>
      <c r="DO28" s="666"/>
      <c r="DP28" s="666"/>
      <c r="DQ28" s="666"/>
      <c r="DR28" s="666"/>
      <c r="DS28" s="666"/>
      <c r="DT28" s="666"/>
      <c r="DU28" s="666"/>
      <c r="DV28" s="667"/>
      <c r="DW28" s="668">
        <v>19</v>
      </c>
      <c r="DX28" s="697"/>
      <c r="DY28" s="697"/>
      <c r="DZ28" s="697"/>
      <c r="EA28" s="697"/>
      <c r="EB28" s="697"/>
      <c r="EC28" s="699"/>
    </row>
    <row r="29" spans="2:133" ht="11.25" customHeight="1" x14ac:dyDescent="0.15">
      <c r="B29" s="660" t="s">
        <v>307</v>
      </c>
      <c r="C29" s="661"/>
      <c r="D29" s="661"/>
      <c r="E29" s="661"/>
      <c r="F29" s="661"/>
      <c r="G29" s="661"/>
      <c r="H29" s="661"/>
      <c r="I29" s="661"/>
      <c r="J29" s="661"/>
      <c r="K29" s="661"/>
      <c r="L29" s="661"/>
      <c r="M29" s="661"/>
      <c r="N29" s="661"/>
      <c r="O29" s="661"/>
      <c r="P29" s="661"/>
      <c r="Q29" s="662"/>
      <c r="R29" s="663">
        <v>342695</v>
      </c>
      <c r="S29" s="666"/>
      <c r="T29" s="666"/>
      <c r="U29" s="666"/>
      <c r="V29" s="666"/>
      <c r="W29" s="666"/>
      <c r="X29" s="666"/>
      <c r="Y29" s="667"/>
      <c r="Z29" s="725">
        <v>6.7</v>
      </c>
      <c r="AA29" s="725"/>
      <c r="AB29" s="725"/>
      <c r="AC29" s="725"/>
      <c r="AD29" s="726" t="s">
        <v>177</v>
      </c>
      <c r="AE29" s="726"/>
      <c r="AF29" s="726"/>
      <c r="AG29" s="726"/>
      <c r="AH29" s="726"/>
      <c r="AI29" s="726"/>
      <c r="AJ29" s="726"/>
      <c r="AK29" s="726"/>
      <c r="AL29" s="668" t="s">
        <v>177</v>
      </c>
      <c r="AM29" s="669"/>
      <c r="AN29" s="669"/>
      <c r="AO29" s="727"/>
      <c r="AP29" s="737" t="s">
        <v>226</v>
      </c>
      <c r="AQ29" s="738"/>
      <c r="AR29" s="738"/>
      <c r="AS29" s="738"/>
      <c r="AT29" s="738"/>
      <c r="AU29" s="738"/>
      <c r="AV29" s="738"/>
      <c r="AW29" s="738"/>
      <c r="AX29" s="738"/>
      <c r="AY29" s="738"/>
      <c r="AZ29" s="738"/>
      <c r="BA29" s="738"/>
      <c r="BB29" s="738"/>
      <c r="BC29" s="738"/>
      <c r="BD29" s="738"/>
      <c r="BE29" s="738"/>
      <c r="BF29" s="739"/>
      <c r="BG29" s="737" t="s">
        <v>308</v>
      </c>
      <c r="BH29" s="765"/>
      <c r="BI29" s="765"/>
      <c r="BJ29" s="765"/>
      <c r="BK29" s="765"/>
      <c r="BL29" s="765"/>
      <c r="BM29" s="765"/>
      <c r="BN29" s="765"/>
      <c r="BO29" s="765"/>
      <c r="BP29" s="765"/>
      <c r="BQ29" s="766"/>
      <c r="BR29" s="737" t="s">
        <v>309</v>
      </c>
      <c r="BS29" s="765"/>
      <c r="BT29" s="765"/>
      <c r="BU29" s="765"/>
      <c r="BV29" s="765"/>
      <c r="BW29" s="765"/>
      <c r="BX29" s="765"/>
      <c r="BY29" s="765"/>
      <c r="BZ29" s="765"/>
      <c r="CA29" s="765"/>
      <c r="CB29" s="766"/>
      <c r="CD29" s="747" t="s">
        <v>310</v>
      </c>
      <c r="CE29" s="748"/>
      <c r="CF29" s="707" t="s">
        <v>70</v>
      </c>
      <c r="CG29" s="704"/>
      <c r="CH29" s="704"/>
      <c r="CI29" s="704"/>
      <c r="CJ29" s="704"/>
      <c r="CK29" s="704"/>
      <c r="CL29" s="704"/>
      <c r="CM29" s="704"/>
      <c r="CN29" s="704"/>
      <c r="CO29" s="704"/>
      <c r="CP29" s="704"/>
      <c r="CQ29" s="705"/>
      <c r="CR29" s="663">
        <v>645184</v>
      </c>
      <c r="CS29" s="664"/>
      <c r="CT29" s="664"/>
      <c r="CU29" s="664"/>
      <c r="CV29" s="664"/>
      <c r="CW29" s="664"/>
      <c r="CX29" s="664"/>
      <c r="CY29" s="665"/>
      <c r="CZ29" s="668">
        <v>12.9</v>
      </c>
      <c r="DA29" s="697"/>
      <c r="DB29" s="697"/>
      <c r="DC29" s="698"/>
      <c r="DD29" s="671">
        <v>642370</v>
      </c>
      <c r="DE29" s="664"/>
      <c r="DF29" s="664"/>
      <c r="DG29" s="664"/>
      <c r="DH29" s="664"/>
      <c r="DI29" s="664"/>
      <c r="DJ29" s="664"/>
      <c r="DK29" s="665"/>
      <c r="DL29" s="671">
        <v>630800</v>
      </c>
      <c r="DM29" s="664"/>
      <c r="DN29" s="664"/>
      <c r="DO29" s="664"/>
      <c r="DP29" s="664"/>
      <c r="DQ29" s="664"/>
      <c r="DR29" s="664"/>
      <c r="DS29" s="664"/>
      <c r="DT29" s="664"/>
      <c r="DU29" s="664"/>
      <c r="DV29" s="665"/>
      <c r="DW29" s="668">
        <v>19</v>
      </c>
      <c r="DX29" s="697"/>
      <c r="DY29" s="697"/>
      <c r="DZ29" s="697"/>
      <c r="EA29" s="697"/>
      <c r="EB29" s="697"/>
      <c r="EC29" s="699"/>
    </row>
    <row r="30" spans="2:133" ht="11.25" customHeight="1" x14ac:dyDescent="0.15">
      <c r="B30" s="660" t="s">
        <v>311</v>
      </c>
      <c r="C30" s="661"/>
      <c r="D30" s="661"/>
      <c r="E30" s="661"/>
      <c r="F30" s="661"/>
      <c r="G30" s="661"/>
      <c r="H30" s="661"/>
      <c r="I30" s="661"/>
      <c r="J30" s="661"/>
      <c r="K30" s="661"/>
      <c r="L30" s="661"/>
      <c r="M30" s="661"/>
      <c r="N30" s="661"/>
      <c r="O30" s="661"/>
      <c r="P30" s="661"/>
      <c r="Q30" s="662"/>
      <c r="R30" s="663">
        <v>19161</v>
      </c>
      <c r="S30" s="666"/>
      <c r="T30" s="666"/>
      <c r="U30" s="666"/>
      <c r="V30" s="666"/>
      <c r="W30" s="666"/>
      <c r="X30" s="666"/>
      <c r="Y30" s="667"/>
      <c r="Z30" s="725">
        <v>0.4</v>
      </c>
      <c r="AA30" s="725"/>
      <c r="AB30" s="725"/>
      <c r="AC30" s="725"/>
      <c r="AD30" s="726">
        <v>2602</v>
      </c>
      <c r="AE30" s="726"/>
      <c r="AF30" s="726"/>
      <c r="AG30" s="726"/>
      <c r="AH30" s="726"/>
      <c r="AI30" s="726"/>
      <c r="AJ30" s="726"/>
      <c r="AK30" s="726"/>
      <c r="AL30" s="668">
        <v>0.1</v>
      </c>
      <c r="AM30" s="669"/>
      <c r="AN30" s="669"/>
      <c r="AO30" s="727"/>
      <c r="AP30" s="753" t="s">
        <v>312</v>
      </c>
      <c r="AQ30" s="754"/>
      <c r="AR30" s="754"/>
      <c r="AS30" s="754"/>
      <c r="AT30" s="759" t="s">
        <v>313</v>
      </c>
      <c r="AU30" s="230"/>
      <c r="AV30" s="230"/>
      <c r="AW30" s="230"/>
      <c r="AX30" s="762" t="s">
        <v>190</v>
      </c>
      <c r="AY30" s="763"/>
      <c r="AZ30" s="763"/>
      <c r="BA30" s="763"/>
      <c r="BB30" s="763"/>
      <c r="BC30" s="763"/>
      <c r="BD30" s="763"/>
      <c r="BE30" s="763"/>
      <c r="BF30" s="764"/>
      <c r="BG30" s="743">
        <v>99.4</v>
      </c>
      <c r="BH30" s="744"/>
      <c r="BI30" s="744"/>
      <c r="BJ30" s="744"/>
      <c r="BK30" s="744"/>
      <c r="BL30" s="744"/>
      <c r="BM30" s="745">
        <v>98.1</v>
      </c>
      <c r="BN30" s="744"/>
      <c r="BO30" s="744"/>
      <c r="BP30" s="744"/>
      <c r="BQ30" s="746"/>
      <c r="BR30" s="743">
        <v>99.5</v>
      </c>
      <c r="BS30" s="744"/>
      <c r="BT30" s="744"/>
      <c r="BU30" s="744"/>
      <c r="BV30" s="744"/>
      <c r="BW30" s="744"/>
      <c r="BX30" s="745">
        <v>98.2</v>
      </c>
      <c r="BY30" s="744"/>
      <c r="BZ30" s="744"/>
      <c r="CA30" s="744"/>
      <c r="CB30" s="746"/>
      <c r="CD30" s="749"/>
      <c r="CE30" s="750"/>
      <c r="CF30" s="707" t="s">
        <v>314</v>
      </c>
      <c r="CG30" s="704"/>
      <c r="CH30" s="704"/>
      <c r="CI30" s="704"/>
      <c r="CJ30" s="704"/>
      <c r="CK30" s="704"/>
      <c r="CL30" s="704"/>
      <c r="CM30" s="704"/>
      <c r="CN30" s="704"/>
      <c r="CO30" s="704"/>
      <c r="CP30" s="704"/>
      <c r="CQ30" s="705"/>
      <c r="CR30" s="663">
        <v>611599</v>
      </c>
      <c r="CS30" s="666"/>
      <c r="CT30" s="666"/>
      <c r="CU30" s="666"/>
      <c r="CV30" s="666"/>
      <c r="CW30" s="666"/>
      <c r="CX30" s="666"/>
      <c r="CY30" s="667"/>
      <c r="CZ30" s="668">
        <v>12.2</v>
      </c>
      <c r="DA30" s="697"/>
      <c r="DB30" s="697"/>
      <c r="DC30" s="698"/>
      <c r="DD30" s="671">
        <v>608952</v>
      </c>
      <c r="DE30" s="666"/>
      <c r="DF30" s="666"/>
      <c r="DG30" s="666"/>
      <c r="DH30" s="666"/>
      <c r="DI30" s="666"/>
      <c r="DJ30" s="666"/>
      <c r="DK30" s="667"/>
      <c r="DL30" s="671">
        <v>597382</v>
      </c>
      <c r="DM30" s="666"/>
      <c r="DN30" s="666"/>
      <c r="DO30" s="666"/>
      <c r="DP30" s="666"/>
      <c r="DQ30" s="666"/>
      <c r="DR30" s="666"/>
      <c r="DS30" s="666"/>
      <c r="DT30" s="666"/>
      <c r="DU30" s="666"/>
      <c r="DV30" s="667"/>
      <c r="DW30" s="668">
        <v>18</v>
      </c>
      <c r="DX30" s="697"/>
      <c r="DY30" s="697"/>
      <c r="DZ30" s="697"/>
      <c r="EA30" s="697"/>
      <c r="EB30" s="697"/>
      <c r="EC30" s="699"/>
    </row>
    <row r="31" spans="2:133" ht="11.25" customHeight="1" x14ac:dyDescent="0.15">
      <c r="B31" s="660" t="s">
        <v>315</v>
      </c>
      <c r="C31" s="661"/>
      <c r="D31" s="661"/>
      <c r="E31" s="661"/>
      <c r="F31" s="661"/>
      <c r="G31" s="661"/>
      <c r="H31" s="661"/>
      <c r="I31" s="661"/>
      <c r="J31" s="661"/>
      <c r="K31" s="661"/>
      <c r="L31" s="661"/>
      <c r="M31" s="661"/>
      <c r="N31" s="661"/>
      <c r="O31" s="661"/>
      <c r="P31" s="661"/>
      <c r="Q31" s="662"/>
      <c r="R31" s="663">
        <v>71184</v>
      </c>
      <c r="S31" s="666"/>
      <c r="T31" s="666"/>
      <c r="U31" s="666"/>
      <c r="V31" s="666"/>
      <c r="W31" s="666"/>
      <c r="X31" s="666"/>
      <c r="Y31" s="667"/>
      <c r="Z31" s="725">
        <v>1.4</v>
      </c>
      <c r="AA31" s="725"/>
      <c r="AB31" s="725"/>
      <c r="AC31" s="725"/>
      <c r="AD31" s="726" t="s">
        <v>177</v>
      </c>
      <c r="AE31" s="726"/>
      <c r="AF31" s="726"/>
      <c r="AG31" s="726"/>
      <c r="AH31" s="726"/>
      <c r="AI31" s="726"/>
      <c r="AJ31" s="726"/>
      <c r="AK31" s="726"/>
      <c r="AL31" s="668" t="s">
        <v>178</v>
      </c>
      <c r="AM31" s="669"/>
      <c r="AN31" s="669"/>
      <c r="AO31" s="727"/>
      <c r="AP31" s="755"/>
      <c r="AQ31" s="756"/>
      <c r="AR31" s="756"/>
      <c r="AS31" s="756"/>
      <c r="AT31" s="760"/>
      <c r="AU31" s="229" t="s">
        <v>316</v>
      </c>
      <c r="AV31" s="229"/>
      <c r="AW31" s="229"/>
      <c r="AX31" s="660" t="s">
        <v>317</v>
      </c>
      <c r="AY31" s="661"/>
      <c r="AZ31" s="661"/>
      <c r="BA31" s="661"/>
      <c r="BB31" s="661"/>
      <c r="BC31" s="661"/>
      <c r="BD31" s="661"/>
      <c r="BE31" s="661"/>
      <c r="BF31" s="662"/>
      <c r="BG31" s="741">
        <v>99.7</v>
      </c>
      <c r="BH31" s="664"/>
      <c r="BI31" s="664"/>
      <c r="BJ31" s="664"/>
      <c r="BK31" s="664"/>
      <c r="BL31" s="664"/>
      <c r="BM31" s="669">
        <v>98.9</v>
      </c>
      <c r="BN31" s="742"/>
      <c r="BO31" s="742"/>
      <c r="BP31" s="742"/>
      <c r="BQ31" s="703"/>
      <c r="BR31" s="741">
        <v>99.6</v>
      </c>
      <c r="BS31" s="664"/>
      <c r="BT31" s="664"/>
      <c r="BU31" s="664"/>
      <c r="BV31" s="664"/>
      <c r="BW31" s="664"/>
      <c r="BX31" s="669">
        <v>98.8</v>
      </c>
      <c r="BY31" s="742"/>
      <c r="BZ31" s="742"/>
      <c r="CA31" s="742"/>
      <c r="CB31" s="703"/>
      <c r="CD31" s="749"/>
      <c r="CE31" s="750"/>
      <c r="CF31" s="707" t="s">
        <v>318</v>
      </c>
      <c r="CG31" s="704"/>
      <c r="CH31" s="704"/>
      <c r="CI31" s="704"/>
      <c r="CJ31" s="704"/>
      <c r="CK31" s="704"/>
      <c r="CL31" s="704"/>
      <c r="CM31" s="704"/>
      <c r="CN31" s="704"/>
      <c r="CO31" s="704"/>
      <c r="CP31" s="704"/>
      <c r="CQ31" s="705"/>
      <c r="CR31" s="663">
        <v>33585</v>
      </c>
      <c r="CS31" s="664"/>
      <c r="CT31" s="664"/>
      <c r="CU31" s="664"/>
      <c r="CV31" s="664"/>
      <c r="CW31" s="664"/>
      <c r="CX31" s="664"/>
      <c r="CY31" s="665"/>
      <c r="CZ31" s="668">
        <v>0.7</v>
      </c>
      <c r="DA31" s="697"/>
      <c r="DB31" s="697"/>
      <c r="DC31" s="698"/>
      <c r="DD31" s="671">
        <v>33418</v>
      </c>
      <c r="DE31" s="664"/>
      <c r="DF31" s="664"/>
      <c r="DG31" s="664"/>
      <c r="DH31" s="664"/>
      <c r="DI31" s="664"/>
      <c r="DJ31" s="664"/>
      <c r="DK31" s="665"/>
      <c r="DL31" s="671">
        <v>33418</v>
      </c>
      <c r="DM31" s="664"/>
      <c r="DN31" s="664"/>
      <c r="DO31" s="664"/>
      <c r="DP31" s="664"/>
      <c r="DQ31" s="664"/>
      <c r="DR31" s="664"/>
      <c r="DS31" s="664"/>
      <c r="DT31" s="664"/>
      <c r="DU31" s="664"/>
      <c r="DV31" s="665"/>
      <c r="DW31" s="668">
        <v>1</v>
      </c>
      <c r="DX31" s="697"/>
      <c r="DY31" s="697"/>
      <c r="DZ31" s="697"/>
      <c r="EA31" s="697"/>
      <c r="EB31" s="697"/>
      <c r="EC31" s="699"/>
    </row>
    <row r="32" spans="2:133" ht="11.25" customHeight="1" x14ac:dyDescent="0.15">
      <c r="B32" s="660" t="s">
        <v>319</v>
      </c>
      <c r="C32" s="661"/>
      <c r="D32" s="661"/>
      <c r="E32" s="661"/>
      <c r="F32" s="661"/>
      <c r="G32" s="661"/>
      <c r="H32" s="661"/>
      <c r="I32" s="661"/>
      <c r="J32" s="661"/>
      <c r="K32" s="661"/>
      <c r="L32" s="661"/>
      <c r="M32" s="661"/>
      <c r="N32" s="661"/>
      <c r="O32" s="661"/>
      <c r="P32" s="661"/>
      <c r="Q32" s="662"/>
      <c r="R32" s="663">
        <v>102198</v>
      </c>
      <c r="S32" s="666"/>
      <c r="T32" s="666"/>
      <c r="U32" s="666"/>
      <c r="V32" s="666"/>
      <c r="W32" s="666"/>
      <c r="X32" s="666"/>
      <c r="Y32" s="667"/>
      <c r="Z32" s="725">
        <v>2</v>
      </c>
      <c r="AA32" s="725"/>
      <c r="AB32" s="725"/>
      <c r="AC32" s="725"/>
      <c r="AD32" s="726" t="s">
        <v>177</v>
      </c>
      <c r="AE32" s="726"/>
      <c r="AF32" s="726"/>
      <c r="AG32" s="726"/>
      <c r="AH32" s="726"/>
      <c r="AI32" s="726"/>
      <c r="AJ32" s="726"/>
      <c r="AK32" s="726"/>
      <c r="AL32" s="668" t="s">
        <v>237</v>
      </c>
      <c r="AM32" s="669"/>
      <c r="AN32" s="669"/>
      <c r="AO32" s="727"/>
      <c r="AP32" s="757"/>
      <c r="AQ32" s="758"/>
      <c r="AR32" s="758"/>
      <c r="AS32" s="758"/>
      <c r="AT32" s="761"/>
      <c r="AU32" s="231"/>
      <c r="AV32" s="231"/>
      <c r="AW32" s="231"/>
      <c r="AX32" s="675" t="s">
        <v>320</v>
      </c>
      <c r="AY32" s="676"/>
      <c r="AZ32" s="676"/>
      <c r="BA32" s="676"/>
      <c r="BB32" s="676"/>
      <c r="BC32" s="676"/>
      <c r="BD32" s="676"/>
      <c r="BE32" s="676"/>
      <c r="BF32" s="677"/>
      <c r="BG32" s="740">
        <v>99</v>
      </c>
      <c r="BH32" s="679"/>
      <c r="BI32" s="679"/>
      <c r="BJ32" s="679"/>
      <c r="BK32" s="679"/>
      <c r="BL32" s="679"/>
      <c r="BM32" s="723">
        <v>97.2</v>
      </c>
      <c r="BN32" s="679"/>
      <c r="BO32" s="679"/>
      <c r="BP32" s="679"/>
      <c r="BQ32" s="716"/>
      <c r="BR32" s="740">
        <v>99.4</v>
      </c>
      <c r="BS32" s="679"/>
      <c r="BT32" s="679"/>
      <c r="BU32" s="679"/>
      <c r="BV32" s="679"/>
      <c r="BW32" s="679"/>
      <c r="BX32" s="723">
        <v>97.4</v>
      </c>
      <c r="BY32" s="679"/>
      <c r="BZ32" s="679"/>
      <c r="CA32" s="679"/>
      <c r="CB32" s="716"/>
      <c r="CD32" s="751"/>
      <c r="CE32" s="752"/>
      <c r="CF32" s="707" t="s">
        <v>321</v>
      </c>
      <c r="CG32" s="704"/>
      <c r="CH32" s="704"/>
      <c r="CI32" s="704"/>
      <c r="CJ32" s="704"/>
      <c r="CK32" s="704"/>
      <c r="CL32" s="704"/>
      <c r="CM32" s="704"/>
      <c r="CN32" s="704"/>
      <c r="CO32" s="704"/>
      <c r="CP32" s="704"/>
      <c r="CQ32" s="705"/>
      <c r="CR32" s="663" t="s">
        <v>177</v>
      </c>
      <c r="CS32" s="666"/>
      <c r="CT32" s="666"/>
      <c r="CU32" s="666"/>
      <c r="CV32" s="666"/>
      <c r="CW32" s="666"/>
      <c r="CX32" s="666"/>
      <c r="CY32" s="667"/>
      <c r="CZ32" s="668" t="s">
        <v>177</v>
      </c>
      <c r="DA32" s="697"/>
      <c r="DB32" s="697"/>
      <c r="DC32" s="698"/>
      <c r="DD32" s="671" t="s">
        <v>177</v>
      </c>
      <c r="DE32" s="666"/>
      <c r="DF32" s="666"/>
      <c r="DG32" s="666"/>
      <c r="DH32" s="666"/>
      <c r="DI32" s="666"/>
      <c r="DJ32" s="666"/>
      <c r="DK32" s="667"/>
      <c r="DL32" s="671" t="s">
        <v>177</v>
      </c>
      <c r="DM32" s="666"/>
      <c r="DN32" s="666"/>
      <c r="DO32" s="666"/>
      <c r="DP32" s="666"/>
      <c r="DQ32" s="666"/>
      <c r="DR32" s="666"/>
      <c r="DS32" s="666"/>
      <c r="DT32" s="666"/>
      <c r="DU32" s="666"/>
      <c r="DV32" s="667"/>
      <c r="DW32" s="668" t="s">
        <v>177</v>
      </c>
      <c r="DX32" s="697"/>
      <c r="DY32" s="697"/>
      <c r="DZ32" s="697"/>
      <c r="EA32" s="697"/>
      <c r="EB32" s="697"/>
      <c r="EC32" s="699"/>
    </row>
    <row r="33" spans="2:133" ht="11.25" customHeight="1" x14ac:dyDescent="0.15">
      <c r="B33" s="660" t="s">
        <v>322</v>
      </c>
      <c r="C33" s="661"/>
      <c r="D33" s="661"/>
      <c r="E33" s="661"/>
      <c r="F33" s="661"/>
      <c r="G33" s="661"/>
      <c r="H33" s="661"/>
      <c r="I33" s="661"/>
      <c r="J33" s="661"/>
      <c r="K33" s="661"/>
      <c r="L33" s="661"/>
      <c r="M33" s="661"/>
      <c r="N33" s="661"/>
      <c r="O33" s="661"/>
      <c r="P33" s="661"/>
      <c r="Q33" s="662"/>
      <c r="R33" s="663">
        <v>45960</v>
      </c>
      <c r="S33" s="666"/>
      <c r="T33" s="666"/>
      <c r="U33" s="666"/>
      <c r="V33" s="666"/>
      <c r="W33" s="666"/>
      <c r="X33" s="666"/>
      <c r="Y33" s="667"/>
      <c r="Z33" s="725">
        <v>0.9</v>
      </c>
      <c r="AA33" s="725"/>
      <c r="AB33" s="725"/>
      <c r="AC33" s="725"/>
      <c r="AD33" s="726" t="s">
        <v>178</v>
      </c>
      <c r="AE33" s="726"/>
      <c r="AF33" s="726"/>
      <c r="AG33" s="726"/>
      <c r="AH33" s="726"/>
      <c r="AI33" s="726"/>
      <c r="AJ33" s="726"/>
      <c r="AK33" s="726"/>
      <c r="AL33" s="668" t="s">
        <v>177</v>
      </c>
      <c r="AM33" s="669"/>
      <c r="AN33" s="669"/>
      <c r="AO33" s="72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7" t="s">
        <v>323</v>
      </c>
      <c r="CE33" s="704"/>
      <c r="CF33" s="704"/>
      <c r="CG33" s="704"/>
      <c r="CH33" s="704"/>
      <c r="CI33" s="704"/>
      <c r="CJ33" s="704"/>
      <c r="CK33" s="704"/>
      <c r="CL33" s="704"/>
      <c r="CM33" s="704"/>
      <c r="CN33" s="704"/>
      <c r="CO33" s="704"/>
      <c r="CP33" s="704"/>
      <c r="CQ33" s="705"/>
      <c r="CR33" s="663">
        <v>2245473</v>
      </c>
      <c r="CS33" s="664"/>
      <c r="CT33" s="664"/>
      <c r="CU33" s="664"/>
      <c r="CV33" s="664"/>
      <c r="CW33" s="664"/>
      <c r="CX33" s="664"/>
      <c r="CY33" s="665"/>
      <c r="CZ33" s="668">
        <v>44.8</v>
      </c>
      <c r="DA33" s="697"/>
      <c r="DB33" s="697"/>
      <c r="DC33" s="698"/>
      <c r="DD33" s="671">
        <v>1809899</v>
      </c>
      <c r="DE33" s="664"/>
      <c r="DF33" s="664"/>
      <c r="DG33" s="664"/>
      <c r="DH33" s="664"/>
      <c r="DI33" s="664"/>
      <c r="DJ33" s="664"/>
      <c r="DK33" s="665"/>
      <c r="DL33" s="671">
        <v>1480951</v>
      </c>
      <c r="DM33" s="664"/>
      <c r="DN33" s="664"/>
      <c r="DO33" s="664"/>
      <c r="DP33" s="664"/>
      <c r="DQ33" s="664"/>
      <c r="DR33" s="664"/>
      <c r="DS33" s="664"/>
      <c r="DT33" s="664"/>
      <c r="DU33" s="664"/>
      <c r="DV33" s="665"/>
      <c r="DW33" s="668">
        <v>44.6</v>
      </c>
      <c r="DX33" s="697"/>
      <c r="DY33" s="697"/>
      <c r="DZ33" s="697"/>
      <c r="EA33" s="697"/>
      <c r="EB33" s="697"/>
      <c r="EC33" s="699"/>
    </row>
    <row r="34" spans="2:133" ht="11.25" customHeight="1" x14ac:dyDescent="0.15">
      <c r="B34" s="660" t="s">
        <v>324</v>
      </c>
      <c r="C34" s="661"/>
      <c r="D34" s="661"/>
      <c r="E34" s="661"/>
      <c r="F34" s="661"/>
      <c r="G34" s="661"/>
      <c r="H34" s="661"/>
      <c r="I34" s="661"/>
      <c r="J34" s="661"/>
      <c r="K34" s="661"/>
      <c r="L34" s="661"/>
      <c r="M34" s="661"/>
      <c r="N34" s="661"/>
      <c r="O34" s="661"/>
      <c r="P34" s="661"/>
      <c r="Q34" s="662"/>
      <c r="R34" s="663">
        <v>69616</v>
      </c>
      <c r="S34" s="666"/>
      <c r="T34" s="666"/>
      <c r="U34" s="666"/>
      <c r="V34" s="666"/>
      <c r="W34" s="666"/>
      <c r="X34" s="666"/>
      <c r="Y34" s="667"/>
      <c r="Z34" s="725">
        <v>1.4</v>
      </c>
      <c r="AA34" s="725"/>
      <c r="AB34" s="725"/>
      <c r="AC34" s="725"/>
      <c r="AD34" s="726">
        <v>1030</v>
      </c>
      <c r="AE34" s="726"/>
      <c r="AF34" s="726"/>
      <c r="AG34" s="726"/>
      <c r="AH34" s="726"/>
      <c r="AI34" s="726"/>
      <c r="AJ34" s="726"/>
      <c r="AK34" s="726"/>
      <c r="AL34" s="668">
        <v>0</v>
      </c>
      <c r="AM34" s="669"/>
      <c r="AN34" s="669"/>
      <c r="AO34" s="727"/>
      <c r="AP34" s="234"/>
      <c r="AQ34" s="737" t="s">
        <v>325</v>
      </c>
      <c r="AR34" s="738"/>
      <c r="AS34" s="738"/>
      <c r="AT34" s="738"/>
      <c r="AU34" s="738"/>
      <c r="AV34" s="738"/>
      <c r="AW34" s="738"/>
      <c r="AX34" s="738"/>
      <c r="AY34" s="738"/>
      <c r="AZ34" s="738"/>
      <c r="BA34" s="738"/>
      <c r="BB34" s="738"/>
      <c r="BC34" s="738"/>
      <c r="BD34" s="738"/>
      <c r="BE34" s="738"/>
      <c r="BF34" s="739"/>
      <c r="BG34" s="737" t="s">
        <v>326</v>
      </c>
      <c r="BH34" s="738"/>
      <c r="BI34" s="738"/>
      <c r="BJ34" s="738"/>
      <c r="BK34" s="738"/>
      <c r="BL34" s="738"/>
      <c r="BM34" s="738"/>
      <c r="BN34" s="738"/>
      <c r="BO34" s="738"/>
      <c r="BP34" s="738"/>
      <c r="BQ34" s="738"/>
      <c r="BR34" s="738"/>
      <c r="BS34" s="738"/>
      <c r="BT34" s="738"/>
      <c r="BU34" s="738"/>
      <c r="BV34" s="738"/>
      <c r="BW34" s="738"/>
      <c r="BX34" s="738"/>
      <c r="BY34" s="738"/>
      <c r="BZ34" s="738"/>
      <c r="CA34" s="738"/>
      <c r="CB34" s="739"/>
      <c r="CD34" s="707" t="s">
        <v>327</v>
      </c>
      <c r="CE34" s="704"/>
      <c r="CF34" s="704"/>
      <c r="CG34" s="704"/>
      <c r="CH34" s="704"/>
      <c r="CI34" s="704"/>
      <c r="CJ34" s="704"/>
      <c r="CK34" s="704"/>
      <c r="CL34" s="704"/>
      <c r="CM34" s="704"/>
      <c r="CN34" s="704"/>
      <c r="CO34" s="704"/>
      <c r="CP34" s="704"/>
      <c r="CQ34" s="705"/>
      <c r="CR34" s="663">
        <v>610743</v>
      </c>
      <c r="CS34" s="666"/>
      <c r="CT34" s="666"/>
      <c r="CU34" s="666"/>
      <c r="CV34" s="666"/>
      <c r="CW34" s="666"/>
      <c r="CX34" s="666"/>
      <c r="CY34" s="667"/>
      <c r="CZ34" s="668">
        <v>12.2</v>
      </c>
      <c r="DA34" s="697"/>
      <c r="DB34" s="697"/>
      <c r="DC34" s="698"/>
      <c r="DD34" s="671">
        <v>464092</v>
      </c>
      <c r="DE34" s="666"/>
      <c r="DF34" s="666"/>
      <c r="DG34" s="666"/>
      <c r="DH34" s="666"/>
      <c r="DI34" s="666"/>
      <c r="DJ34" s="666"/>
      <c r="DK34" s="667"/>
      <c r="DL34" s="671">
        <v>367679</v>
      </c>
      <c r="DM34" s="666"/>
      <c r="DN34" s="666"/>
      <c r="DO34" s="666"/>
      <c r="DP34" s="666"/>
      <c r="DQ34" s="666"/>
      <c r="DR34" s="666"/>
      <c r="DS34" s="666"/>
      <c r="DT34" s="666"/>
      <c r="DU34" s="666"/>
      <c r="DV34" s="667"/>
      <c r="DW34" s="668">
        <v>11.1</v>
      </c>
      <c r="DX34" s="697"/>
      <c r="DY34" s="697"/>
      <c r="DZ34" s="697"/>
      <c r="EA34" s="697"/>
      <c r="EB34" s="697"/>
      <c r="EC34" s="699"/>
    </row>
    <row r="35" spans="2:133" ht="11.25" customHeight="1" x14ac:dyDescent="0.15">
      <c r="B35" s="660" t="s">
        <v>328</v>
      </c>
      <c r="C35" s="661"/>
      <c r="D35" s="661"/>
      <c r="E35" s="661"/>
      <c r="F35" s="661"/>
      <c r="G35" s="661"/>
      <c r="H35" s="661"/>
      <c r="I35" s="661"/>
      <c r="J35" s="661"/>
      <c r="K35" s="661"/>
      <c r="L35" s="661"/>
      <c r="M35" s="661"/>
      <c r="N35" s="661"/>
      <c r="O35" s="661"/>
      <c r="P35" s="661"/>
      <c r="Q35" s="662"/>
      <c r="R35" s="663">
        <v>554800</v>
      </c>
      <c r="S35" s="666"/>
      <c r="T35" s="666"/>
      <c r="U35" s="666"/>
      <c r="V35" s="666"/>
      <c r="W35" s="666"/>
      <c r="X35" s="666"/>
      <c r="Y35" s="667"/>
      <c r="Z35" s="725">
        <v>10.9</v>
      </c>
      <c r="AA35" s="725"/>
      <c r="AB35" s="725"/>
      <c r="AC35" s="725"/>
      <c r="AD35" s="726" t="s">
        <v>177</v>
      </c>
      <c r="AE35" s="726"/>
      <c r="AF35" s="726"/>
      <c r="AG35" s="726"/>
      <c r="AH35" s="726"/>
      <c r="AI35" s="726"/>
      <c r="AJ35" s="726"/>
      <c r="AK35" s="726"/>
      <c r="AL35" s="668" t="s">
        <v>178</v>
      </c>
      <c r="AM35" s="669"/>
      <c r="AN35" s="669"/>
      <c r="AO35" s="727"/>
      <c r="AP35" s="234"/>
      <c r="AQ35" s="731" t="s">
        <v>329</v>
      </c>
      <c r="AR35" s="732"/>
      <c r="AS35" s="732"/>
      <c r="AT35" s="732"/>
      <c r="AU35" s="732"/>
      <c r="AV35" s="732"/>
      <c r="AW35" s="732"/>
      <c r="AX35" s="732"/>
      <c r="AY35" s="733"/>
      <c r="AZ35" s="728">
        <v>944982</v>
      </c>
      <c r="BA35" s="729"/>
      <c r="BB35" s="729"/>
      <c r="BC35" s="729"/>
      <c r="BD35" s="729"/>
      <c r="BE35" s="729"/>
      <c r="BF35" s="730"/>
      <c r="BG35" s="734" t="s">
        <v>330</v>
      </c>
      <c r="BH35" s="735"/>
      <c r="BI35" s="735"/>
      <c r="BJ35" s="735"/>
      <c r="BK35" s="735"/>
      <c r="BL35" s="735"/>
      <c r="BM35" s="735"/>
      <c r="BN35" s="735"/>
      <c r="BO35" s="735"/>
      <c r="BP35" s="735"/>
      <c r="BQ35" s="735"/>
      <c r="BR35" s="735"/>
      <c r="BS35" s="735"/>
      <c r="BT35" s="735"/>
      <c r="BU35" s="736"/>
      <c r="BV35" s="728">
        <v>1427</v>
      </c>
      <c r="BW35" s="729"/>
      <c r="BX35" s="729"/>
      <c r="BY35" s="729"/>
      <c r="BZ35" s="729"/>
      <c r="CA35" s="729"/>
      <c r="CB35" s="730"/>
      <c r="CD35" s="707" t="s">
        <v>331</v>
      </c>
      <c r="CE35" s="704"/>
      <c r="CF35" s="704"/>
      <c r="CG35" s="704"/>
      <c r="CH35" s="704"/>
      <c r="CI35" s="704"/>
      <c r="CJ35" s="704"/>
      <c r="CK35" s="704"/>
      <c r="CL35" s="704"/>
      <c r="CM35" s="704"/>
      <c r="CN35" s="704"/>
      <c r="CO35" s="704"/>
      <c r="CP35" s="704"/>
      <c r="CQ35" s="705"/>
      <c r="CR35" s="663">
        <v>46509</v>
      </c>
      <c r="CS35" s="664"/>
      <c r="CT35" s="664"/>
      <c r="CU35" s="664"/>
      <c r="CV35" s="664"/>
      <c r="CW35" s="664"/>
      <c r="CX35" s="664"/>
      <c r="CY35" s="665"/>
      <c r="CZ35" s="668">
        <v>0.9</v>
      </c>
      <c r="DA35" s="697"/>
      <c r="DB35" s="697"/>
      <c r="DC35" s="698"/>
      <c r="DD35" s="671">
        <v>43320</v>
      </c>
      <c r="DE35" s="664"/>
      <c r="DF35" s="664"/>
      <c r="DG35" s="664"/>
      <c r="DH35" s="664"/>
      <c r="DI35" s="664"/>
      <c r="DJ35" s="664"/>
      <c r="DK35" s="665"/>
      <c r="DL35" s="671">
        <v>43320</v>
      </c>
      <c r="DM35" s="664"/>
      <c r="DN35" s="664"/>
      <c r="DO35" s="664"/>
      <c r="DP35" s="664"/>
      <c r="DQ35" s="664"/>
      <c r="DR35" s="664"/>
      <c r="DS35" s="664"/>
      <c r="DT35" s="664"/>
      <c r="DU35" s="664"/>
      <c r="DV35" s="665"/>
      <c r="DW35" s="668">
        <v>1.3</v>
      </c>
      <c r="DX35" s="697"/>
      <c r="DY35" s="697"/>
      <c r="DZ35" s="697"/>
      <c r="EA35" s="697"/>
      <c r="EB35" s="697"/>
      <c r="EC35" s="699"/>
    </row>
    <row r="36" spans="2:133" ht="11.25" customHeight="1" x14ac:dyDescent="0.15">
      <c r="B36" s="660" t="s">
        <v>332</v>
      </c>
      <c r="C36" s="661"/>
      <c r="D36" s="661"/>
      <c r="E36" s="661"/>
      <c r="F36" s="661"/>
      <c r="G36" s="661"/>
      <c r="H36" s="661"/>
      <c r="I36" s="661"/>
      <c r="J36" s="661"/>
      <c r="K36" s="661"/>
      <c r="L36" s="661"/>
      <c r="M36" s="661"/>
      <c r="N36" s="661"/>
      <c r="O36" s="661"/>
      <c r="P36" s="661"/>
      <c r="Q36" s="662"/>
      <c r="R36" s="663" t="s">
        <v>177</v>
      </c>
      <c r="S36" s="666"/>
      <c r="T36" s="666"/>
      <c r="U36" s="666"/>
      <c r="V36" s="666"/>
      <c r="W36" s="666"/>
      <c r="X36" s="666"/>
      <c r="Y36" s="667"/>
      <c r="Z36" s="725" t="s">
        <v>177</v>
      </c>
      <c r="AA36" s="725"/>
      <c r="AB36" s="725"/>
      <c r="AC36" s="725"/>
      <c r="AD36" s="726" t="s">
        <v>237</v>
      </c>
      <c r="AE36" s="726"/>
      <c r="AF36" s="726"/>
      <c r="AG36" s="726"/>
      <c r="AH36" s="726"/>
      <c r="AI36" s="726"/>
      <c r="AJ36" s="726"/>
      <c r="AK36" s="726"/>
      <c r="AL36" s="668" t="s">
        <v>178</v>
      </c>
      <c r="AM36" s="669"/>
      <c r="AN36" s="669"/>
      <c r="AO36" s="727"/>
      <c r="AQ36" s="700" t="s">
        <v>333</v>
      </c>
      <c r="AR36" s="701"/>
      <c r="AS36" s="701"/>
      <c r="AT36" s="701"/>
      <c r="AU36" s="701"/>
      <c r="AV36" s="701"/>
      <c r="AW36" s="701"/>
      <c r="AX36" s="701"/>
      <c r="AY36" s="702"/>
      <c r="AZ36" s="663">
        <v>348010</v>
      </c>
      <c r="BA36" s="666"/>
      <c r="BB36" s="666"/>
      <c r="BC36" s="666"/>
      <c r="BD36" s="664"/>
      <c r="BE36" s="664"/>
      <c r="BF36" s="703"/>
      <c r="BG36" s="707" t="s">
        <v>334</v>
      </c>
      <c r="BH36" s="704"/>
      <c r="BI36" s="704"/>
      <c r="BJ36" s="704"/>
      <c r="BK36" s="704"/>
      <c r="BL36" s="704"/>
      <c r="BM36" s="704"/>
      <c r="BN36" s="704"/>
      <c r="BO36" s="704"/>
      <c r="BP36" s="704"/>
      <c r="BQ36" s="704"/>
      <c r="BR36" s="704"/>
      <c r="BS36" s="704"/>
      <c r="BT36" s="704"/>
      <c r="BU36" s="705"/>
      <c r="BV36" s="663">
        <v>-11474</v>
      </c>
      <c r="BW36" s="666"/>
      <c r="BX36" s="666"/>
      <c r="BY36" s="666"/>
      <c r="BZ36" s="666"/>
      <c r="CA36" s="666"/>
      <c r="CB36" s="706"/>
      <c r="CD36" s="707" t="s">
        <v>335</v>
      </c>
      <c r="CE36" s="704"/>
      <c r="CF36" s="704"/>
      <c r="CG36" s="704"/>
      <c r="CH36" s="704"/>
      <c r="CI36" s="704"/>
      <c r="CJ36" s="704"/>
      <c r="CK36" s="704"/>
      <c r="CL36" s="704"/>
      <c r="CM36" s="704"/>
      <c r="CN36" s="704"/>
      <c r="CO36" s="704"/>
      <c r="CP36" s="704"/>
      <c r="CQ36" s="705"/>
      <c r="CR36" s="663">
        <v>898486</v>
      </c>
      <c r="CS36" s="666"/>
      <c r="CT36" s="666"/>
      <c r="CU36" s="666"/>
      <c r="CV36" s="666"/>
      <c r="CW36" s="666"/>
      <c r="CX36" s="666"/>
      <c r="CY36" s="667"/>
      <c r="CZ36" s="668">
        <v>17.899999999999999</v>
      </c>
      <c r="DA36" s="697"/>
      <c r="DB36" s="697"/>
      <c r="DC36" s="698"/>
      <c r="DD36" s="671">
        <v>757276</v>
      </c>
      <c r="DE36" s="666"/>
      <c r="DF36" s="666"/>
      <c r="DG36" s="666"/>
      <c r="DH36" s="666"/>
      <c r="DI36" s="666"/>
      <c r="DJ36" s="666"/>
      <c r="DK36" s="667"/>
      <c r="DL36" s="671">
        <v>651043</v>
      </c>
      <c r="DM36" s="666"/>
      <c r="DN36" s="666"/>
      <c r="DO36" s="666"/>
      <c r="DP36" s="666"/>
      <c r="DQ36" s="666"/>
      <c r="DR36" s="666"/>
      <c r="DS36" s="666"/>
      <c r="DT36" s="666"/>
      <c r="DU36" s="666"/>
      <c r="DV36" s="667"/>
      <c r="DW36" s="668">
        <v>19.600000000000001</v>
      </c>
      <c r="DX36" s="697"/>
      <c r="DY36" s="697"/>
      <c r="DZ36" s="697"/>
      <c r="EA36" s="697"/>
      <c r="EB36" s="697"/>
      <c r="EC36" s="699"/>
    </row>
    <row r="37" spans="2:133" ht="11.25" customHeight="1" x14ac:dyDescent="0.15">
      <c r="B37" s="660" t="s">
        <v>336</v>
      </c>
      <c r="C37" s="661"/>
      <c r="D37" s="661"/>
      <c r="E37" s="661"/>
      <c r="F37" s="661"/>
      <c r="G37" s="661"/>
      <c r="H37" s="661"/>
      <c r="I37" s="661"/>
      <c r="J37" s="661"/>
      <c r="K37" s="661"/>
      <c r="L37" s="661"/>
      <c r="M37" s="661"/>
      <c r="N37" s="661"/>
      <c r="O37" s="661"/>
      <c r="P37" s="661"/>
      <c r="Q37" s="662"/>
      <c r="R37" s="663">
        <v>147600</v>
      </c>
      <c r="S37" s="666"/>
      <c r="T37" s="666"/>
      <c r="U37" s="666"/>
      <c r="V37" s="666"/>
      <c r="W37" s="666"/>
      <c r="X37" s="666"/>
      <c r="Y37" s="667"/>
      <c r="Z37" s="725">
        <v>2.9</v>
      </c>
      <c r="AA37" s="725"/>
      <c r="AB37" s="725"/>
      <c r="AC37" s="725"/>
      <c r="AD37" s="726" t="s">
        <v>177</v>
      </c>
      <c r="AE37" s="726"/>
      <c r="AF37" s="726"/>
      <c r="AG37" s="726"/>
      <c r="AH37" s="726"/>
      <c r="AI37" s="726"/>
      <c r="AJ37" s="726"/>
      <c r="AK37" s="726"/>
      <c r="AL37" s="668" t="s">
        <v>237</v>
      </c>
      <c r="AM37" s="669"/>
      <c r="AN37" s="669"/>
      <c r="AO37" s="727"/>
      <c r="AQ37" s="700" t="s">
        <v>337</v>
      </c>
      <c r="AR37" s="701"/>
      <c r="AS37" s="701"/>
      <c r="AT37" s="701"/>
      <c r="AU37" s="701"/>
      <c r="AV37" s="701"/>
      <c r="AW37" s="701"/>
      <c r="AX37" s="701"/>
      <c r="AY37" s="702"/>
      <c r="AZ37" s="663">
        <v>87712</v>
      </c>
      <c r="BA37" s="666"/>
      <c r="BB37" s="666"/>
      <c r="BC37" s="666"/>
      <c r="BD37" s="664"/>
      <c r="BE37" s="664"/>
      <c r="BF37" s="703"/>
      <c r="BG37" s="707" t="s">
        <v>338</v>
      </c>
      <c r="BH37" s="704"/>
      <c r="BI37" s="704"/>
      <c r="BJ37" s="704"/>
      <c r="BK37" s="704"/>
      <c r="BL37" s="704"/>
      <c r="BM37" s="704"/>
      <c r="BN37" s="704"/>
      <c r="BO37" s="704"/>
      <c r="BP37" s="704"/>
      <c r="BQ37" s="704"/>
      <c r="BR37" s="704"/>
      <c r="BS37" s="704"/>
      <c r="BT37" s="704"/>
      <c r="BU37" s="705"/>
      <c r="BV37" s="663">
        <v>1262</v>
      </c>
      <c r="BW37" s="666"/>
      <c r="BX37" s="666"/>
      <c r="BY37" s="666"/>
      <c r="BZ37" s="666"/>
      <c r="CA37" s="666"/>
      <c r="CB37" s="706"/>
      <c r="CD37" s="707" t="s">
        <v>339</v>
      </c>
      <c r="CE37" s="704"/>
      <c r="CF37" s="704"/>
      <c r="CG37" s="704"/>
      <c r="CH37" s="704"/>
      <c r="CI37" s="704"/>
      <c r="CJ37" s="704"/>
      <c r="CK37" s="704"/>
      <c r="CL37" s="704"/>
      <c r="CM37" s="704"/>
      <c r="CN37" s="704"/>
      <c r="CO37" s="704"/>
      <c r="CP37" s="704"/>
      <c r="CQ37" s="705"/>
      <c r="CR37" s="663">
        <v>391806</v>
      </c>
      <c r="CS37" s="664"/>
      <c r="CT37" s="664"/>
      <c r="CU37" s="664"/>
      <c r="CV37" s="664"/>
      <c r="CW37" s="664"/>
      <c r="CX37" s="664"/>
      <c r="CY37" s="665"/>
      <c r="CZ37" s="668">
        <v>7.8</v>
      </c>
      <c r="DA37" s="697"/>
      <c r="DB37" s="697"/>
      <c r="DC37" s="698"/>
      <c r="DD37" s="671">
        <v>390902</v>
      </c>
      <c r="DE37" s="664"/>
      <c r="DF37" s="664"/>
      <c r="DG37" s="664"/>
      <c r="DH37" s="664"/>
      <c r="DI37" s="664"/>
      <c r="DJ37" s="664"/>
      <c r="DK37" s="665"/>
      <c r="DL37" s="671">
        <v>362355</v>
      </c>
      <c r="DM37" s="664"/>
      <c r="DN37" s="664"/>
      <c r="DO37" s="664"/>
      <c r="DP37" s="664"/>
      <c r="DQ37" s="664"/>
      <c r="DR37" s="664"/>
      <c r="DS37" s="664"/>
      <c r="DT37" s="664"/>
      <c r="DU37" s="664"/>
      <c r="DV37" s="665"/>
      <c r="DW37" s="668">
        <v>10.9</v>
      </c>
      <c r="DX37" s="697"/>
      <c r="DY37" s="697"/>
      <c r="DZ37" s="697"/>
      <c r="EA37" s="697"/>
      <c r="EB37" s="697"/>
      <c r="EC37" s="699"/>
    </row>
    <row r="38" spans="2:133" ht="11.25" customHeight="1" x14ac:dyDescent="0.15">
      <c r="B38" s="675" t="s">
        <v>340</v>
      </c>
      <c r="C38" s="676"/>
      <c r="D38" s="676"/>
      <c r="E38" s="676"/>
      <c r="F38" s="676"/>
      <c r="G38" s="676"/>
      <c r="H38" s="676"/>
      <c r="I38" s="676"/>
      <c r="J38" s="676"/>
      <c r="K38" s="676"/>
      <c r="L38" s="676"/>
      <c r="M38" s="676"/>
      <c r="N38" s="676"/>
      <c r="O38" s="676"/>
      <c r="P38" s="676"/>
      <c r="Q38" s="677"/>
      <c r="R38" s="678">
        <v>5111369</v>
      </c>
      <c r="S38" s="715"/>
      <c r="T38" s="715"/>
      <c r="U38" s="715"/>
      <c r="V38" s="715"/>
      <c r="W38" s="715"/>
      <c r="X38" s="715"/>
      <c r="Y38" s="720"/>
      <c r="Z38" s="721">
        <v>100</v>
      </c>
      <c r="AA38" s="721"/>
      <c r="AB38" s="721"/>
      <c r="AC38" s="721"/>
      <c r="AD38" s="722">
        <v>3173128</v>
      </c>
      <c r="AE38" s="722"/>
      <c r="AF38" s="722"/>
      <c r="AG38" s="722"/>
      <c r="AH38" s="722"/>
      <c r="AI38" s="722"/>
      <c r="AJ38" s="722"/>
      <c r="AK38" s="722"/>
      <c r="AL38" s="681">
        <v>100</v>
      </c>
      <c r="AM38" s="723"/>
      <c r="AN38" s="723"/>
      <c r="AO38" s="724"/>
      <c r="AQ38" s="700" t="s">
        <v>341</v>
      </c>
      <c r="AR38" s="701"/>
      <c r="AS38" s="701"/>
      <c r="AT38" s="701"/>
      <c r="AU38" s="701"/>
      <c r="AV38" s="701"/>
      <c r="AW38" s="701"/>
      <c r="AX38" s="701"/>
      <c r="AY38" s="702"/>
      <c r="AZ38" s="663">
        <v>6032</v>
      </c>
      <c r="BA38" s="666"/>
      <c r="BB38" s="666"/>
      <c r="BC38" s="666"/>
      <c r="BD38" s="664"/>
      <c r="BE38" s="664"/>
      <c r="BF38" s="703"/>
      <c r="BG38" s="707" t="s">
        <v>342</v>
      </c>
      <c r="BH38" s="704"/>
      <c r="BI38" s="704"/>
      <c r="BJ38" s="704"/>
      <c r="BK38" s="704"/>
      <c r="BL38" s="704"/>
      <c r="BM38" s="704"/>
      <c r="BN38" s="704"/>
      <c r="BO38" s="704"/>
      <c r="BP38" s="704"/>
      <c r="BQ38" s="704"/>
      <c r="BR38" s="704"/>
      <c r="BS38" s="704"/>
      <c r="BT38" s="704"/>
      <c r="BU38" s="705"/>
      <c r="BV38" s="663">
        <v>2005</v>
      </c>
      <c r="BW38" s="666"/>
      <c r="BX38" s="666"/>
      <c r="BY38" s="666"/>
      <c r="BZ38" s="666"/>
      <c r="CA38" s="666"/>
      <c r="CB38" s="706"/>
      <c r="CD38" s="707" t="s">
        <v>343</v>
      </c>
      <c r="CE38" s="704"/>
      <c r="CF38" s="704"/>
      <c r="CG38" s="704"/>
      <c r="CH38" s="704"/>
      <c r="CI38" s="704"/>
      <c r="CJ38" s="704"/>
      <c r="CK38" s="704"/>
      <c r="CL38" s="704"/>
      <c r="CM38" s="704"/>
      <c r="CN38" s="704"/>
      <c r="CO38" s="704"/>
      <c r="CP38" s="704"/>
      <c r="CQ38" s="705"/>
      <c r="CR38" s="663">
        <v>508570</v>
      </c>
      <c r="CS38" s="666"/>
      <c r="CT38" s="666"/>
      <c r="CU38" s="666"/>
      <c r="CV38" s="666"/>
      <c r="CW38" s="666"/>
      <c r="CX38" s="666"/>
      <c r="CY38" s="667"/>
      <c r="CZ38" s="668">
        <v>10.199999999999999</v>
      </c>
      <c r="DA38" s="697"/>
      <c r="DB38" s="697"/>
      <c r="DC38" s="698"/>
      <c r="DD38" s="671">
        <v>436009</v>
      </c>
      <c r="DE38" s="666"/>
      <c r="DF38" s="666"/>
      <c r="DG38" s="666"/>
      <c r="DH38" s="666"/>
      <c r="DI38" s="666"/>
      <c r="DJ38" s="666"/>
      <c r="DK38" s="667"/>
      <c r="DL38" s="671">
        <v>418909</v>
      </c>
      <c r="DM38" s="666"/>
      <c r="DN38" s="666"/>
      <c r="DO38" s="666"/>
      <c r="DP38" s="666"/>
      <c r="DQ38" s="666"/>
      <c r="DR38" s="666"/>
      <c r="DS38" s="666"/>
      <c r="DT38" s="666"/>
      <c r="DU38" s="666"/>
      <c r="DV38" s="667"/>
      <c r="DW38" s="668">
        <v>12.6</v>
      </c>
      <c r="DX38" s="697"/>
      <c r="DY38" s="697"/>
      <c r="DZ38" s="697"/>
      <c r="EA38" s="697"/>
      <c r="EB38" s="697"/>
      <c r="EC38" s="699"/>
    </row>
    <row r="39" spans="2:133" ht="11.25" customHeight="1" x14ac:dyDescent="0.15">
      <c r="AQ39" s="700" t="s">
        <v>344</v>
      </c>
      <c r="AR39" s="701"/>
      <c r="AS39" s="701"/>
      <c r="AT39" s="701"/>
      <c r="AU39" s="701"/>
      <c r="AV39" s="701"/>
      <c r="AW39" s="701"/>
      <c r="AX39" s="701"/>
      <c r="AY39" s="702"/>
      <c r="AZ39" s="663">
        <v>794</v>
      </c>
      <c r="BA39" s="666"/>
      <c r="BB39" s="666"/>
      <c r="BC39" s="666"/>
      <c r="BD39" s="664"/>
      <c r="BE39" s="664"/>
      <c r="BF39" s="703"/>
      <c r="BG39" s="708" t="s">
        <v>345</v>
      </c>
      <c r="BH39" s="709"/>
      <c r="BI39" s="709"/>
      <c r="BJ39" s="709"/>
      <c r="BK39" s="709"/>
      <c r="BL39" s="235"/>
      <c r="BM39" s="704" t="s">
        <v>346</v>
      </c>
      <c r="BN39" s="704"/>
      <c r="BO39" s="704"/>
      <c r="BP39" s="704"/>
      <c r="BQ39" s="704"/>
      <c r="BR39" s="704"/>
      <c r="BS39" s="704"/>
      <c r="BT39" s="704"/>
      <c r="BU39" s="705"/>
      <c r="BV39" s="663">
        <v>89</v>
      </c>
      <c r="BW39" s="666"/>
      <c r="BX39" s="666"/>
      <c r="BY39" s="666"/>
      <c r="BZ39" s="666"/>
      <c r="CA39" s="666"/>
      <c r="CB39" s="706"/>
      <c r="CD39" s="707" t="s">
        <v>347</v>
      </c>
      <c r="CE39" s="704"/>
      <c r="CF39" s="704"/>
      <c r="CG39" s="704"/>
      <c r="CH39" s="704"/>
      <c r="CI39" s="704"/>
      <c r="CJ39" s="704"/>
      <c r="CK39" s="704"/>
      <c r="CL39" s="704"/>
      <c r="CM39" s="704"/>
      <c r="CN39" s="704"/>
      <c r="CO39" s="704"/>
      <c r="CP39" s="704"/>
      <c r="CQ39" s="705"/>
      <c r="CR39" s="663">
        <v>104123</v>
      </c>
      <c r="CS39" s="664"/>
      <c r="CT39" s="664"/>
      <c r="CU39" s="664"/>
      <c r="CV39" s="664"/>
      <c r="CW39" s="664"/>
      <c r="CX39" s="664"/>
      <c r="CY39" s="665"/>
      <c r="CZ39" s="668">
        <v>2.1</v>
      </c>
      <c r="DA39" s="697"/>
      <c r="DB39" s="697"/>
      <c r="DC39" s="698"/>
      <c r="DD39" s="671">
        <v>33160</v>
      </c>
      <c r="DE39" s="664"/>
      <c r="DF39" s="664"/>
      <c r="DG39" s="664"/>
      <c r="DH39" s="664"/>
      <c r="DI39" s="664"/>
      <c r="DJ39" s="664"/>
      <c r="DK39" s="665"/>
      <c r="DL39" s="671" t="s">
        <v>177</v>
      </c>
      <c r="DM39" s="664"/>
      <c r="DN39" s="664"/>
      <c r="DO39" s="664"/>
      <c r="DP39" s="664"/>
      <c r="DQ39" s="664"/>
      <c r="DR39" s="664"/>
      <c r="DS39" s="664"/>
      <c r="DT39" s="664"/>
      <c r="DU39" s="664"/>
      <c r="DV39" s="665"/>
      <c r="DW39" s="668" t="s">
        <v>237</v>
      </c>
      <c r="DX39" s="697"/>
      <c r="DY39" s="697"/>
      <c r="DZ39" s="697"/>
      <c r="EA39" s="697"/>
      <c r="EB39" s="697"/>
      <c r="EC39" s="699"/>
    </row>
    <row r="40" spans="2:133" ht="11.25" customHeight="1" x14ac:dyDescent="0.15">
      <c r="AQ40" s="700" t="s">
        <v>348</v>
      </c>
      <c r="AR40" s="701"/>
      <c r="AS40" s="701"/>
      <c r="AT40" s="701"/>
      <c r="AU40" s="701"/>
      <c r="AV40" s="701"/>
      <c r="AW40" s="701"/>
      <c r="AX40" s="701"/>
      <c r="AY40" s="702"/>
      <c r="AZ40" s="663">
        <v>100642</v>
      </c>
      <c r="BA40" s="666"/>
      <c r="BB40" s="666"/>
      <c r="BC40" s="666"/>
      <c r="BD40" s="664"/>
      <c r="BE40" s="664"/>
      <c r="BF40" s="703"/>
      <c r="BG40" s="708"/>
      <c r="BH40" s="709"/>
      <c r="BI40" s="709"/>
      <c r="BJ40" s="709"/>
      <c r="BK40" s="709"/>
      <c r="BL40" s="235"/>
      <c r="BM40" s="704" t="s">
        <v>349</v>
      </c>
      <c r="BN40" s="704"/>
      <c r="BO40" s="704"/>
      <c r="BP40" s="704"/>
      <c r="BQ40" s="704"/>
      <c r="BR40" s="704"/>
      <c r="BS40" s="704"/>
      <c r="BT40" s="704"/>
      <c r="BU40" s="705"/>
      <c r="BV40" s="663" t="s">
        <v>177</v>
      </c>
      <c r="BW40" s="666"/>
      <c r="BX40" s="666"/>
      <c r="BY40" s="666"/>
      <c r="BZ40" s="666"/>
      <c r="CA40" s="666"/>
      <c r="CB40" s="706"/>
      <c r="CD40" s="707" t="s">
        <v>350</v>
      </c>
      <c r="CE40" s="704"/>
      <c r="CF40" s="704"/>
      <c r="CG40" s="704"/>
      <c r="CH40" s="704"/>
      <c r="CI40" s="704"/>
      <c r="CJ40" s="704"/>
      <c r="CK40" s="704"/>
      <c r="CL40" s="704"/>
      <c r="CM40" s="704"/>
      <c r="CN40" s="704"/>
      <c r="CO40" s="704"/>
      <c r="CP40" s="704"/>
      <c r="CQ40" s="705"/>
      <c r="CR40" s="663">
        <v>77042</v>
      </c>
      <c r="CS40" s="666"/>
      <c r="CT40" s="666"/>
      <c r="CU40" s="666"/>
      <c r="CV40" s="666"/>
      <c r="CW40" s="666"/>
      <c r="CX40" s="666"/>
      <c r="CY40" s="667"/>
      <c r="CZ40" s="668">
        <v>1.5</v>
      </c>
      <c r="DA40" s="697"/>
      <c r="DB40" s="697"/>
      <c r="DC40" s="698"/>
      <c r="DD40" s="671">
        <v>76042</v>
      </c>
      <c r="DE40" s="666"/>
      <c r="DF40" s="666"/>
      <c r="DG40" s="666"/>
      <c r="DH40" s="666"/>
      <c r="DI40" s="666"/>
      <c r="DJ40" s="666"/>
      <c r="DK40" s="667"/>
      <c r="DL40" s="671" t="s">
        <v>177</v>
      </c>
      <c r="DM40" s="666"/>
      <c r="DN40" s="666"/>
      <c r="DO40" s="666"/>
      <c r="DP40" s="666"/>
      <c r="DQ40" s="666"/>
      <c r="DR40" s="666"/>
      <c r="DS40" s="666"/>
      <c r="DT40" s="666"/>
      <c r="DU40" s="666"/>
      <c r="DV40" s="667"/>
      <c r="DW40" s="668" t="s">
        <v>177</v>
      </c>
      <c r="DX40" s="697"/>
      <c r="DY40" s="697"/>
      <c r="DZ40" s="697"/>
      <c r="EA40" s="697"/>
      <c r="EB40" s="697"/>
      <c r="EC40" s="699"/>
    </row>
    <row r="41" spans="2:133" ht="11.25" customHeight="1" x14ac:dyDescent="0.15">
      <c r="AQ41" s="712" t="s">
        <v>351</v>
      </c>
      <c r="AR41" s="713"/>
      <c r="AS41" s="713"/>
      <c r="AT41" s="713"/>
      <c r="AU41" s="713"/>
      <c r="AV41" s="713"/>
      <c r="AW41" s="713"/>
      <c r="AX41" s="713"/>
      <c r="AY41" s="714"/>
      <c r="AZ41" s="678">
        <v>401792</v>
      </c>
      <c r="BA41" s="715"/>
      <c r="BB41" s="715"/>
      <c r="BC41" s="715"/>
      <c r="BD41" s="679"/>
      <c r="BE41" s="679"/>
      <c r="BF41" s="716"/>
      <c r="BG41" s="710"/>
      <c r="BH41" s="711"/>
      <c r="BI41" s="711"/>
      <c r="BJ41" s="711"/>
      <c r="BK41" s="711"/>
      <c r="BL41" s="236"/>
      <c r="BM41" s="717" t="s">
        <v>352</v>
      </c>
      <c r="BN41" s="717"/>
      <c r="BO41" s="717"/>
      <c r="BP41" s="717"/>
      <c r="BQ41" s="717"/>
      <c r="BR41" s="717"/>
      <c r="BS41" s="717"/>
      <c r="BT41" s="717"/>
      <c r="BU41" s="718"/>
      <c r="BV41" s="678">
        <v>325</v>
      </c>
      <c r="BW41" s="715"/>
      <c r="BX41" s="715"/>
      <c r="BY41" s="715"/>
      <c r="BZ41" s="715"/>
      <c r="CA41" s="715"/>
      <c r="CB41" s="719"/>
      <c r="CD41" s="707" t="s">
        <v>353</v>
      </c>
      <c r="CE41" s="704"/>
      <c r="CF41" s="704"/>
      <c r="CG41" s="704"/>
      <c r="CH41" s="704"/>
      <c r="CI41" s="704"/>
      <c r="CJ41" s="704"/>
      <c r="CK41" s="704"/>
      <c r="CL41" s="704"/>
      <c r="CM41" s="704"/>
      <c r="CN41" s="704"/>
      <c r="CO41" s="704"/>
      <c r="CP41" s="704"/>
      <c r="CQ41" s="705"/>
      <c r="CR41" s="663" t="s">
        <v>177</v>
      </c>
      <c r="CS41" s="664"/>
      <c r="CT41" s="664"/>
      <c r="CU41" s="664"/>
      <c r="CV41" s="664"/>
      <c r="CW41" s="664"/>
      <c r="CX41" s="664"/>
      <c r="CY41" s="665"/>
      <c r="CZ41" s="668" t="s">
        <v>237</v>
      </c>
      <c r="DA41" s="697"/>
      <c r="DB41" s="697"/>
      <c r="DC41" s="698"/>
      <c r="DD41" s="671" t="s">
        <v>177</v>
      </c>
      <c r="DE41" s="664"/>
      <c r="DF41" s="664"/>
      <c r="DG41" s="664"/>
      <c r="DH41" s="664"/>
      <c r="DI41" s="664"/>
      <c r="DJ41" s="664"/>
      <c r="DK41" s="665"/>
      <c r="DL41" s="672"/>
      <c r="DM41" s="673"/>
      <c r="DN41" s="673"/>
      <c r="DO41" s="673"/>
      <c r="DP41" s="673"/>
      <c r="DQ41" s="673"/>
      <c r="DR41" s="673"/>
      <c r="DS41" s="673"/>
      <c r="DT41" s="673"/>
      <c r="DU41" s="673"/>
      <c r="DV41" s="674"/>
      <c r="DW41" s="657"/>
      <c r="DX41" s="658"/>
      <c r="DY41" s="658"/>
      <c r="DZ41" s="658"/>
      <c r="EA41" s="658"/>
      <c r="EB41" s="658"/>
      <c r="EC41" s="65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60" t="s">
        <v>355</v>
      </c>
      <c r="CE42" s="661"/>
      <c r="CF42" s="661"/>
      <c r="CG42" s="661"/>
      <c r="CH42" s="661"/>
      <c r="CI42" s="661"/>
      <c r="CJ42" s="661"/>
      <c r="CK42" s="661"/>
      <c r="CL42" s="661"/>
      <c r="CM42" s="661"/>
      <c r="CN42" s="661"/>
      <c r="CO42" s="661"/>
      <c r="CP42" s="661"/>
      <c r="CQ42" s="662"/>
      <c r="CR42" s="663">
        <v>753008</v>
      </c>
      <c r="CS42" s="666"/>
      <c r="CT42" s="666"/>
      <c r="CU42" s="666"/>
      <c r="CV42" s="666"/>
      <c r="CW42" s="666"/>
      <c r="CX42" s="666"/>
      <c r="CY42" s="667"/>
      <c r="CZ42" s="668">
        <v>15</v>
      </c>
      <c r="DA42" s="669"/>
      <c r="DB42" s="669"/>
      <c r="DC42" s="670"/>
      <c r="DD42" s="671">
        <v>78543</v>
      </c>
      <c r="DE42" s="666"/>
      <c r="DF42" s="666"/>
      <c r="DG42" s="666"/>
      <c r="DH42" s="666"/>
      <c r="DI42" s="666"/>
      <c r="DJ42" s="666"/>
      <c r="DK42" s="667"/>
      <c r="DL42" s="672"/>
      <c r="DM42" s="673"/>
      <c r="DN42" s="673"/>
      <c r="DO42" s="673"/>
      <c r="DP42" s="673"/>
      <c r="DQ42" s="673"/>
      <c r="DR42" s="673"/>
      <c r="DS42" s="673"/>
      <c r="DT42" s="673"/>
      <c r="DU42" s="673"/>
      <c r="DV42" s="674"/>
      <c r="DW42" s="657"/>
      <c r="DX42" s="658"/>
      <c r="DY42" s="658"/>
      <c r="DZ42" s="658"/>
      <c r="EA42" s="658"/>
      <c r="EB42" s="658"/>
      <c r="EC42" s="65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60" t="s">
        <v>357</v>
      </c>
      <c r="CE43" s="661"/>
      <c r="CF43" s="661"/>
      <c r="CG43" s="661"/>
      <c r="CH43" s="661"/>
      <c r="CI43" s="661"/>
      <c r="CJ43" s="661"/>
      <c r="CK43" s="661"/>
      <c r="CL43" s="661"/>
      <c r="CM43" s="661"/>
      <c r="CN43" s="661"/>
      <c r="CO43" s="661"/>
      <c r="CP43" s="661"/>
      <c r="CQ43" s="662"/>
      <c r="CR43" s="663">
        <v>20593</v>
      </c>
      <c r="CS43" s="664"/>
      <c r="CT43" s="664"/>
      <c r="CU43" s="664"/>
      <c r="CV43" s="664"/>
      <c r="CW43" s="664"/>
      <c r="CX43" s="664"/>
      <c r="CY43" s="665"/>
      <c r="CZ43" s="668">
        <v>0.4</v>
      </c>
      <c r="DA43" s="697"/>
      <c r="DB43" s="697"/>
      <c r="DC43" s="698"/>
      <c r="DD43" s="671">
        <v>20593</v>
      </c>
      <c r="DE43" s="664"/>
      <c r="DF43" s="664"/>
      <c r="DG43" s="664"/>
      <c r="DH43" s="664"/>
      <c r="DI43" s="664"/>
      <c r="DJ43" s="664"/>
      <c r="DK43" s="665"/>
      <c r="DL43" s="672"/>
      <c r="DM43" s="673"/>
      <c r="DN43" s="673"/>
      <c r="DO43" s="673"/>
      <c r="DP43" s="673"/>
      <c r="DQ43" s="673"/>
      <c r="DR43" s="673"/>
      <c r="DS43" s="673"/>
      <c r="DT43" s="673"/>
      <c r="DU43" s="673"/>
      <c r="DV43" s="674"/>
      <c r="DW43" s="657"/>
      <c r="DX43" s="658"/>
      <c r="DY43" s="658"/>
      <c r="DZ43" s="658"/>
      <c r="EA43" s="658"/>
      <c r="EB43" s="658"/>
      <c r="EC43" s="659"/>
    </row>
    <row r="44" spans="2:133" ht="11.25" customHeight="1" x14ac:dyDescent="0.15">
      <c r="B44" s="240" t="s">
        <v>358</v>
      </c>
      <c r="CD44" s="691" t="s">
        <v>310</v>
      </c>
      <c r="CE44" s="692"/>
      <c r="CF44" s="660" t="s">
        <v>359</v>
      </c>
      <c r="CG44" s="661"/>
      <c r="CH44" s="661"/>
      <c r="CI44" s="661"/>
      <c r="CJ44" s="661"/>
      <c r="CK44" s="661"/>
      <c r="CL44" s="661"/>
      <c r="CM44" s="661"/>
      <c r="CN44" s="661"/>
      <c r="CO44" s="661"/>
      <c r="CP44" s="661"/>
      <c r="CQ44" s="662"/>
      <c r="CR44" s="663">
        <v>749608</v>
      </c>
      <c r="CS44" s="666"/>
      <c r="CT44" s="666"/>
      <c r="CU44" s="666"/>
      <c r="CV44" s="666"/>
      <c r="CW44" s="666"/>
      <c r="CX44" s="666"/>
      <c r="CY44" s="667"/>
      <c r="CZ44" s="668">
        <v>15</v>
      </c>
      <c r="DA44" s="669"/>
      <c r="DB44" s="669"/>
      <c r="DC44" s="670"/>
      <c r="DD44" s="671">
        <v>76373</v>
      </c>
      <c r="DE44" s="666"/>
      <c r="DF44" s="666"/>
      <c r="DG44" s="666"/>
      <c r="DH44" s="666"/>
      <c r="DI44" s="666"/>
      <c r="DJ44" s="666"/>
      <c r="DK44" s="667"/>
      <c r="DL44" s="672"/>
      <c r="DM44" s="673"/>
      <c r="DN44" s="673"/>
      <c r="DO44" s="673"/>
      <c r="DP44" s="673"/>
      <c r="DQ44" s="673"/>
      <c r="DR44" s="673"/>
      <c r="DS44" s="673"/>
      <c r="DT44" s="673"/>
      <c r="DU44" s="673"/>
      <c r="DV44" s="674"/>
      <c r="DW44" s="657"/>
      <c r="DX44" s="658"/>
      <c r="DY44" s="658"/>
      <c r="DZ44" s="658"/>
      <c r="EA44" s="658"/>
      <c r="EB44" s="658"/>
      <c r="EC44" s="659"/>
    </row>
    <row r="45" spans="2:133" ht="11.25" customHeight="1" x14ac:dyDescent="0.15">
      <c r="CD45" s="693"/>
      <c r="CE45" s="694"/>
      <c r="CF45" s="660" t="s">
        <v>360</v>
      </c>
      <c r="CG45" s="661"/>
      <c r="CH45" s="661"/>
      <c r="CI45" s="661"/>
      <c r="CJ45" s="661"/>
      <c r="CK45" s="661"/>
      <c r="CL45" s="661"/>
      <c r="CM45" s="661"/>
      <c r="CN45" s="661"/>
      <c r="CO45" s="661"/>
      <c r="CP45" s="661"/>
      <c r="CQ45" s="662"/>
      <c r="CR45" s="663">
        <v>391392</v>
      </c>
      <c r="CS45" s="664"/>
      <c r="CT45" s="664"/>
      <c r="CU45" s="664"/>
      <c r="CV45" s="664"/>
      <c r="CW45" s="664"/>
      <c r="CX45" s="664"/>
      <c r="CY45" s="665"/>
      <c r="CZ45" s="668">
        <v>7.8</v>
      </c>
      <c r="DA45" s="697"/>
      <c r="DB45" s="697"/>
      <c r="DC45" s="698"/>
      <c r="DD45" s="671">
        <v>13980</v>
      </c>
      <c r="DE45" s="664"/>
      <c r="DF45" s="664"/>
      <c r="DG45" s="664"/>
      <c r="DH45" s="664"/>
      <c r="DI45" s="664"/>
      <c r="DJ45" s="664"/>
      <c r="DK45" s="665"/>
      <c r="DL45" s="672"/>
      <c r="DM45" s="673"/>
      <c r="DN45" s="673"/>
      <c r="DO45" s="673"/>
      <c r="DP45" s="673"/>
      <c r="DQ45" s="673"/>
      <c r="DR45" s="673"/>
      <c r="DS45" s="673"/>
      <c r="DT45" s="673"/>
      <c r="DU45" s="673"/>
      <c r="DV45" s="674"/>
      <c r="DW45" s="657"/>
      <c r="DX45" s="658"/>
      <c r="DY45" s="658"/>
      <c r="DZ45" s="658"/>
      <c r="EA45" s="658"/>
      <c r="EB45" s="658"/>
      <c r="EC45" s="659"/>
    </row>
    <row r="46" spans="2:133" ht="11.25" customHeight="1" x14ac:dyDescent="0.15">
      <c r="CD46" s="693"/>
      <c r="CE46" s="694"/>
      <c r="CF46" s="660" t="s">
        <v>361</v>
      </c>
      <c r="CG46" s="661"/>
      <c r="CH46" s="661"/>
      <c r="CI46" s="661"/>
      <c r="CJ46" s="661"/>
      <c r="CK46" s="661"/>
      <c r="CL46" s="661"/>
      <c r="CM46" s="661"/>
      <c r="CN46" s="661"/>
      <c r="CO46" s="661"/>
      <c r="CP46" s="661"/>
      <c r="CQ46" s="662"/>
      <c r="CR46" s="663">
        <v>343331</v>
      </c>
      <c r="CS46" s="666"/>
      <c r="CT46" s="666"/>
      <c r="CU46" s="666"/>
      <c r="CV46" s="666"/>
      <c r="CW46" s="666"/>
      <c r="CX46" s="666"/>
      <c r="CY46" s="667"/>
      <c r="CZ46" s="668">
        <v>6.9</v>
      </c>
      <c r="DA46" s="669"/>
      <c r="DB46" s="669"/>
      <c r="DC46" s="670"/>
      <c r="DD46" s="671">
        <v>59108</v>
      </c>
      <c r="DE46" s="666"/>
      <c r="DF46" s="666"/>
      <c r="DG46" s="666"/>
      <c r="DH46" s="666"/>
      <c r="DI46" s="666"/>
      <c r="DJ46" s="666"/>
      <c r="DK46" s="667"/>
      <c r="DL46" s="672"/>
      <c r="DM46" s="673"/>
      <c r="DN46" s="673"/>
      <c r="DO46" s="673"/>
      <c r="DP46" s="673"/>
      <c r="DQ46" s="673"/>
      <c r="DR46" s="673"/>
      <c r="DS46" s="673"/>
      <c r="DT46" s="673"/>
      <c r="DU46" s="673"/>
      <c r="DV46" s="674"/>
      <c r="DW46" s="657"/>
      <c r="DX46" s="658"/>
      <c r="DY46" s="658"/>
      <c r="DZ46" s="658"/>
      <c r="EA46" s="658"/>
      <c r="EB46" s="658"/>
      <c r="EC46" s="659"/>
    </row>
    <row r="47" spans="2:133" ht="11.25" customHeight="1" x14ac:dyDescent="0.15">
      <c r="CD47" s="693"/>
      <c r="CE47" s="694"/>
      <c r="CF47" s="660" t="s">
        <v>362</v>
      </c>
      <c r="CG47" s="661"/>
      <c r="CH47" s="661"/>
      <c r="CI47" s="661"/>
      <c r="CJ47" s="661"/>
      <c r="CK47" s="661"/>
      <c r="CL47" s="661"/>
      <c r="CM47" s="661"/>
      <c r="CN47" s="661"/>
      <c r="CO47" s="661"/>
      <c r="CP47" s="661"/>
      <c r="CQ47" s="662"/>
      <c r="CR47" s="663">
        <v>3400</v>
      </c>
      <c r="CS47" s="664"/>
      <c r="CT47" s="664"/>
      <c r="CU47" s="664"/>
      <c r="CV47" s="664"/>
      <c r="CW47" s="664"/>
      <c r="CX47" s="664"/>
      <c r="CY47" s="665"/>
      <c r="CZ47" s="668">
        <v>0.1</v>
      </c>
      <c r="DA47" s="697"/>
      <c r="DB47" s="697"/>
      <c r="DC47" s="698"/>
      <c r="DD47" s="671">
        <v>2170</v>
      </c>
      <c r="DE47" s="664"/>
      <c r="DF47" s="664"/>
      <c r="DG47" s="664"/>
      <c r="DH47" s="664"/>
      <c r="DI47" s="664"/>
      <c r="DJ47" s="664"/>
      <c r="DK47" s="665"/>
      <c r="DL47" s="672"/>
      <c r="DM47" s="673"/>
      <c r="DN47" s="673"/>
      <c r="DO47" s="673"/>
      <c r="DP47" s="673"/>
      <c r="DQ47" s="673"/>
      <c r="DR47" s="673"/>
      <c r="DS47" s="673"/>
      <c r="DT47" s="673"/>
      <c r="DU47" s="673"/>
      <c r="DV47" s="674"/>
      <c r="DW47" s="657"/>
      <c r="DX47" s="658"/>
      <c r="DY47" s="658"/>
      <c r="DZ47" s="658"/>
      <c r="EA47" s="658"/>
      <c r="EB47" s="658"/>
      <c r="EC47" s="659"/>
    </row>
    <row r="48" spans="2:133" x14ac:dyDescent="0.15">
      <c r="CD48" s="695"/>
      <c r="CE48" s="696"/>
      <c r="CF48" s="660" t="s">
        <v>363</v>
      </c>
      <c r="CG48" s="661"/>
      <c r="CH48" s="661"/>
      <c r="CI48" s="661"/>
      <c r="CJ48" s="661"/>
      <c r="CK48" s="661"/>
      <c r="CL48" s="661"/>
      <c r="CM48" s="661"/>
      <c r="CN48" s="661"/>
      <c r="CO48" s="661"/>
      <c r="CP48" s="661"/>
      <c r="CQ48" s="662"/>
      <c r="CR48" s="663" t="s">
        <v>237</v>
      </c>
      <c r="CS48" s="666"/>
      <c r="CT48" s="666"/>
      <c r="CU48" s="666"/>
      <c r="CV48" s="666"/>
      <c r="CW48" s="666"/>
      <c r="CX48" s="666"/>
      <c r="CY48" s="667"/>
      <c r="CZ48" s="668" t="s">
        <v>177</v>
      </c>
      <c r="DA48" s="669"/>
      <c r="DB48" s="669"/>
      <c r="DC48" s="670"/>
      <c r="DD48" s="671" t="s">
        <v>237</v>
      </c>
      <c r="DE48" s="666"/>
      <c r="DF48" s="666"/>
      <c r="DG48" s="666"/>
      <c r="DH48" s="666"/>
      <c r="DI48" s="666"/>
      <c r="DJ48" s="666"/>
      <c r="DK48" s="667"/>
      <c r="DL48" s="672"/>
      <c r="DM48" s="673"/>
      <c r="DN48" s="673"/>
      <c r="DO48" s="673"/>
      <c r="DP48" s="673"/>
      <c r="DQ48" s="673"/>
      <c r="DR48" s="673"/>
      <c r="DS48" s="673"/>
      <c r="DT48" s="673"/>
      <c r="DU48" s="673"/>
      <c r="DV48" s="674"/>
      <c r="DW48" s="657"/>
      <c r="DX48" s="658"/>
      <c r="DY48" s="658"/>
      <c r="DZ48" s="658"/>
      <c r="EA48" s="658"/>
      <c r="EB48" s="658"/>
      <c r="EC48" s="659"/>
    </row>
    <row r="49" spans="82:133" ht="11.25" customHeight="1" x14ac:dyDescent="0.15">
      <c r="CD49" s="675" t="s">
        <v>364</v>
      </c>
      <c r="CE49" s="676"/>
      <c r="CF49" s="676"/>
      <c r="CG49" s="676"/>
      <c r="CH49" s="676"/>
      <c r="CI49" s="676"/>
      <c r="CJ49" s="676"/>
      <c r="CK49" s="676"/>
      <c r="CL49" s="676"/>
      <c r="CM49" s="676"/>
      <c r="CN49" s="676"/>
      <c r="CO49" s="676"/>
      <c r="CP49" s="676"/>
      <c r="CQ49" s="677"/>
      <c r="CR49" s="678">
        <v>5008336</v>
      </c>
      <c r="CS49" s="679"/>
      <c r="CT49" s="679"/>
      <c r="CU49" s="679"/>
      <c r="CV49" s="679"/>
      <c r="CW49" s="679"/>
      <c r="CX49" s="679"/>
      <c r="CY49" s="680"/>
      <c r="CZ49" s="681">
        <v>100</v>
      </c>
      <c r="DA49" s="682"/>
      <c r="DB49" s="682"/>
      <c r="DC49" s="683"/>
      <c r="DD49" s="684">
        <v>3542024</v>
      </c>
      <c r="DE49" s="679"/>
      <c r="DF49" s="679"/>
      <c r="DG49" s="679"/>
      <c r="DH49" s="679"/>
      <c r="DI49" s="679"/>
      <c r="DJ49" s="679"/>
      <c r="DK49" s="680"/>
      <c r="DL49" s="685"/>
      <c r="DM49" s="686"/>
      <c r="DN49" s="686"/>
      <c r="DO49" s="686"/>
      <c r="DP49" s="686"/>
      <c r="DQ49" s="686"/>
      <c r="DR49" s="686"/>
      <c r="DS49" s="686"/>
      <c r="DT49" s="686"/>
      <c r="DU49" s="686"/>
      <c r="DV49" s="687"/>
      <c r="DW49" s="688"/>
      <c r="DX49" s="689"/>
      <c r="DY49" s="689"/>
      <c r="DZ49" s="689"/>
      <c r="EA49" s="689"/>
      <c r="EB49" s="689"/>
      <c r="EC49" s="690"/>
    </row>
    <row r="50" spans="82:133" hidden="1" x14ac:dyDescent="0.15"/>
    <row r="51" spans="82:133" hidden="1" x14ac:dyDescent="0.15"/>
    <row r="52" spans="82:133" hidden="1" x14ac:dyDescent="0.15"/>
    <row r="53" spans="82:133" hidden="1" x14ac:dyDescent="0.15"/>
  </sheetData>
  <sheetProtection algorithmName="SHA-512" hashValue="RqXkR06gtt6E6Kio5+1LIXPemF15blbjYv5uijaSrjFKy/gsrB3yPdze1yypkIZOuuYq2gnkkHqKas3//n2lwQ==" saltValue="AtIAkVxqY+u7lecRRtdcv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election activeCell="BF74" sqref="BF7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1" t="s">
        <v>366</v>
      </c>
      <c r="DK2" s="1202"/>
      <c r="DL2" s="1202"/>
      <c r="DM2" s="1202"/>
      <c r="DN2" s="1202"/>
      <c r="DO2" s="1203"/>
      <c r="DP2" s="249"/>
      <c r="DQ2" s="1201" t="s">
        <v>367</v>
      </c>
      <c r="DR2" s="1202"/>
      <c r="DS2" s="1202"/>
      <c r="DT2" s="1202"/>
      <c r="DU2" s="1202"/>
      <c r="DV2" s="1202"/>
      <c r="DW2" s="1202"/>
      <c r="DX2" s="1202"/>
      <c r="DY2" s="1202"/>
      <c r="DZ2" s="120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4" t="s">
        <v>368</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6" t="s">
        <v>370</v>
      </c>
      <c r="B5" s="1087"/>
      <c r="C5" s="1087"/>
      <c r="D5" s="1087"/>
      <c r="E5" s="1087"/>
      <c r="F5" s="1087"/>
      <c r="G5" s="1087"/>
      <c r="H5" s="1087"/>
      <c r="I5" s="1087"/>
      <c r="J5" s="1087"/>
      <c r="K5" s="1087"/>
      <c r="L5" s="1087"/>
      <c r="M5" s="1087"/>
      <c r="N5" s="1087"/>
      <c r="O5" s="1087"/>
      <c r="P5" s="1088"/>
      <c r="Q5" s="1092" t="s">
        <v>371</v>
      </c>
      <c r="R5" s="1093"/>
      <c r="S5" s="1093"/>
      <c r="T5" s="1093"/>
      <c r="U5" s="1094"/>
      <c r="V5" s="1092" t="s">
        <v>372</v>
      </c>
      <c r="W5" s="1093"/>
      <c r="X5" s="1093"/>
      <c r="Y5" s="1093"/>
      <c r="Z5" s="1094"/>
      <c r="AA5" s="1092" t="s">
        <v>373</v>
      </c>
      <c r="AB5" s="1093"/>
      <c r="AC5" s="1093"/>
      <c r="AD5" s="1093"/>
      <c r="AE5" s="1093"/>
      <c r="AF5" s="1204" t="s">
        <v>374</v>
      </c>
      <c r="AG5" s="1093"/>
      <c r="AH5" s="1093"/>
      <c r="AI5" s="1093"/>
      <c r="AJ5" s="1108"/>
      <c r="AK5" s="1093" t="s">
        <v>375</v>
      </c>
      <c r="AL5" s="1093"/>
      <c r="AM5" s="1093"/>
      <c r="AN5" s="1093"/>
      <c r="AO5" s="1094"/>
      <c r="AP5" s="1092" t="s">
        <v>376</v>
      </c>
      <c r="AQ5" s="1093"/>
      <c r="AR5" s="1093"/>
      <c r="AS5" s="1093"/>
      <c r="AT5" s="1094"/>
      <c r="AU5" s="1092" t="s">
        <v>377</v>
      </c>
      <c r="AV5" s="1093"/>
      <c r="AW5" s="1093"/>
      <c r="AX5" s="1093"/>
      <c r="AY5" s="1108"/>
      <c r="AZ5" s="256"/>
      <c r="BA5" s="256"/>
      <c r="BB5" s="256"/>
      <c r="BC5" s="256"/>
      <c r="BD5" s="256"/>
      <c r="BE5" s="257"/>
      <c r="BF5" s="257"/>
      <c r="BG5" s="257"/>
      <c r="BH5" s="257"/>
      <c r="BI5" s="257"/>
      <c r="BJ5" s="257"/>
      <c r="BK5" s="257"/>
      <c r="BL5" s="257"/>
      <c r="BM5" s="257"/>
      <c r="BN5" s="257"/>
      <c r="BO5" s="257"/>
      <c r="BP5" s="257"/>
      <c r="BQ5" s="1086" t="s">
        <v>378</v>
      </c>
      <c r="BR5" s="1087"/>
      <c r="BS5" s="1087"/>
      <c r="BT5" s="1087"/>
      <c r="BU5" s="1087"/>
      <c r="BV5" s="1087"/>
      <c r="BW5" s="1087"/>
      <c r="BX5" s="1087"/>
      <c r="BY5" s="1087"/>
      <c r="BZ5" s="1087"/>
      <c r="CA5" s="1087"/>
      <c r="CB5" s="1087"/>
      <c r="CC5" s="1087"/>
      <c r="CD5" s="1087"/>
      <c r="CE5" s="1087"/>
      <c r="CF5" s="1087"/>
      <c r="CG5" s="1088"/>
      <c r="CH5" s="1092" t="s">
        <v>379</v>
      </c>
      <c r="CI5" s="1093"/>
      <c r="CJ5" s="1093"/>
      <c r="CK5" s="1093"/>
      <c r="CL5" s="1094"/>
      <c r="CM5" s="1092" t="s">
        <v>380</v>
      </c>
      <c r="CN5" s="1093"/>
      <c r="CO5" s="1093"/>
      <c r="CP5" s="1093"/>
      <c r="CQ5" s="1094"/>
      <c r="CR5" s="1092" t="s">
        <v>381</v>
      </c>
      <c r="CS5" s="1093"/>
      <c r="CT5" s="1093"/>
      <c r="CU5" s="1093"/>
      <c r="CV5" s="1094"/>
      <c r="CW5" s="1092" t="s">
        <v>382</v>
      </c>
      <c r="CX5" s="1093"/>
      <c r="CY5" s="1093"/>
      <c r="CZ5" s="1093"/>
      <c r="DA5" s="1094"/>
      <c r="DB5" s="1092" t="s">
        <v>383</v>
      </c>
      <c r="DC5" s="1093"/>
      <c r="DD5" s="1093"/>
      <c r="DE5" s="1093"/>
      <c r="DF5" s="1094"/>
      <c r="DG5" s="1189" t="s">
        <v>384</v>
      </c>
      <c r="DH5" s="1190"/>
      <c r="DI5" s="1190"/>
      <c r="DJ5" s="1190"/>
      <c r="DK5" s="1191"/>
      <c r="DL5" s="1189" t="s">
        <v>385</v>
      </c>
      <c r="DM5" s="1190"/>
      <c r="DN5" s="1190"/>
      <c r="DO5" s="1190"/>
      <c r="DP5" s="1191"/>
      <c r="DQ5" s="1092" t="s">
        <v>386</v>
      </c>
      <c r="DR5" s="1093"/>
      <c r="DS5" s="1093"/>
      <c r="DT5" s="1093"/>
      <c r="DU5" s="1094"/>
      <c r="DV5" s="1092" t="s">
        <v>377</v>
      </c>
      <c r="DW5" s="1093"/>
      <c r="DX5" s="1093"/>
      <c r="DY5" s="1093"/>
      <c r="DZ5" s="1108"/>
      <c r="EA5" s="254"/>
    </row>
    <row r="6" spans="1:131" s="255" customFormat="1" ht="26.25" customHeight="1" thickBot="1" x14ac:dyDescent="0.2">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05"/>
      <c r="AG6" s="1096"/>
      <c r="AH6" s="1096"/>
      <c r="AI6" s="1096"/>
      <c r="AJ6" s="1109"/>
      <c r="AK6" s="1096"/>
      <c r="AL6" s="1096"/>
      <c r="AM6" s="1096"/>
      <c r="AN6" s="1096"/>
      <c r="AO6" s="1097"/>
      <c r="AP6" s="1095"/>
      <c r="AQ6" s="1096"/>
      <c r="AR6" s="1096"/>
      <c r="AS6" s="1096"/>
      <c r="AT6" s="1097"/>
      <c r="AU6" s="1095"/>
      <c r="AV6" s="1096"/>
      <c r="AW6" s="1096"/>
      <c r="AX6" s="1096"/>
      <c r="AY6" s="1109"/>
      <c r="AZ6" s="252"/>
      <c r="BA6" s="252"/>
      <c r="BB6" s="252"/>
      <c r="BC6" s="252"/>
      <c r="BD6" s="252"/>
      <c r="BE6" s="253"/>
      <c r="BF6" s="253"/>
      <c r="BG6" s="253"/>
      <c r="BH6" s="253"/>
      <c r="BI6" s="253"/>
      <c r="BJ6" s="253"/>
      <c r="BK6" s="253"/>
      <c r="BL6" s="253"/>
      <c r="BM6" s="253"/>
      <c r="BN6" s="253"/>
      <c r="BO6" s="253"/>
      <c r="BP6" s="253"/>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192"/>
      <c r="DH6" s="1193"/>
      <c r="DI6" s="1193"/>
      <c r="DJ6" s="1193"/>
      <c r="DK6" s="1194"/>
      <c r="DL6" s="1192"/>
      <c r="DM6" s="1193"/>
      <c r="DN6" s="1193"/>
      <c r="DO6" s="1193"/>
      <c r="DP6" s="1194"/>
      <c r="DQ6" s="1095"/>
      <c r="DR6" s="1096"/>
      <c r="DS6" s="1096"/>
      <c r="DT6" s="1096"/>
      <c r="DU6" s="1097"/>
      <c r="DV6" s="1095"/>
      <c r="DW6" s="1096"/>
      <c r="DX6" s="1096"/>
      <c r="DY6" s="1096"/>
      <c r="DZ6" s="1109"/>
      <c r="EA6" s="254"/>
    </row>
    <row r="7" spans="1:131" s="255" customFormat="1" ht="26.25" customHeight="1" thickTop="1" x14ac:dyDescent="0.15">
      <c r="A7" s="258">
        <v>1</v>
      </c>
      <c r="B7" s="1141" t="s">
        <v>387</v>
      </c>
      <c r="C7" s="1142"/>
      <c r="D7" s="1142"/>
      <c r="E7" s="1142"/>
      <c r="F7" s="1142"/>
      <c r="G7" s="1142"/>
      <c r="H7" s="1142"/>
      <c r="I7" s="1142"/>
      <c r="J7" s="1142"/>
      <c r="K7" s="1142"/>
      <c r="L7" s="1142"/>
      <c r="M7" s="1142"/>
      <c r="N7" s="1142"/>
      <c r="O7" s="1142"/>
      <c r="P7" s="1143"/>
      <c r="Q7" s="1195">
        <v>5116</v>
      </c>
      <c r="R7" s="1196"/>
      <c r="S7" s="1196"/>
      <c r="T7" s="1196"/>
      <c r="U7" s="1196"/>
      <c r="V7" s="1196">
        <v>5013</v>
      </c>
      <c r="W7" s="1196"/>
      <c r="X7" s="1196"/>
      <c r="Y7" s="1196"/>
      <c r="Z7" s="1196"/>
      <c r="AA7" s="1196">
        <v>103</v>
      </c>
      <c r="AB7" s="1196"/>
      <c r="AC7" s="1196"/>
      <c r="AD7" s="1196"/>
      <c r="AE7" s="1197"/>
      <c r="AF7" s="1198">
        <v>76</v>
      </c>
      <c r="AG7" s="1199"/>
      <c r="AH7" s="1199"/>
      <c r="AI7" s="1199"/>
      <c r="AJ7" s="1200"/>
      <c r="AK7" s="1182" t="s">
        <v>580</v>
      </c>
      <c r="AL7" s="1183"/>
      <c r="AM7" s="1183"/>
      <c r="AN7" s="1183"/>
      <c r="AO7" s="1183"/>
      <c r="AP7" s="1183">
        <v>5465</v>
      </c>
      <c r="AQ7" s="1183"/>
      <c r="AR7" s="1183"/>
      <c r="AS7" s="1183"/>
      <c r="AT7" s="1183"/>
      <c r="AU7" s="1184"/>
      <c r="AV7" s="1184"/>
      <c r="AW7" s="1184"/>
      <c r="AX7" s="1184"/>
      <c r="AY7" s="1185"/>
      <c r="AZ7" s="252"/>
      <c r="BA7" s="252"/>
      <c r="BB7" s="252"/>
      <c r="BC7" s="252"/>
      <c r="BD7" s="252"/>
      <c r="BE7" s="253"/>
      <c r="BF7" s="253"/>
      <c r="BG7" s="253"/>
      <c r="BH7" s="253"/>
      <c r="BI7" s="253"/>
      <c r="BJ7" s="253"/>
      <c r="BK7" s="253"/>
      <c r="BL7" s="253"/>
      <c r="BM7" s="253"/>
      <c r="BN7" s="253"/>
      <c r="BO7" s="253"/>
      <c r="BP7" s="253"/>
      <c r="BQ7" s="259">
        <v>1</v>
      </c>
      <c r="BR7" s="260"/>
      <c r="BS7" s="1186" t="s">
        <v>581</v>
      </c>
      <c r="BT7" s="1187"/>
      <c r="BU7" s="1187"/>
      <c r="BV7" s="1187"/>
      <c r="BW7" s="1187"/>
      <c r="BX7" s="1187"/>
      <c r="BY7" s="1187"/>
      <c r="BZ7" s="1187"/>
      <c r="CA7" s="1187"/>
      <c r="CB7" s="1187"/>
      <c r="CC7" s="1187"/>
      <c r="CD7" s="1187"/>
      <c r="CE7" s="1187"/>
      <c r="CF7" s="1187"/>
      <c r="CG7" s="1188"/>
      <c r="CH7" s="1179">
        <v>0</v>
      </c>
      <c r="CI7" s="1180"/>
      <c r="CJ7" s="1180"/>
      <c r="CK7" s="1180"/>
      <c r="CL7" s="1181"/>
      <c r="CM7" s="1179">
        <v>53</v>
      </c>
      <c r="CN7" s="1180"/>
      <c r="CO7" s="1180"/>
      <c r="CP7" s="1180"/>
      <c r="CQ7" s="1181"/>
      <c r="CR7" s="1179">
        <v>5</v>
      </c>
      <c r="CS7" s="1180"/>
      <c r="CT7" s="1180"/>
      <c r="CU7" s="1180"/>
      <c r="CV7" s="1181"/>
      <c r="CW7" s="1179">
        <v>2</v>
      </c>
      <c r="CX7" s="1180"/>
      <c r="CY7" s="1180"/>
      <c r="CZ7" s="1180"/>
      <c r="DA7" s="1181"/>
      <c r="DB7" s="1179" t="s">
        <v>590</v>
      </c>
      <c r="DC7" s="1180"/>
      <c r="DD7" s="1180"/>
      <c r="DE7" s="1180"/>
      <c r="DF7" s="1181"/>
      <c r="DG7" s="1179" t="s">
        <v>590</v>
      </c>
      <c r="DH7" s="1180"/>
      <c r="DI7" s="1180"/>
      <c r="DJ7" s="1180"/>
      <c r="DK7" s="1181"/>
      <c r="DL7" s="1179" t="s">
        <v>590</v>
      </c>
      <c r="DM7" s="1180"/>
      <c r="DN7" s="1180"/>
      <c r="DO7" s="1180"/>
      <c r="DP7" s="1181"/>
      <c r="DQ7" s="1179" t="s">
        <v>590</v>
      </c>
      <c r="DR7" s="1180"/>
      <c r="DS7" s="1180"/>
      <c r="DT7" s="1180"/>
      <c r="DU7" s="1181"/>
      <c r="DV7" s="1206"/>
      <c r="DW7" s="1207"/>
      <c r="DX7" s="1207"/>
      <c r="DY7" s="1207"/>
      <c r="DZ7" s="1208"/>
      <c r="EA7" s="254"/>
    </row>
    <row r="8" spans="1:131" s="255" customFormat="1" ht="26.25" customHeight="1" x14ac:dyDescent="0.15">
      <c r="A8" s="261">
        <v>2</v>
      </c>
      <c r="B8" s="1128"/>
      <c r="C8" s="1129"/>
      <c r="D8" s="1129"/>
      <c r="E8" s="1129"/>
      <c r="F8" s="1129"/>
      <c r="G8" s="1129"/>
      <c r="H8" s="1129"/>
      <c r="I8" s="1129"/>
      <c r="J8" s="1129"/>
      <c r="K8" s="1129"/>
      <c r="L8" s="1129"/>
      <c r="M8" s="1129"/>
      <c r="N8" s="1129"/>
      <c r="O8" s="1129"/>
      <c r="P8" s="1130"/>
      <c r="Q8" s="1134"/>
      <c r="R8" s="1135"/>
      <c r="S8" s="1135"/>
      <c r="T8" s="1135"/>
      <c r="U8" s="1135"/>
      <c r="V8" s="1135"/>
      <c r="W8" s="1135"/>
      <c r="X8" s="1135"/>
      <c r="Y8" s="1135"/>
      <c r="Z8" s="1135"/>
      <c r="AA8" s="1135"/>
      <c r="AB8" s="1135"/>
      <c r="AC8" s="1135"/>
      <c r="AD8" s="1135"/>
      <c r="AE8" s="1136"/>
      <c r="AF8" s="1110"/>
      <c r="AG8" s="1111"/>
      <c r="AH8" s="1111"/>
      <c r="AI8" s="1111"/>
      <c r="AJ8" s="1112"/>
      <c r="AK8" s="1177"/>
      <c r="AL8" s="1178"/>
      <c r="AM8" s="1178"/>
      <c r="AN8" s="1178"/>
      <c r="AO8" s="1178"/>
      <c r="AP8" s="1178"/>
      <c r="AQ8" s="1178"/>
      <c r="AR8" s="1178"/>
      <c r="AS8" s="1178"/>
      <c r="AT8" s="1178"/>
      <c r="AU8" s="1175"/>
      <c r="AV8" s="1175"/>
      <c r="AW8" s="1175"/>
      <c r="AX8" s="1175"/>
      <c r="AY8" s="1176"/>
      <c r="AZ8" s="252"/>
      <c r="BA8" s="252"/>
      <c r="BB8" s="252"/>
      <c r="BC8" s="252"/>
      <c r="BD8" s="252"/>
      <c r="BE8" s="253"/>
      <c r="BF8" s="253"/>
      <c r="BG8" s="253"/>
      <c r="BH8" s="253"/>
      <c r="BI8" s="253"/>
      <c r="BJ8" s="253"/>
      <c r="BK8" s="253"/>
      <c r="BL8" s="253"/>
      <c r="BM8" s="253"/>
      <c r="BN8" s="253"/>
      <c r="BO8" s="253"/>
      <c r="BP8" s="253"/>
      <c r="BQ8" s="262">
        <v>2</v>
      </c>
      <c r="BR8" s="263" t="s">
        <v>582</v>
      </c>
      <c r="BS8" s="1105" t="s">
        <v>583</v>
      </c>
      <c r="BT8" s="1106"/>
      <c r="BU8" s="1106"/>
      <c r="BV8" s="1106"/>
      <c r="BW8" s="1106"/>
      <c r="BX8" s="1106"/>
      <c r="BY8" s="1106"/>
      <c r="BZ8" s="1106"/>
      <c r="CA8" s="1106"/>
      <c r="CB8" s="1106"/>
      <c r="CC8" s="1106"/>
      <c r="CD8" s="1106"/>
      <c r="CE8" s="1106"/>
      <c r="CF8" s="1106"/>
      <c r="CG8" s="1107"/>
      <c r="CH8" s="1080">
        <v>-1</v>
      </c>
      <c r="CI8" s="1081"/>
      <c r="CJ8" s="1081"/>
      <c r="CK8" s="1081"/>
      <c r="CL8" s="1082"/>
      <c r="CM8" s="1080">
        <v>61</v>
      </c>
      <c r="CN8" s="1081"/>
      <c r="CO8" s="1081"/>
      <c r="CP8" s="1081"/>
      <c r="CQ8" s="1082"/>
      <c r="CR8" s="1080">
        <v>2</v>
      </c>
      <c r="CS8" s="1081"/>
      <c r="CT8" s="1081"/>
      <c r="CU8" s="1081"/>
      <c r="CV8" s="1082"/>
      <c r="CW8" s="1080" t="s">
        <v>590</v>
      </c>
      <c r="CX8" s="1081"/>
      <c r="CY8" s="1081"/>
      <c r="CZ8" s="1081"/>
      <c r="DA8" s="1082"/>
      <c r="DB8" s="1080">
        <v>5</v>
      </c>
      <c r="DC8" s="1081"/>
      <c r="DD8" s="1081"/>
      <c r="DE8" s="1081"/>
      <c r="DF8" s="1082"/>
      <c r="DG8" s="1080">
        <v>5</v>
      </c>
      <c r="DH8" s="1081"/>
      <c r="DI8" s="1081"/>
      <c r="DJ8" s="1081"/>
      <c r="DK8" s="1082"/>
      <c r="DL8" s="1080" t="s">
        <v>590</v>
      </c>
      <c r="DM8" s="1081"/>
      <c r="DN8" s="1081"/>
      <c r="DO8" s="1081"/>
      <c r="DP8" s="1082"/>
      <c r="DQ8" s="1080" t="s">
        <v>590</v>
      </c>
      <c r="DR8" s="1081"/>
      <c r="DS8" s="1081"/>
      <c r="DT8" s="1081"/>
      <c r="DU8" s="1082"/>
      <c r="DV8" s="1083"/>
      <c r="DW8" s="1084"/>
      <c r="DX8" s="1084"/>
      <c r="DY8" s="1084"/>
      <c r="DZ8" s="1085"/>
      <c r="EA8" s="254"/>
    </row>
    <row r="9" spans="1:131" s="255" customFormat="1" ht="26.25" customHeight="1" x14ac:dyDescent="0.15">
      <c r="A9" s="261">
        <v>3</v>
      </c>
      <c r="B9" s="1128"/>
      <c r="C9" s="1129"/>
      <c r="D9" s="1129"/>
      <c r="E9" s="1129"/>
      <c r="F9" s="1129"/>
      <c r="G9" s="1129"/>
      <c r="H9" s="1129"/>
      <c r="I9" s="1129"/>
      <c r="J9" s="1129"/>
      <c r="K9" s="1129"/>
      <c r="L9" s="1129"/>
      <c r="M9" s="1129"/>
      <c r="N9" s="1129"/>
      <c r="O9" s="1129"/>
      <c r="P9" s="1130"/>
      <c r="Q9" s="1134"/>
      <c r="R9" s="1135"/>
      <c r="S9" s="1135"/>
      <c r="T9" s="1135"/>
      <c r="U9" s="1135"/>
      <c r="V9" s="1135"/>
      <c r="W9" s="1135"/>
      <c r="X9" s="1135"/>
      <c r="Y9" s="1135"/>
      <c r="Z9" s="1135"/>
      <c r="AA9" s="1135"/>
      <c r="AB9" s="1135"/>
      <c r="AC9" s="1135"/>
      <c r="AD9" s="1135"/>
      <c r="AE9" s="1136"/>
      <c r="AF9" s="1110"/>
      <c r="AG9" s="1111"/>
      <c r="AH9" s="1111"/>
      <c r="AI9" s="1111"/>
      <c r="AJ9" s="1112"/>
      <c r="AK9" s="1177"/>
      <c r="AL9" s="1178"/>
      <c r="AM9" s="1178"/>
      <c r="AN9" s="1178"/>
      <c r="AO9" s="1178"/>
      <c r="AP9" s="1178"/>
      <c r="AQ9" s="1178"/>
      <c r="AR9" s="1178"/>
      <c r="AS9" s="1178"/>
      <c r="AT9" s="1178"/>
      <c r="AU9" s="1175"/>
      <c r="AV9" s="1175"/>
      <c r="AW9" s="1175"/>
      <c r="AX9" s="1175"/>
      <c r="AY9" s="1176"/>
      <c r="AZ9" s="252"/>
      <c r="BA9" s="252"/>
      <c r="BB9" s="252"/>
      <c r="BC9" s="252"/>
      <c r="BD9" s="252"/>
      <c r="BE9" s="253"/>
      <c r="BF9" s="253"/>
      <c r="BG9" s="253"/>
      <c r="BH9" s="253"/>
      <c r="BI9" s="253"/>
      <c r="BJ9" s="253"/>
      <c r="BK9" s="253"/>
      <c r="BL9" s="253"/>
      <c r="BM9" s="253"/>
      <c r="BN9" s="253"/>
      <c r="BO9" s="253"/>
      <c r="BP9" s="253"/>
      <c r="BQ9" s="262">
        <v>3</v>
      </c>
      <c r="BR9" s="263" t="s">
        <v>582</v>
      </c>
      <c r="BS9" s="1105" t="s">
        <v>584</v>
      </c>
      <c r="BT9" s="1106"/>
      <c r="BU9" s="1106"/>
      <c r="BV9" s="1106"/>
      <c r="BW9" s="1106"/>
      <c r="BX9" s="1106"/>
      <c r="BY9" s="1106"/>
      <c r="BZ9" s="1106"/>
      <c r="CA9" s="1106"/>
      <c r="CB9" s="1106"/>
      <c r="CC9" s="1106"/>
      <c r="CD9" s="1106"/>
      <c r="CE9" s="1106"/>
      <c r="CF9" s="1106"/>
      <c r="CG9" s="1107"/>
      <c r="CH9" s="1080">
        <v>-10</v>
      </c>
      <c r="CI9" s="1081"/>
      <c r="CJ9" s="1081"/>
      <c r="CK9" s="1081"/>
      <c r="CL9" s="1082"/>
      <c r="CM9" s="1080">
        <v>697</v>
      </c>
      <c r="CN9" s="1081"/>
      <c r="CO9" s="1081"/>
      <c r="CP9" s="1081"/>
      <c r="CQ9" s="1082"/>
      <c r="CR9" s="1080" t="s">
        <v>590</v>
      </c>
      <c r="CS9" s="1081"/>
      <c r="CT9" s="1081"/>
      <c r="CU9" s="1081"/>
      <c r="CV9" s="1082"/>
      <c r="CW9" s="1080">
        <v>19</v>
      </c>
      <c r="CX9" s="1081"/>
      <c r="CY9" s="1081"/>
      <c r="CZ9" s="1081"/>
      <c r="DA9" s="1082"/>
      <c r="DB9" s="1080" t="s">
        <v>590</v>
      </c>
      <c r="DC9" s="1081"/>
      <c r="DD9" s="1081"/>
      <c r="DE9" s="1081"/>
      <c r="DF9" s="1082"/>
      <c r="DG9" s="1080" t="s">
        <v>590</v>
      </c>
      <c r="DH9" s="1081"/>
      <c r="DI9" s="1081"/>
      <c r="DJ9" s="1081"/>
      <c r="DK9" s="1082"/>
      <c r="DL9" s="1080">
        <v>139</v>
      </c>
      <c r="DM9" s="1081"/>
      <c r="DN9" s="1081"/>
      <c r="DO9" s="1081"/>
      <c r="DP9" s="1082"/>
      <c r="DQ9" s="1080">
        <v>37</v>
      </c>
      <c r="DR9" s="1081"/>
      <c r="DS9" s="1081"/>
      <c r="DT9" s="1081"/>
      <c r="DU9" s="1082"/>
      <c r="DV9" s="1083"/>
      <c r="DW9" s="1084"/>
      <c r="DX9" s="1084"/>
      <c r="DY9" s="1084"/>
      <c r="DZ9" s="1085"/>
      <c r="EA9" s="254"/>
    </row>
    <row r="10" spans="1:131" s="255" customFormat="1" ht="26.25" customHeight="1" x14ac:dyDescent="0.15">
      <c r="A10" s="261">
        <v>4</v>
      </c>
      <c r="B10" s="1128"/>
      <c r="C10" s="1129"/>
      <c r="D10" s="1129"/>
      <c r="E10" s="1129"/>
      <c r="F10" s="1129"/>
      <c r="G10" s="1129"/>
      <c r="H10" s="1129"/>
      <c r="I10" s="1129"/>
      <c r="J10" s="1129"/>
      <c r="K10" s="1129"/>
      <c r="L10" s="1129"/>
      <c r="M10" s="1129"/>
      <c r="N10" s="1129"/>
      <c r="O10" s="1129"/>
      <c r="P10" s="1130"/>
      <c r="Q10" s="1134"/>
      <c r="R10" s="1135"/>
      <c r="S10" s="1135"/>
      <c r="T10" s="1135"/>
      <c r="U10" s="1135"/>
      <c r="V10" s="1135"/>
      <c r="W10" s="1135"/>
      <c r="X10" s="1135"/>
      <c r="Y10" s="1135"/>
      <c r="Z10" s="1135"/>
      <c r="AA10" s="1135"/>
      <c r="AB10" s="1135"/>
      <c r="AC10" s="1135"/>
      <c r="AD10" s="1135"/>
      <c r="AE10" s="1136"/>
      <c r="AF10" s="1110"/>
      <c r="AG10" s="1111"/>
      <c r="AH10" s="1111"/>
      <c r="AI10" s="1111"/>
      <c r="AJ10" s="1112"/>
      <c r="AK10" s="1177"/>
      <c r="AL10" s="1178"/>
      <c r="AM10" s="1178"/>
      <c r="AN10" s="1178"/>
      <c r="AO10" s="1178"/>
      <c r="AP10" s="1178"/>
      <c r="AQ10" s="1178"/>
      <c r="AR10" s="1178"/>
      <c r="AS10" s="1178"/>
      <c r="AT10" s="1178"/>
      <c r="AU10" s="1175"/>
      <c r="AV10" s="1175"/>
      <c r="AW10" s="1175"/>
      <c r="AX10" s="1175"/>
      <c r="AY10" s="1176"/>
      <c r="AZ10" s="252"/>
      <c r="BA10" s="252"/>
      <c r="BB10" s="252"/>
      <c r="BC10" s="252"/>
      <c r="BD10" s="252"/>
      <c r="BE10" s="253"/>
      <c r="BF10" s="253"/>
      <c r="BG10" s="253"/>
      <c r="BH10" s="253"/>
      <c r="BI10" s="253"/>
      <c r="BJ10" s="253"/>
      <c r="BK10" s="253"/>
      <c r="BL10" s="253"/>
      <c r="BM10" s="253"/>
      <c r="BN10" s="253"/>
      <c r="BO10" s="253"/>
      <c r="BP10" s="253"/>
      <c r="BQ10" s="262">
        <v>4</v>
      </c>
      <c r="BR10" s="263"/>
      <c r="BS10" s="1105"/>
      <c r="BT10" s="1106"/>
      <c r="BU10" s="1106"/>
      <c r="BV10" s="1106"/>
      <c r="BW10" s="1106"/>
      <c r="BX10" s="1106"/>
      <c r="BY10" s="1106"/>
      <c r="BZ10" s="1106"/>
      <c r="CA10" s="1106"/>
      <c r="CB10" s="1106"/>
      <c r="CC10" s="1106"/>
      <c r="CD10" s="1106"/>
      <c r="CE10" s="1106"/>
      <c r="CF10" s="1106"/>
      <c r="CG10" s="1107"/>
      <c r="CH10" s="1080"/>
      <c r="CI10" s="1081"/>
      <c r="CJ10" s="1081"/>
      <c r="CK10" s="1081"/>
      <c r="CL10" s="1082"/>
      <c r="CM10" s="1080"/>
      <c r="CN10" s="1081"/>
      <c r="CO10" s="1081"/>
      <c r="CP10" s="1081"/>
      <c r="CQ10" s="1082"/>
      <c r="CR10" s="1080"/>
      <c r="CS10" s="1081"/>
      <c r="CT10" s="1081"/>
      <c r="CU10" s="1081"/>
      <c r="CV10" s="1082"/>
      <c r="CW10" s="1080"/>
      <c r="CX10" s="1081"/>
      <c r="CY10" s="1081"/>
      <c r="CZ10" s="1081"/>
      <c r="DA10" s="1082"/>
      <c r="DB10" s="1080"/>
      <c r="DC10" s="1081"/>
      <c r="DD10" s="1081"/>
      <c r="DE10" s="1081"/>
      <c r="DF10" s="1082"/>
      <c r="DG10" s="1080"/>
      <c r="DH10" s="1081"/>
      <c r="DI10" s="1081"/>
      <c r="DJ10" s="1081"/>
      <c r="DK10" s="1082"/>
      <c r="DL10" s="1080"/>
      <c r="DM10" s="1081"/>
      <c r="DN10" s="1081"/>
      <c r="DO10" s="1081"/>
      <c r="DP10" s="1082"/>
      <c r="DQ10" s="1080"/>
      <c r="DR10" s="1081"/>
      <c r="DS10" s="1081"/>
      <c r="DT10" s="1081"/>
      <c r="DU10" s="1082"/>
      <c r="DV10" s="1083"/>
      <c r="DW10" s="1084"/>
      <c r="DX10" s="1084"/>
      <c r="DY10" s="1084"/>
      <c r="DZ10" s="1085"/>
      <c r="EA10" s="254"/>
    </row>
    <row r="11" spans="1:131" s="255" customFormat="1" ht="26.25" customHeight="1" x14ac:dyDescent="0.15">
      <c r="A11" s="261">
        <v>5</v>
      </c>
      <c r="B11" s="1128"/>
      <c r="C11" s="1129"/>
      <c r="D11" s="1129"/>
      <c r="E11" s="1129"/>
      <c r="F11" s="1129"/>
      <c r="G11" s="1129"/>
      <c r="H11" s="1129"/>
      <c r="I11" s="1129"/>
      <c r="J11" s="1129"/>
      <c r="K11" s="1129"/>
      <c r="L11" s="1129"/>
      <c r="M11" s="1129"/>
      <c r="N11" s="1129"/>
      <c r="O11" s="1129"/>
      <c r="P11" s="1130"/>
      <c r="Q11" s="1134"/>
      <c r="R11" s="1135"/>
      <c r="S11" s="1135"/>
      <c r="T11" s="1135"/>
      <c r="U11" s="1135"/>
      <c r="V11" s="1135"/>
      <c r="W11" s="1135"/>
      <c r="X11" s="1135"/>
      <c r="Y11" s="1135"/>
      <c r="Z11" s="1135"/>
      <c r="AA11" s="1135"/>
      <c r="AB11" s="1135"/>
      <c r="AC11" s="1135"/>
      <c r="AD11" s="1135"/>
      <c r="AE11" s="1136"/>
      <c r="AF11" s="1110"/>
      <c r="AG11" s="1111"/>
      <c r="AH11" s="1111"/>
      <c r="AI11" s="1111"/>
      <c r="AJ11" s="1112"/>
      <c r="AK11" s="1177"/>
      <c r="AL11" s="1178"/>
      <c r="AM11" s="1178"/>
      <c r="AN11" s="1178"/>
      <c r="AO11" s="1178"/>
      <c r="AP11" s="1178"/>
      <c r="AQ11" s="1178"/>
      <c r="AR11" s="1178"/>
      <c r="AS11" s="1178"/>
      <c r="AT11" s="1178"/>
      <c r="AU11" s="1175"/>
      <c r="AV11" s="1175"/>
      <c r="AW11" s="1175"/>
      <c r="AX11" s="1175"/>
      <c r="AY11" s="1176"/>
      <c r="AZ11" s="252"/>
      <c r="BA11" s="252"/>
      <c r="BB11" s="252"/>
      <c r="BC11" s="252"/>
      <c r="BD11" s="252"/>
      <c r="BE11" s="253"/>
      <c r="BF11" s="253"/>
      <c r="BG11" s="253"/>
      <c r="BH11" s="253"/>
      <c r="BI11" s="253"/>
      <c r="BJ11" s="253"/>
      <c r="BK11" s="253"/>
      <c r="BL11" s="253"/>
      <c r="BM11" s="253"/>
      <c r="BN11" s="253"/>
      <c r="BO11" s="253"/>
      <c r="BP11" s="253"/>
      <c r="BQ11" s="262">
        <v>5</v>
      </c>
      <c r="BR11" s="263"/>
      <c r="BS11" s="1105"/>
      <c r="BT11" s="1106"/>
      <c r="BU11" s="1106"/>
      <c r="BV11" s="1106"/>
      <c r="BW11" s="1106"/>
      <c r="BX11" s="1106"/>
      <c r="BY11" s="1106"/>
      <c r="BZ11" s="1106"/>
      <c r="CA11" s="1106"/>
      <c r="CB11" s="1106"/>
      <c r="CC11" s="1106"/>
      <c r="CD11" s="1106"/>
      <c r="CE11" s="1106"/>
      <c r="CF11" s="1106"/>
      <c r="CG11" s="1107"/>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3"/>
      <c r="DW11" s="1084"/>
      <c r="DX11" s="1084"/>
      <c r="DY11" s="1084"/>
      <c r="DZ11" s="1085"/>
      <c r="EA11" s="254"/>
    </row>
    <row r="12" spans="1:131" s="255" customFormat="1" ht="26.25" customHeight="1" x14ac:dyDescent="0.15">
      <c r="A12" s="261">
        <v>6</v>
      </c>
      <c r="B12" s="1128"/>
      <c r="C12" s="1129"/>
      <c r="D12" s="1129"/>
      <c r="E12" s="1129"/>
      <c r="F12" s="1129"/>
      <c r="G12" s="1129"/>
      <c r="H12" s="1129"/>
      <c r="I12" s="1129"/>
      <c r="J12" s="1129"/>
      <c r="K12" s="1129"/>
      <c r="L12" s="1129"/>
      <c r="M12" s="1129"/>
      <c r="N12" s="1129"/>
      <c r="O12" s="1129"/>
      <c r="P12" s="1130"/>
      <c r="Q12" s="1134"/>
      <c r="R12" s="1135"/>
      <c r="S12" s="1135"/>
      <c r="T12" s="1135"/>
      <c r="U12" s="1135"/>
      <c r="V12" s="1135"/>
      <c r="W12" s="1135"/>
      <c r="X12" s="1135"/>
      <c r="Y12" s="1135"/>
      <c r="Z12" s="1135"/>
      <c r="AA12" s="1135"/>
      <c r="AB12" s="1135"/>
      <c r="AC12" s="1135"/>
      <c r="AD12" s="1135"/>
      <c r="AE12" s="1136"/>
      <c r="AF12" s="1110"/>
      <c r="AG12" s="1111"/>
      <c r="AH12" s="1111"/>
      <c r="AI12" s="1111"/>
      <c r="AJ12" s="1112"/>
      <c r="AK12" s="1177"/>
      <c r="AL12" s="1178"/>
      <c r="AM12" s="1178"/>
      <c r="AN12" s="1178"/>
      <c r="AO12" s="1178"/>
      <c r="AP12" s="1178"/>
      <c r="AQ12" s="1178"/>
      <c r="AR12" s="1178"/>
      <c r="AS12" s="1178"/>
      <c r="AT12" s="1178"/>
      <c r="AU12" s="1175"/>
      <c r="AV12" s="1175"/>
      <c r="AW12" s="1175"/>
      <c r="AX12" s="1175"/>
      <c r="AY12" s="1176"/>
      <c r="AZ12" s="252"/>
      <c r="BA12" s="252"/>
      <c r="BB12" s="252"/>
      <c r="BC12" s="252"/>
      <c r="BD12" s="252"/>
      <c r="BE12" s="253"/>
      <c r="BF12" s="253"/>
      <c r="BG12" s="253"/>
      <c r="BH12" s="253"/>
      <c r="BI12" s="253"/>
      <c r="BJ12" s="253"/>
      <c r="BK12" s="253"/>
      <c r="BL12" s="253"/>
      <c r="BM12" s="253"/>
      <c r="BN12" s="253"/>
      <c r="BO12" s="253"/>
      <c r="BP12" s="253"/>
      <c r="BQ12" s="262">
        <v>6</v>
      </c>
      <c r="BR12" s="263"/>
      <c r="BS12" s="1105"/>
      <c r="BT12" s="1106"/>
      <c r="BU12" s="1106"/>
      <c r="BV12" s="1106"/>
      <c r="BW12" s="1106"/>
      <c r="BX12" s="1106"/>
      <c r="BY12" s="1106"/>
      <c r="BZ12" s="1106"/>
      <c r="CA12" s="1106"/>
      <c r="CB12" s="1106"/>
      <c r="CC12" s="1106"/>
      <c r="CD12" s="1106"/>
      <c r="CE12" s="1106"/>
      <c r="CF12" s="1106"/>
      <c r="CG12" s="1107"/>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3"/>
      <c r="DW12" s="1084"/>
      <c r="DX12" s="1084"/>
      <c r="DY12" s="1084"/>
      <c r="DZ12" s="1085"/>
      <c r="EA12" s="254"/>
    </row>
    <row r="13" spans="1:131" s="255" customFormat="1" ht="26.25" customHeight="1" x14ac:dyDescent="0.15">
      <c r="A13" s="261">
        <v>7</v>
      </c>
      <c r="B13" s="1128"/>
      <c r="C13" s="1129"/>
      <c r="D13" s="1129"/>
      <c r="E13" s="1129"/>
      <c r="F13" s="1129"/>
      <c r="G13" s="1129"/>
      <c r="H13" s="1129"/>
      <c r="I13" s="1129"/>
      <c r="J13" s="1129"/>
      <c r="K13" s="1129"/>
      <c r="L13" s="1129"/>
      <c r="M13" s="1129"/>
      <c r="N13" s="1129"/>
      <c r="O13" s="1129"/>
      <c r="P13" s="1130"/>
      <c r="Q13" s="1134"/>
      <c r="R13" s="1135"/>
      <c r="S13" s="1135"/>
      <c r="T13" s="1135"/>
      <c r="U13" s="1135"/>
      <c r="V13" s="1135"/>
      <c r="W13" s="1135"/>
      <c r="X13" s="1135"/>
      <c r="Y13" s="1135"/>
      <c r="Z13" s="1135"/>
      <c r="AA13" s="1135"/>
      <c r="AB13" s="1135"/>
      <c r="AC13" s="1135"/>
      <c r="AD13" s="1135"/>
      <c r="AE13" s="1136"/>
      <c r="AF13" s="1110"/>
      <c r="AG13" s="1111"/>
      <c r="AH13" s="1111"/>
      <c r="AI13" s="1111"/>
      <c r="AJ13" s="1112"/>
      <c r="AK13" s="1177"/>
      <c r="AL13" s="1178"/>
      <c r="AM13" s="1178"/>
      <c r="AN13" s="1178"/>
      <c r="AO13" s="1178"/>
      <c r="AP13" s="1178"/>
      <c r="AQ13" s="1178"/>
      <c r="AR13" s="1178"/>
      <c r="AS13" s="1178"/>
      <c r="AT13" s="1178"/>
      <c r="AU13" s="1175"/>
      <c r="AV13" s="1175"/>
      <c r="AW13" s="1175"/>
      <c r="AX13" s="1175"/>
      <c r="AY13" s="1176"/>
      <c r="AZ13" s="252"/>
      <c r="BA13" s="252"/>
      <c r="BB13" s="252"/>
      <c r="BC13" s="252"/>
      <c r="BD13" s="252"/>
      <c r="BE13" s="253"/>
      <c r="BF13" s="253"/>
      <c r="BG13" s="253"/>
      <c r="BH13" s="253"/>
      <c r="BI13" s="253"/>
      <c r="BJ13" s="253"/>
      <c r="BK13" s="253"/>
      <c r="BL13" s="253"/>
      <c r="BM13" s="253"/>
      <c r="BN13" s="253"/>
      <c r="BO13" s="253"/>
      <c r="BP13" s="253"/>
      <c r="BQ13" s="262">
        <v>7</v>
      </c>
      <c r="BR13" s="263"/>
      <c r="BS13" s="1105"/>
      <c r="BT13" s="1106"/>
      <c r="BU13" s="1106"/>
      <c r="BV13" s="1106"/>
      <c r="BW13" s="1106"/>
      <c r="BX13" s="1106"/>
      <c r="BY13" s="1106"/>
      <c r="BZ13" s="1106"/>
      <c r="CA13" s="1106"/>
      <c r="CB13" s="1106"/>
      <c r="CC13" s="1106"/>
      <c r="CD13" s="1106"/>
      <c r="CE13" s="1106"/>
      <c r="CF13" s="1106"/>
      <c r="CG13" s="1107"/>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54"/>
    </row>
    <row r="14" spans="1:131" s="255" customFormat="1" ht="26.25" customHeight="1" x14ac:dyDescent="0.15">
      <c r="A14" s="261">
        <v>8</v>
      </c>
      <c r="B14" s="1128"/>
      <c r="C14" s="1129"/>
      <c r="D14" s="1129"/>
      <c r="E14" s="1129"/>
      <c r="F14" s="1129"/>
      <c r="G14" s="1129"/>
      <c r="H14" s="1129"/>
      <c r="I14" s="1129"/>
      <c r="J14" s="1129"/>
      <c r="K14" s="1129"/>
      <c r="L14" s="1129"/>
      <c r="M14" s="1129"/>
      <c r="N14" s="1129"/>
      <c r="O14" s="1129"/>
      <c r="P14" s="1130"/>
      <c r="Q14" s="1134"/>
      <c r="R14" s="1135"/>
      <c r="S14" s="1135"/>
      <c r="T14" s="1135"/>
      <c r="U14" s="1135"/>
      <c r="V14" s="1135"/>
      <c r="W14" s="1135"/>
      <c r="X14" s="1135"/>
      <c r="Y14" s="1135"/>
      <c r="Z14" s="1135"/>
      <c r="AA14" s="1135"/>
      <c r="AB14" s="1135"/>
      <c r="AC14" s="1135"/>
      <c r="AD14" s="1135"/>
      <c r="AE14" s="1136"/>
      <c r="AF14" s="1110"/>
      <c r="AG14" s="1111"/>
      <c r="AH14" s="1111"/>
      <c r="AI14" s="1111"/>
      <c r="AJ14" s="1112"/>
      <c r="AK14" s="1177"/>
      <c r="AL14" s="1178"/>
      <c r="AM14" s="1178"/>
      <c r="AN14" s="1178"/>
      <c r="AO14" s="1178"/>
      <c r="AP14" s="1178"/>
      <c r="AQ14" s="1178"/>
      <c r="AR14" s="1178"/>
      <c r="AS14" s="1178"/>
      <c r="AT14" s="1178"/>
      <c r="AU14" s="1175"/>
      <c r="AV14" s="1175"/>
      <c r="AW14" s="1175"/>
      <c r="AX14" s="1175"/>
      <c r="AY14" s="1176"/>
      <c r="AZ14" s="252"/>
      <c r="BA14" s="252"/>
      <c r="BB14" s="252"/>
      <c r="BC14" s="252"/>
      <c r="BD14" s="252"/>
      <c r="BE14" s="253"/>
      <c r="BF14" s="253"/>
      <c r="BG14" s="253"/>
      <c r="BH14" s="253"/>
      <c r="BI14" s="253"/>
      <c r="BJ14" s="253"/>
      <c r="BK14" s="253"/>
      <c r="BL14" s="253"/>
      <c r="BM14" s="253"/>
      <c r="BN14" s="253"/>
      <c r="BO14" s="253"/>
      <c r="BP14" s="253"/>
      <c r="BQ14" s="262">
        <v>8</v>
      </c>
      <c r="BR14" s="263"/>
      <c r="BS14" s="1105"/>
      <c r="BT14" s="1106"/>
      <c r="BU14" s="1106"/>
      <c r="BV14" s="1106"/>
      <c r="BW14" s="1106"/>
      <c r="BX14" s="1106"/>
      <c r="BY14" s="1106"/>
      <c r="BZ14" s="1106"/>
      <c r="CA14" s="1106"/>
      <c r="CB14" s="1106"/>
      <c r="CC14" s="1106"/>
      <c r="CD14" s="1106"/>
      <c r="CE14" s="1106"/>
      <c r="CF14" s="1106"/>
      <c r="CG14" s="1107"/>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54"/>
    </row>
    <row r="15" spans="1:131" s="255" customFormat="1" ht="26.25" customHeight="1" x14ac:dyDescent="0.15">
      <c r="A15" s="261">
        <v>9</v>
      </c>
      <c r="B15" s="1128"/>
      <c r="C15" s="1129"/>
      <c r="D15" s="1129"/>
      <c r="E15" s="1129"/>
      <c r="F15" s="1129"/>
      <c r="G15" s="1129"/>
      <c r="H15" s="1129"/>
      <c r="I15" s="1129"/>
      <c r="J15" s="1129"/>
      <c r="K15" s="1129"/>
      <c r="L15" s="1129"/>
      <c r="M15" s="1129"/>
      <c r="N15" s="1129"/>
      <c r="O15" s="1129"/>
      <c r="P15" s="1130"/>
      <c r="Q15" s="1134"/>
      <c r="R15" s="1135"/>
      <c r="S15" s="1135"/>
      <c r="T15" s="1135"/>
      <c r="U15" s="1135"/>
      <c r="V15" s="1135"/>
      <c r="W15" s="1135"/>
      <c r="X15" s="1135"/>
      <c r="Y15" s="1135"/>
      <c r="Z15" s="1135"/>
      <c r="AA15" s="1135"/>
      <c r="AB15" s="1135"/>
      <c r="AC15" s="1135"/>
      <c r="AD15" s="1135"/>
      <c r="AE15" s="1136"/>
      <c r="AF15" s="1110"/>
      <c r="AG15" s="1111"/>
      <c r="AH15" s="1111"/>
      <c r="AI15" s="1111"/>
      <c r="AJ15" s="1112"/>
      <c r="AK15" s="1177"/>
      <c r="AL15" s="1178"/>
      <c r="AM15" s="1178"/>
      <c r="AN15" s="1178"/>
      <c r="AO15" s="1178"/>
      <c r="AP15" s="1178"/>
      <c r="AQ15" s="1178"/>
      <c r="AR15" s="1178"/>
      <c r="AS15" s="1178"/>
      <c r="AT15" s="1178"/>
      <c r="AU15" s="1175"/>
      <c r="AV15" s="1175"/>
      <c r="AW15" s="1175"/>
      <c r="AX15" s="1175"/>
      <c r="AY15" s="1176"/>
      <c r="AZ15" s="252"/>
      <c r="BA15" s="252"/>
      <c r="BB15" s="252"/>
      <c r="BC15" s="252"/>
      <c r="BD15" s="252"/>
      <c r="BE15" s="253"/>
      <c r="BF15" s="253"/>
      <c r="BG15" s="253"/>
      <c r="BH15" s="253"/>
      <c r="BI15" s="253"/>
      <c r="BJ15" s="253"/>
      <c r="BK15" s="253"/>
      <c r="BL15" s="253"/>
      <c r="BM15" s="253"/>
      <c r="BN15" s="253"/>
      <c r="BO15" s="253"/>
      <c r="BP15" s="253"/>
      <c r="BQ15" s="262">
        <v>9</v>
      </c>
      <c r="BR15" s="263"/>
      <c r="BS15" s="1105"/>
      <c r="BT15" s="1106"/>
      <c r="BU15" s="1106"/>
      <c r="BV15" s="1106"/>
      <c r="BW15" s="1106"/>
      <c r="BX15" s="1106"/>
      <c r="BY15" s="1106"/>
      <c r="BZ15" s="1106"/>
      <c r="CA15" s="1106"/>
      <c r="CB15" s="1106"/>
      <c r="CC15" s="1106"/>
      <c r="CD15" s="1106"/>
      <c r="CE15" s="1106"/>
      <c r="CF15" s="1106"/>
      <c r="CG15" s="1107"/>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54"/>
    </row>
    <row r="16" spans="1:131" s="255" customFormat="1" ht="26.25" customHeight="1" x14ac:dyDescent="0.15">
      <c r="A16" s="261">
        <v>10</v>
      </c>
      <c r="B16" s="1128"/>
      <c r="C16" s="1129"/>
      <c r="D16" s="1129"/>
      <c r="E16" s="1129"/>
      <c r="F16" s="1129"/>
      <c r="G16" s="1129"/>
      <c r="H16" s="1129"/>
      <c r="I16" s="1129"/>
      <c r="J16" s="1129"/>
      <c r="K16" s="1129"/>
      <c r="L16" s="1129"/>
      <c r="M16" s="1129"/>
      <c r="N16" s="1129"/>
      <c r="O16" s="1129"/>
      <c r="P16" s="1130"/>
      <c r="Q16" s="1134"/>
      <c r="R16" s="1135"/>
      <c r="S16" s="1135"/>
      <c r="T16" s="1135"/>
      <c r="U16" s="1135"/>
      <c r="V16" s="1135"/>
      <c r="W16" s="1135"/>
      <c r="X16" s="1135"/>
      <c r="Y16" s="1135"/>
      <c r="Z16" s="1135"/>
      <c r="AA16" s="1135"/>
      <c r="AB16" s="1135"/>
      <c r="AC16" s="1135"/>
      <c r="AD16" s="1135"/>
      <c r="AE16" s="1136"/>
      <c r="AF16" s="1110"/>
      <c r="AG16" s="1111"/>
      <c r="AH16" s="1111"/>
      <c r="AI16" s="1111"/>
      <c r="AJ16" s="1112"/>
      <c r="AK16" s="1177"/>
      <c r="AL16" s="1178"/>
      <c r="AM16" s="1178"/>
      <c r="AN16" s="1178"/>
      <c r="AO16" s="1178"/>
      <c r="AP16" s="1178"/>
      <c r="AQ16" s="1178"/>
      <c r="AR16" s="1178"/>
      <c r="AS16" s="1178"/>
      <c r="AT16" s="1178"/>
      <c r="AU16" s="1175"/>
      <c r="AV16" s="1175"/>
      <c r="AW16" s="1175"/>
      <c r="AX16" s="1175"/>
      <c r="AY16" s="1176"/>
      <c r="AZ16" s="252"/>
      <c r="BA16" s="252"/>
      <c r="BB16" s="252"/>
      <c r="BC16" s="252"/>
      <c r="BD16" s="252"/>
      <c r="BE16" s="253"/>
      <c r="BF16" s="253"/>
      <c r="BG16" s="253"/>
      <c r="BH16" s="253"/>
      <c r="BI16" s="253"/>
      <c r="BJ16" s="253"/>
      <c r="BK16" s="253"/>
      <c r="BL16" s="253"/>
      <c r="BM16" s="253"/>
      <c r="BN16" s="253"/>
      <c r="BO16" s="253"/>
      <c r="BP16" s="253"/>
      <c r="BQ16" s="262">
        <v>10</v>
      </c>
      <c r="BR16" s="263"/>
      <c r="BS16" s="1105"/>
      <c r="BT16" s="1106"/>
      <c r="BU16" s="1106"/>
      <c r="BV16" s="1106"/>
      <c r="BW16" s="1106"/>
      <c r="BX16" s="1106"/>
      <c r="BY16" s="1106"/>
      <c r="BZ16" s="1106"/>
      <c r="CA16" s="1106"/>
      <c r="CB16" s="1106"/>
      <c r="CC16" s="1106"/>
      <c r="CD16" s="1106"/>
      <c r="CE16" s="1106"/>
      <c r="CF16" s="1106"/>
      <c r="CG16" s="1107"/>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54"/>
    </row>
    <row r="17" spans="1:131" s="255" customFormat="1" ht="26.25" customHeight="1" x14ac:dyDescent="0.15">
      <c r="A17" s="261">
        <v>11</v>
      </c>
      <c r="B17" s="1128"/>
      <c r="C17" s="1129"/>
      <c r="D17" s="1129"/>
      <c r="E17" s="1129"/>
      <c r="F17" s="1129"/>
      <c r="G17" s="1129"/>
      <c r="H17" s="1129"/>
      <c r="I17" s="1129"/>
      <c r="J17" s="1129"/>
      <c r="K17" s="1129"/>
      <c r="L17" s="1129"/>
      <c r="M17" s="1129"/>
      <c r="N17" s="1129"/>
      <c r="O17" s="1129"/>
      <c r="P17" s="1130"/>
      <c r="Q17" s="1134"/>
      <c r="R17" s="1135"/>
      <c r="S17" s="1135"/>
      <c r="T17" s="1135"/>
      <c r="U17" s="1135"/>
      <c r="V17" s="1135"/>
      <c r="W17" s="1135"/>
      <c r="X17" s="1135"/>
      <c r="Y17" s="1135"/>
      <c r="Z17" s="1135"/>
      <c r="AA17" s="1135"/>
      <c r="AB17" s="1135"/>
      <c r="AC17" s="1135"/>
      <c r="AD17" s="1135"/>
      <c r="AE17" s="1136"/>
      <c r="AF17" s="1110"/>
      <c r="AG17" s="1111"/>
      <c r="AH17" s="1111"/>
      <c r="AI17" s="1111"/>
      <c r="AJ17" s="1112"/>
      <c r="AK17" s="1177"/>
      <c r="AL17" s="1178"/>
      <c r="AM17" s="1178"/>
      <c r="AN17" s="1178"/>
      <c r="AO17" s="1178"/>
      <c r="AP17" s="1178"/>
      <c r="AQ17" s="1178"/>
      <c r="AR17" s="1178"/>
      <c r="AS17" s="1178"/>
      <c r="AT17" s="1178"/>
      <c r="AU17" s="1175"/>
      <c r="AV17" s="1175"/>
      <c r="AW17" s="1175"/>
      <c r="AX17" s="1175"/>
      <c r="AY17" s="1176"/>
      <c r="AZ17" s="252"/>
      <c r="BA17" s="252"/>
      <c r="BB17" s="252"/>
      <c r="BC17" s="252"/>
      <c r="BD17" s="252"/>
      <c r="BE17" s="253"/>
      <c r="BF17" s="253"/>
      <c r="BG17" s="253"/>
      <c r="BH17" s="253"/>
      <c r="BI17" s="253"/>
      <c r="BJ17" s="253"/>
      <c r="BK17" s="253"/>
      <c r="BL17" s="253"/>
      <c r="BM17" s="253"/>
      <c r="BN17" s="253"/>
      <c r="BO17" s="253"/>
      <c r="BP17" s="253"/>
      <c r="BQ17" s="262">
        <v>11</v>
      </c>
      <c r="BR17" s="263"/>
      <c r="BS17" s="1105"/>
      <c r="BT17" s="1106"/>
      <c r="BU17" s="1106"/>
      <c r="BV17" s="1106"/>
      <c r="BW17" s="1106"/>
      <c r="BX17" s="1106"/>
      <c r="BY17" s="1106"/>
      <c r="BZ17" s="1106"/>
      <c r="CA17" s="1106"/>
      <c r="CB17" s="1106"/>
      <c r="CC17" s="1106"/>
      <c r="CD17" s="1106"/>
      <c r="CE17" s="1106"/>
      <c r="CF17" s="1106"/>
      <c r="CG17" s="1107"/>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54"/>
    </row>
    <row r="18" spans="1:131" s="255" customFormat="1" ht="26.25" customHeight="1" x14ac:dyDescent="0.15">
      <c r="A18" s="261">
        <v>12</v>
      </c>
      <c r="B18" s="1128"/>
      <c r="C18" s="1129"/>
      <c r="D18" s="1129"/>
      <c r="E18" s="1129"/>
      <c r="F18" s="1129"/>
      <c r="G18" s="1129"/>
      <c r="H18" s="1129"/>
      <c r="I18" s="1129"/>
      <c r="J18" s="1129"/>
      <c r="K18" s="1129"/>
      <c r="L18" s="1129"/>
      <c r="M18" s="1129"/>
      <c r="N18" s="1129"/>
      <c r="O18" s="1129"/>
      <c r="P18" s="1130"/>
      <c r="Q18" s="1134"/>
      <c r="R18" s="1135"/>
      <c r="S18" s="1135"/>
      <c r="T18" s="1135"/>
      <c r="U18" s="1135"/>
      <c r="V18" s="1135"/>
      <c r="W18" s="1135"/>
      <c r="X18" s="1135"/>
      <c r="Y18" s="1135"/>
      <c r="Z18" s="1135"/>
      <c r="AA18" s="1135"/>
      <c r="AB18" s="1135"/>
      <c r="AC18" s="1135"/>
      <c r="AD18" s="1135"/>
      <c r="AE18" s="1136"/>
      <c r="AF18" s="1110"/>
      <c r="AG18" s="1111"/>
      <c r="AH18" s="1111"/>
      <c r="AI18" s="1111"/>
      <c r="AJ18" s="1112"/>
      <c r="AK18" s="1177"/>
      <c r="AL18" s="1178"/>
      <c r="AM18" s="1178"/>
      <c r="AN18" s="1178"/>
      <c r="AO18" s="1178"/>
      <c r="AP18" s="1178"/>
      <c r="AQ18" s="1178"/>
      <c r="AR18" s="1178"/>
      <c r="AS18" s="1178"/>
      <c r="AT18" s="1178"/>
      <c r="AU18" s="1175"/>
      <c r="AV18" s="1175"/>
      <c r="AW18" s="1175"/>
      <c r="AX18" s="1175"/>
      <c r="AY18" s="1176"/>
      <c r="AZ18" s="252"/>
      <c r="BA18" s="252"/>
      <c r="BB18" s="252"/>
      <c r="BC18" s="252"/>
      <c r="BD18" s="252"/>
      <c r="BE18" s="253"/>
      <c r="BF18" s="253"/>
      <c r="BG18" s="253"/>
      <c r="BH18" s="253"/>
      <c r="BI18" s="253"/>
      <c r="BJ18" s="253"/>
      <c r="BK18" s="253"/>
      <c r="BL18" s="253"/>
      <c r="BM18" s="253"/>
      <c r="BN18" s="253"/>
      <c r="BO18" s="253"/>
      <c r="BP18" s="253"/>
      <c r="BQ18" s="262">
        <v>12</v>
      </c>
      <c r="BR18" s="263"/>
      <c r="BS18" s="1105"/>
      <c r="BT18" s="1106"/>
      <c r="BU18" s="1106"/>
      <c r="BV18" s="1106"/>
      <c r="BW18" s="1106"/>
      <c r="BX18" s="1106"/>
      <c r="BY18" s="1106"/>
      <c r="BZ18" s="1106"/>
      <c r="CA18" s="1106"/>
      <c r="CB18" s="1106"/>
      <c r="CC18" s="1106"/>
      <c r="CD18" s="1106"/>
      <c r="CE18" s="1106"/>
      <c r="CF18" s="1106"/>
      <c r="CG18" s="1107"/>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54"/>
    </row>
    <row r="19" spans="1:131" s="255" customFormat="1" ht="26.25" customHeight="1" x14ac:dyDescent="0.15">
      <c r="A19" s="261">
        <v>13</v>
      </c>
      <c r="B19" s="1128"/>
      <c r="C19" s="1129"/>
      <c r="D19" s="1129"/>
      <c r="E19" s="1129"/>
      <c r="F19" s="1129"/>
      <c r="G19" s="1129"/>
      <c r="H19" s="1129"/>
      <c r="I19" s="1129"/>
      <c r="J19" s="1129"/>
      <c r="K19" s="1129"/>
      <c r="L19" s="1129"/>
      <c r="M19" s="1129"/>
      <c r="N19" s="1129"/>
      <c r="O19" s="1129"/>
      <c r="P19" s="1130"/>
      <c r="Q19" s="1134"/>
      <c r="R19" s="1135"/>
      <c r="S19" s="1135"/>
      <c r="T19" s="1135"/>
      <c r="U19" s="1135"/>
      <c r="V19" s="1135"/>
      <c r="W19" s="1135"/>
      <c r="X19" s="1135"/>
      <c r="Y19" s="1135"/>
      <c r="Z19" s="1135"/>
      <c r="AA19" s="1135"/>
      <c r="AB19" s="1135"/>
      <c r="AC19" s="1135"/>
      <c r="AD19" s="1135"/>
      <c r="AE19" s="1136"/>
      <c r="AF19" s="1110"/>
      <c r="AG19" s="1111"/>
      <c r="AH19" s="1111"/>
      <c r="AI19" s="1111"/>
      <c r="AJ19" s="1112"/>
      <c r="AK19" s="1177"/>
      <c r="AL19" s="1178"/>
      <c r="AM19" s="1178"/>
      <c r="AN19" s="1178"/>
      <c r="AO19" s="1178"/>
      <c r="AP19" s="1178"/>
      <c r="AQ19" s="1178"/>
      <c r="AR19" s="1178"/>
      <c r="AS19" s="1178"/>
      <c r="AT19" s="1178"/>
      <c r="AU19" s="1175"/>
      <c r="AV19" s="1175"/>
      <c r="AW19" s="1175"/>
      <c r="AX19" s="1175"/>
      <c r="AY19" s="1176"/>
      <c r="AZ19" s="252"/>
      <c r="BA19" s="252"/>
      <c r="BB19" s="252"/>
      <c r="BC19" s="252"/>
      <c r="BD19" s="252"/>
      <c r="BE19" s="253"/>
      <c r="BF19" s="253"/>
      <c r="BG19" s="253"/>
      <c r="BH19" s="253"/>
      <c r="BI19" s="253"/>
      <c r="BJ19" s="253"/>
      <c r="BK19" s="253"/>
      <c r="BL19" s="253"/>
      <c r="BM19" s="253"/>
      <c r="BN19" s="253"/>
      <c r="BO19" s="253"/>
      <c r="BP19" s="253"/>
      <c r="BQ19" s="262">
        <v>13</v>
      </c>
      <c r="BR19" s="263"/>
      <c r="BS19" s="1105"/>
      <c r="BT19" s="1106"/>
      <c r="BU19" s="1106"/>
      <c r="BV19" s="1106"/>
      <c r="BW19" s="1106"/>
      <c r="BX19" s="1106"/>
      <c r="BY19" s="1106"/>
      <c r="BZ19" s="1106"/>
      <c r="CA19" s="1106"/>
      <c r="CB19" s="1106"/>
      <c r="CC19" s="1106"/>
      <c r="CD19" s="1106"/>
      <c r="CE19" s="1106"/>
      <c r="CF19" s="1106"/>
      <c r="CG19" s="1107"/>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54"/>
    </row>
    <row r="20" spans="1:131" s="255" customFormat="1" ht="26.25" customHeight="1" x14ac:dyDescent="0.15">
      <c r="A20" s="261">
        <v>14</v>
      </c>
      <c r="B20" s="1128"/>
      <c r="C20" s="1129"/>
      <c r="D20" s="1129"/>
      <c r="E20" s="1129"/>
      <c r="F20" s="1129"/>
      <c r="G20" s="1129"/>
      <c r="H20" s="1129"/>
      <c r="I20" s="1129"/>
      <c r="J20" s="1129"/>
      <c r="K20" s="1129"/>
      <c r="L20" s="1129"/>
      <c r="M20" s="1129"/>
      <c r="N20" s="1129"/>
      <c r="O20" s="1129"/>
      <c r="P20" s="1130"/>
      <c r="Q20" s="1134"/>
      <c r="R20" s="1135"/>
      <c r="S20" s="1135"/>
      <c r="T20" s="1135"/>
      <c r="U20" s="1135"/>
      <c r="V20" s="1135"/>
      <c r="W20" s="1135"/>
      <c r="X20" s="1135"/>
      <c r="Y20" s="1135"/>
      <c r="Z20" s="1135"/>
      <c r="AA20" s="1135"/>
      <c r="AB20" s="1135"/>
      <c r="AC20" s="1135"/>
      <c r="AD20" s="1135"/>
      <c r="AE20" s="1136"/>
      <c r="AF20" s="1110"/>
      <c r="AG20" s="1111"/>
      <c r="AH20" s="1111"/>
      <c r="AI20" s="1111"/>
      <c r="AJ20" s="1112"/>
      <c r="AK20" s="1177"/>
      <c r="AL20" s="1178"/>
      <c r="AM20" s="1178"/>
      <c r="AN20" s="1178"/>
      <c r="AO20" s="1178"/>
      <c r="AP20" s="1178"/>
      <c r="AQ20" s="1178"/>
      <c r="AR20" s="1178"/>
      <c r="AS20" s="1178"/>
      <c r="AT20" s="1178"/>
      <c r="AU20" s="1175"/>
      <c r="AV20" s="1175"/>
      <c r="AW20" s="1175"/>
      <c r="AX20" s="1175"/>
      <c r="AY20" s="1176"/>
      <c r="AZ20" s="252"/>
      <c r="BA20" s="252"/>
      <c r="BB20" s="252"/>
      <c r="BC20" s="252"/>
      <c r="BD20" s="252"/>
      <c r="BE20" s="253"/>
      <c r="BF20" s="253"/>
      <c r="BG20" s="253"/>
      <c r="BH20" s="253"/>
      <c r="BI20" s="253"/>
      <c r="BJ20" s="253"/>
      <c r="BK20" s="253"/>
      <c r="BL20" s="253"/>
      <c r="BM20" s="253"/>
      <c r="BN20" s="253"/>
      <c r="BO20" s="253"/>
      <c r="BP20" s="253"/>
      <c r="BQ20" s="262">
        <v>14</v>
      </c>
      <c r="BR20" s="263"/>
      <c r="BS20" s="1105"/>
      <c r="BT20" s="1106"/>
      <c r="BU20" s="1106"/>
      <c r="BV20" s="1106"/>
      <c r="BW20" s="1106"/>
      <c r="BX20" s="1106"/>
      <c r="BY20" s="1106"/>
      <c r="BZ20" s="1106"/>
      <c r="CA20" s="1106"/>
      <c r="CB20" s="1106"/>
      <c r="CC20" s="1106"/>
      <c r="CD20" s="1106"/>
      <c r="CE20" s="1106"/>
      <c r="CF20" s="1106"/>
      <c r="CG20" s="1107"/>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54"/>
    </row>
    <row r="21" spans="1:131" s="255" customFormat="1" ht="26.25" customHeight="1" thickBot="1" x14ac:dyDescent="0.2">
      <c r="A21" s="261">
        <v>15</v>
      </c>
      <c r="B21" s="1128"/>
      <c r="C21" s="1129"/>
      <c r="D21" s="1129"/>
      <c r="E21" s="1129"/>
      <c r="F21" s="1129"/>
      <c r="G21" s="1129"/>
      <c r="H21" s="1129"/>
      <c r="I21" s="1129"/>
      <c r="J21" s="1129"/>
      <c r="K21" s="1129"/>
      <c r="L21" s="1129"/>
      <c r="M21" s="1129"/>
      <c r="N21" s="1129"/>
      <c r="O21" s="1129"/>
      <c r="P21" s="1130"/>
      <c r="Q21" s="1134"/>
      <c r="R21" s="1135"/>
      <c r="S21" s="1135"/>
      <c r="T21" s="1135"/>
      <c r="U21" s="1135"/>
      <c r="V21" s="1135"/>
      <c r="W21" s="1135"/>
      <c r="X21" s="1135"/>
      <c r="Y21" s="1135"/>
      <c r="Z21" s="1135"/>
      <c r="AA21" s="1135"/>
      <c r="AB21" s="1135"/>
      <c r="AC21" s="1135"/>
      <c r="AD21" s="1135"/>
      <c r="AE21" s="1136"/>
      <c r="AF21" s="1110"/>
      <c r="AG21" s="1111"/>
      <c r="AH21" s="1111"/>
      <c r="AI21" s="1111"/>
      <c r="AJ21" s="1112"/>
      <c r="AK21" s="1177"/>
      <c r="AL21" s="1178"/>
      <c r="AM21" s="1178"/>
      <c r="AN21" s="1178"/>
      <c r="AO21" s="1178"/>
      <c r="AP21" s="1178"/>
      <c r="AQ21" s="1178"/>
      <c r="AR21" s="1178"/>
      <c r="AS21" s="1178"/>
      <c r="AT21" s="1178"/>
      <c r="AU21" s="1175"/>
      <c r="AV21" s="1175"/>
      <c r="AW21" s="1175"/>
      <c r="AX21" s="1175"/>
      <c r="AY21" s="1176"/>
      <c r="AZ21" s="252"/>
      <c r="BA21" s="252"/>
      <c r="BB21" s="252"/>
      <c r="BC21" s="252"/>
      <c r="BD21" s="252"/>
      <c r="BE21" s="253"/>
      <c r="BF21" s="253"/>
      <c r="BG21" s="253"/>
      <c r="BH21" s="253"/>
      <c r="BI21" s="253"/>
      <c r="BJ21" s="253"/>
      <c r="BK21" s="253"/>
      <c r="BL21" s="253"/>
      <c r="BM21" s="253"/>
      <c r="BN21" s="253"/>
      <c r="BO21" s="253"/>
      <c r="BP21" s="253"/>
      <c r="BQ21" s="262">
        <v>15</v>
      </c>
      <c r="BR21" s="263"/>
      <c r="BS21" s="1105"/>
      <c r="BT21" s="1106"/>
      <c r="BU21" s="1106"/>
      <c r="BV21" s="1106"/>
      <c r="BW21" s="1106"/>
      <c r="BX21" s="1106"/>
      <c r="BY21" s="1106"/>
      <c r="BZ21" s="1106"/>
      <c r="CA21" s="1106"/>
      <c r="CB21" s="1106"/>
      <c r="CC21" s="1106"/>
      <c r="CD21" s="1106"/>
      <c r="CE21" s="1106"/>
      <c r="CF21" s="1106"/>
      <c r="CG21" s="1107"/>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54"/>
    </row>
    <row r="22" spans="1:131" s="255" customFormat="1" ht="26.25" customHeight="1" x14ac:dyDescent="0.15">
      <c r="A22" s="261">
        <v>16</v>
      </c>
      <c r="B22" s="1128"/>
      <c r="C22" s="1129"/>
      <c r="D22" s="1129"/>
      <c r="E22" s="1129"/>
      <c r="F22" s="1129"/>
      <c r="G22" s="1129"/>
      <c r="H22" s="1129"/>
      <c r="I22" s="1129"/>
      <c r="J22" s="1129"/>
      <c r="K22" s="1129"/>
      <c r="L22" s="1129"/>
      <c r="M22" s="1129"/>
      <c r="N22" s="1129"/>
      <c r="O22" s="1129"/>
      <c r="P22" s="1130"/>
      <c r="Q22" s="1172"/>
      <c r="R22" s="1173"/>
      <c r="S22" s="1173"/>
      <c r="T22" s="1173"/>
      <c r="U22" s="1173"/>
      <c r="V22" s="1173"/>
      <c r="W22" s="1173"/>
      <c r="X22" s="1173"/>
      <c r="Y22" s="1173"/>
      <c r="Z22" s="1173"/>
      <c r="AA22" s="1173"/>
      <c r="AB22" s="1173"/>
      <c r="AC22" s="1173"/>
      <c r="AD22" s="1173"/>
      <c r="AE22" s="1174"/>
      <c r="AF22" s="1110"/>
      <c r="AG22" s="1111"/>
      <c r="AH22" s="1111"/>
      <c r="AI22" s="1111"/>
      <c r="AJ22" s="1112"/>
      <c r="AK22" s="1168"/>
      <c r="AL22" s="1169"/>
      <c r="AM22" s="1169"/>
      <c r="AN22" s="1169"/>
      <c r="AO22" s="1169"/>
      <c r="AP22" s="1169"/>
      <c r="AQ22" s="1169"/>
      <c r="AR22" s="1169"/>
      <c r="AS22" s="1169"/>
      <c r="AT22" s="1169"/>
      <c r="AU22" s="1170"/>
      <c r="AV22" s="1170"/>
      <c r="AW22" s="1170"/>
      <c r="AX22" s="1170"/>
      <c r="AY22" s="1171"/>
      <c r="AZ22" s="1126" t="s">
        <v>388</v>
      </c>
      <c r="BA22" s="1126"/>
      <c r="BB22" s="1126"/>
      <c r="BC22" s="1126"/>
      <c r="BD22" s="1127"/>
      <c r="BE22" s="253"/>
      <c r="BF22" s="253"/>
      <c r="BG22" s="253"/>
      <c r="BH22" s="253"/>
      <c r="BI22" s="253"/>
      <c r="BJ22" s="253"/>
      <c r="BK22" s="253"/>
      <c r="BL22" s="253"/>
      <c r="BM22" s="253"/>
      <c r="BN22" s="253"/>
      <c r="BO22" s="253"/>
      <c r="BP22" s="253"/>
      <c r="BQ22" s="262">
        <v>16</v>
      </c>
      <c r="BR22" s="263"/>
      <c r="BS22" s="1105"/>
      <c r="BT22" s="1106"/>
      <c r="BU22" s="1106"/>
      <c r="BV22" s="1106"/>
      <c r="BW22" s="1106"/>
      <c r="BX22" s="1106"/>
      <c r="BY22" s="1106"/>
      <c r="BZ22" s="1106"/>
      <c r="CA22" s="1106"/>
      <c r="CB22" s="1106"/>
      <c r="CC22" s="1106"/>
      <c r="CD22" s="1106"/>
      <c r="CE22" s="1106"/>
      <c r="CF22" s="1106"/>
      <c r="CG22" s="1107"/>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54"/>
    </row>
    <row r="23" spans="1:131" s="255" customFormat="1" ht="26.25" customHeight="1" thickBot="1" x14ac:dyDescent="0.2">
      <c r="A23" s="264" t="s">
        <v>389</v>
      </c>
      <c r="B23" s="1035" t="s">
        <v>390</v>
      </c>
      <c r="C23" s="1036"/>
      <c r="D23" s="1036"/>
      <c r="E23" s="1036"/>
      <c r="F23" s="1036"/>
      <c r="G23" s="1036"/>
      <c r="H23" s="1036"/>
      <c r="I23" s="1036"/>
      <c r="J23" s="1036"/>
      <c r="K23" s="1036"/>
      <c r="L23" s="1036"/>
      <c r="M23" s="1036"/>
      <c r="N23" s="1036"/>
      <c r="O23" s="1036"/>
      <c r="P23" s="1037"/>
      <c r="Q23" s="1159">
        <v>5116</v>
      </c>
      <c r="R23" s="1160"/>
      <c r="S23" s="1160"/>
      <c r="T23" s="1160"/>
      <c r="U23" s="1160"/>
      <c r="V23" s="1160">
        <v>5013</v>
      </c>
      <c r="W23" s="1160"/>
      <c r="X23" s="1160"/>
      <c r="Y23" s="1160"/>
      <c r="Z23" s="1160"/>
      <c r="AA23" s="1160">
        <v>103</v>
      </c>
      <c r="AB23" s="1160"/>
      <c r="AC23" s="1160"/>
      <c r="AD23" s="1160"/>
      <c r="AE23" s="1161"/>
      <c r="AF23" s="1162">
        <v>76</v>
      </c>
      <c r="AG23" s="1160"/>
      <c r="AH23" s="1160"/>
      <c r="AI23" s="1160"/>
      <c r="AJ23" s="1163"/>
      <c r="AK23" s="1164"/>
      <c r="AL23" s="1165"/>
      <c r="AM23" s="1165"/>
      <c r="AN23" s="1165"/>
      <c r="AO23" s="1165"/>
      <c r="AP23" s="1160">
        <v>5465</v>
      </c>
      <c r="AQ23" s="1160"/>
      <c r="AR23" s="1160"/>
      <c r="AS23" s="1160"/>
      <c r="AT23" s="1160"/>
      <c r="AU23" s="1166"/>
      <c r="AV23" s="1166"/>
      <c r="AW23" s="1166"/>
      <c r="AX23" s="1166"/>
      <c r="AY23" s="1167"/>
      <c r="AZ23" s="1156" t="s">
        <v>391</v>
      </c>
      <c r="BA23" s="1157"/>
      <c r="BB23" s="1157"/>
      <c r="BC23" s="1157"/>
      <c r="BD23" s="1158"/>
      <c r="BE23" s="253"/>
      <c r="BF23" s="253"/>
      <c r="BG23" s="253"/>
      <c r="BH23" s="253"/>
      <c r="BI23" s="253"/>
      <c r="BJ23" s="253"/>
      <c r="BK23" s="253"/>
      <c r="BL23" s="253"/>
      <c r="BM23" s="253"/>
      <c r="BN23" s="253"/>
      <c r="BO23" s="253"/>
      <c r="BP23" s="253"/>
      <c r="BQ23" s="262">
        <v>17</v>
      </c>
      <c r="BR23" s="263"/>
      <c r="BS23" s="1105"/>
      <c r="BT23" s="1106"/>
      <c r="BU23" s="1106"/>
      <c r="BV23" s="1106"/>
      <c r="BW23" s="1106"/>
      <c r="BX23" s="1106"/>
      <c r="BY23" s="1106"/>
      <c r="BZ23" s="1106"/>
      <c r="CA23" s="1106"/>
      <c r="CB23" s="1106"/>
      <c r="CC23" s="1106"/>
      <c r="CD23" s="1106"/>
      <c r="CE23" s="1106"/>
      <c r="CF23" s="1106"/>
      <c r="CG23" s="1107"/>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54"/>
    </row>
    <row r="24" spans="1:131" s="255" customFormat="1" ht="26.25" customHeight="1" x14ac:dyDescent="0.15">
      <c r="A24" s="1155" t="s">
        <v>392</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52"/>
      <c r="BA24" s="252"/>
      <c r="BB24" s="252"/>
      <c r="BC24" s="252"/>
      <c r="BD24" s="252"/>
      <c r="BE24" s="253"/>
      <c r="BF24" s="253"/>
      <c r="BG24" s="253"/>
      <c r="BH24" s="253"/>
      <c r="BI24" s="253"/>
      <c r="BJ24" s="253"/>
      <c r="BK24" s="253"/>
      <c r="BL24" s="253"/>
      <c r="BM24" s="253"/>
      <c r="BN24" s="253"/>
      <c r="BO24" s="253"/>
      <c r="BP24" s="253"/>
      <c r="BQ24" s="262">
        <v>18</v>
      </c>
      <c r="BR24" s="263"/>
      <c r="BS24" s="1105"/>
      <c r="BT24" s="1106"/>
      <c r="BU24" s="1106"/>
      <c r="BV24" s="1106"/>
      <c r="BW24" s="1106"/>
      <c r="BX24" s="1106"/>
      <c r="BY24" s="1106"/>
      <c r="BZ24" s="1106"/>
      <c r="CA24" s="1106"/>
      <c r="CB24" s="1106"/>
      <c r="CC24" s="1106"/>
      <c r="CD24" s="1106"/>
      <c r="CE24" s="1106"/>
      <c r="CF24" s="1106"/>
      <c r="CG24" s="1107"/>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54"/>
    </row>
    <row r="25" spans="1:131" s="247" customFormat="1" ht="26.25" customHeight="1" thickBot="1" x14ac:dyDescent="0.2">
      <c r="A25" s="1154" t="s">
        <v>393</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52"/>
      <c r="BK25" s="252"/>
      <c r="BL25" s="252"/>
      <c r="BM25" s="252"/>
      <c r="BN25" s="252"/>
      <c r="BO25" s="265"/>
      <c r="BP25" s="265"/>
      <c r="BQ25" s="262">
        <v>19</v>
      </c>
      <c r="BR25" s="263"/>
      <c r="BS25" s="1105"/>
      <c r="BT25" s="1106"/>
      <c r="BU25" s="1106"/>
      <c r="BV25" s="1106"/>
      <c r="BW25" s="1106"/>
      <c r="BX25" s="1106"/>
      <c r="BY25" s="1106"/>
      <c r="BZ25" s="1106"/>
      <c r="CA25" s="1106"/>
      <c r="CB25" s="1106"/>
      <c r="CC25" s="1106"/>
      <c r="CD25" s="1106"/>
      <c r="CE25" s="1106"/>
      <c r="CF25" s="1106"/>
      <c r="CG25" s="1107"/>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46"/>
    </row>
    <row r="26" spans="1:131" s="247" customFormat="1" ht="26.25" customHeight="1" x14ac:dyDescent="0.15">
      <c r="A26" s="1086" t="s">
        <v>370</v>
      </c>
      <c r="B26" s="1087"/>
      <c r="C26" s="1087"/>
      <c r="D26" s="1087"/>
      <c r="E26" s="1087"/>
      <c r="F26" s="1087"/>
      <c r="G26" s="1087"/>
      <c r="H26" s="1087"/>
      <c r="I26" s="1087"/>
      <c r="J26" s="1087"/>
      <c r="K26" s="1087"/>
      <c r="L26" s="1087"/>
      <c r="M26" s="1087"/>
      <c r="N26" s="1087"/>
      <c r="O26" s="1087"/>
      <c r="P26" s="1088"/>
      <c r="Q26" s="1092" t="s">
        <v>394</v>
      </c>
      <c r="R26" s="1093"/>
      <c r="S26" s="1093"/>
      <c r="T26" s="1093"/>
      <c r="U26" s="1094"/>
      <c r="V26" s="1092" t="s">
        <v>395</v>
      </c>
      <c r="W26" s="1093"/>
      <c r="X26" s="1093"/>
      <c r="Y26" s="1093"/>
      <c r="Z26" s="1094"/>
      <c r="AA26" s="1092" t="s">
        <v>396</v>
      </c>
      <c r="AB26" s="1093"/>
      <c r="AC26" s="1093"/>
      <c r="AD26" s="1093"/>
      <c r="AE26" s="1093"/>
      <c r="AF26" s="1150" t="s">
        <v>397</v>
      </c>
      <c r="AG26" s="1099"/>
      <c r="AH26" s="1099"/>
      <c r="AI26" s="1099"/>
      <c r="AJ26" s="1151"/>
      <c r="AK26" s="1093" t="s">
        <v>398</v>
      </c>
      <c r="AL26" s="1093"/>
      <c r="AM26" s="1093"/>
      <c r="AN26" s="1093"/>
      <c r="AO26" s="1094"/>
      <c r="AP26" s="1092" t="s">
        <v>399</v>
      </c>
      <c r="AQ26" s="1093"/>
      <c r="AR26" s="1093"/>
      <c r="AS26" s="1093"/>
      <c r="AT26" s="1094"/>
      <c r="AU26" s="1092" t="s">
        <v>400</v>
      </c>
      <c r="AV26" s="1093"/>
      <c r="AW26" s="1093"/>
      <c r="AX26" s="1093"/>
      <c r="AY26" s="1094"/>
      <c r="AZ26" s="1092" t="s">
        <v>401</v>
      </c>
      <c r="BA26" s="1093"/>
      <c r="BB26" s="1093"/>
      <c r="BC26" s="1093"/>
      <c r="BD26" s="1094"/>
      <c r="BE26" s="1092" t="s">
        <v>377</v>
      </c>
      <c r="BF26" s="1093"/>
      <c r="BG26" s="1093"/>
      <c r="BH26" s="1093"/>
      <c r="BI26" s="1108"/>
      <c r="BJ26" s="252"/>
      <c r="BK26" s="252"/>
      <c r="BL26" s="252"/>
      <c r="BM26" s="252"/>
      <c r="BN26" s="252"/>
      <c r="BO26" s="265"/>
      <c r="BP26" s="265"/>
      <c r="BQ26" s="262">
        <v>20</v>
      </c>
      <c r="BR26" s="263"/>
      <c r="BS26" s="1105"/>
      <c r="BT26" s="1106"/>
      <c r="BU26" s="1106"/>
      <c r="BV26" s="1106"/>
      <c r="BW26" s="1106"/>
      <c r="BX26" s="1106"/>
      <c r="BY26" s="1106"/>
      <c r="BZ26" s="1106"/>
      <c r="CA26" s="1106"/>
      <c r="CB26" s="1106"/>
      <c r="CC26" s="1106"/>
      <c r="CD26" s="1106"/>
      <c r="CE26" s="1106"/>
      <c r="CF26" s="1106"/>
      <c r="CG26" s="1107"/>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46"/>
    </row>
    <row r="27" spans="1:131" s="247" customFormat="1" ht="26.25" customHeight="1" thickBot="1" x14ac:dyDescent="0.2">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52"/>
      <c r="AG27" s="1102"/>
      <c r="AH27" s="1102"/>
      <c r="AI27" s="1102"/>
      <c r="AJ27" s="1153"/>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9"/>
      <c r="BJ27" s="252"/>
      <c r="BK27" s="252"/>
      <c r="BL27" s="252"/>
      <c r="BM27" s="252"/>
      <c r="BN27" s="252"/>
      <c r="BO27" s="265"/>
      <c r="BP27" s="265"/>
      <c r="BQ27" s="262">
        <v>21</v>
      </c>
      <c r="BR27" s="263"/>
      <c r="BS27" s="1105"/>
      <c r="BT27" s="1106"/>
      <c r="BU27" s="1106"/>
      <c r="BV27" s="1106"/>
      <c r="BW27" s="1106"/>
      <c r="BX27" s="1106"/>
      <c r="BY27" s="1106"/>
      <c r="BZ27" s="1106"/>
      <c r="CA27" s="1106"/>
      <c r="CB27" s="1106"/>
      <c r="CC27" s="1106"/>
      <c r="CD27" s="1106"/>
      <c r="CE27" s="1106"/>
      <c r="CF27" s="1106"/>
      <c r="CG27" s="1107"/>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46"/>
    </row>
    <row r="28" spans="1:131" s="247" customFormat="1" ht="26.25" customHeight="1" thickTop="1" x14ac:dyDescent="0.15">
      <c r="A28" s="266">
        <v>1</v>
      </c>
      <c r="B28" s="1141" t="s">
        <v>402</v>
      </c>
      <c r="C28" s="1142"/>
      <c r="D28" s="1142"/>
      <c r="E28" s="1142"/>
      <c r="F28" s="1142"/>
      <c r="G28" s="1142"/>
      <c r="H28" s="1142"/>
      <c r="I28" s="1142"/>
      <c r="J28" s="1142"/>
      <c r="K28" s="1142"/>
      <c r="L28" s="1142"/>
      <c r="M28" s="1142"/>
      <c r="N28" s="1142"/>
      <c r="O28" s="1142"/>
      <c r="P28" s="1143"/>
      <c r="Q28" s="1144">
        <v>955</v>
      </c>
      <c r="R28" s="1145"/>
      <c r="S28" s="1145"/>
      <c r="T28" s="1145"/>
      <c r="U28" s="1145"/>
      <c r="V28" s="1145">
        <v>954</v>
      </c>
      <c r="W28" s="1145"/>
      <c r="X28" s="1145"/>
      <c r="Y28" s="1145"/>
      <c r="Z28" s="1145"/>
      <c r="AA28" s="1145">
        <v>1</v>
      </c>
      <c r="AB28" s="1145"/>
      <c r="AC28" s="1145"/>
      <c r="AD28" s="1145"/>
      <c r="AE28" s="1146"/>
      <c r="AF28" s="1147">
        <v>1</v>
      </c>
      <c r="AG28" s="1145"/>
      <c r="AH28" s="1145"/>
      <c r="AI28" s="1145"/>
      <c r="AJ28" s="1148"/>
      <c r="AK28" s="1149">
        <v>66</v>
      </c>
      <c r="AL28" s="1137"/>
      <c r="AM28" s="1137"/>
      <c r="AN28" s="1137"/>
      <c r="AO28" s="1137"/>
      <c r="AP28" s="1137" t="s">
        <v>590</v>
      </c>
      <c r="AQ28" s="1137"/>
      <c r="AR28" s="1137"/>
      <c r="AS28" s="1137"/>
      <c r="AT28" s="1137"/>
      <c r="AU28" s="1137" t="s">
        <v>590</v>
      </c>
      <c r="AV28" s="1137"/>
      <c r="AW28" s="1137"/>
      <c r="AX28" s="1137"/>
      <c r="AY28" s="1137"/>
      <c r="AZ28" s="1138" t="s">
        <v>590</v>
      </c>
      <c r="BA28" s="1138"/>
      <c r="BB28" s="1138"/>
      <c r="BC28" s="1138"/>
      <c r="BD28" s="1138"/>
      <c r="BE28" s="1139"/>
      <c r="BF28" s="1139"/>
      <c r="BG28" s="1139"/>
      <c r="BH28" s="1139"/>
      <c r="BI28" s="1140"/>
      <c r="BJ28" s="252"/>
      <c r="BK28" s="252"/>
      <c r="BL28" s="252"/>
      <c r="BM28" s="252"/>
      <c r="BN28" s="252"/>
      <c r="BO28" s="265"/>
      <c r="BP28" s="265"/>
      <c r="BQ28" s="262">
        <v>22</v>
      </c>
      <c r="BR28" s="263"/>
      <c r="BS28" s="1105"/>
      <c r="BT28" s="1106"/>
      <c r="BU28" s="1106"/>
      <c r="BV28" s="1106"/>
      <c r="BW28" s="1106"/>
      <c r="BX28" s="1106"/>
      <c r="BY28" s="1106"/>
      <c r="BZ28" s="1106"/>
      <c r="CA28" s="1106"/>
      <c r="CB28" s="1106"/>
      <c r="CC28" s="1106"/>
      <c r="CD28" s="1106"/>
      <c r="CE28" s="1106"/>
      <c r="CF28" s="1106"/>
      <c r="CG28" s="1107"/>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46"/>
    </row>
    <row r="29" spans="1:131" s="247" customFormat="1" ht="26.25" customHeight="1" x14ac:dyDescent="0.15">
      <c r="A29" s="266">
        <v>2</v>
      </c>
      <c r="B29" s="1128" t="s">
        <v>403</v>
      </c>
      <c r="C29" s="1129"/>
      <c r="D29" s="1129"/>
      <c r="E29" s="1129"/>
      <c r="F29" s="1129"/>
      <c r="G29" s="1129"/>
      <c r="H29" s="1129"/>
      <c r="I29" s="1129"/>
      <c r="J29" s="1129"/>
      <c r="K29" s="1129"/>
      <c r="L29" s="1129"/>
      <c r="M29" s="1129"/>
      <c r="N29" s="1129"/>
      <c r="O29" s="1129"/>
      <c r="P29" s="1130"/>
      <c r="Q29" s="1134">
        <v>1287</v>
      </c>
      <c r="R29" s="1135"/>
      <c r="S29" s="1135"/>
      <c r="T29" s="1135"/>
      <c r="U29" s="1135"/>
      <c r="V29" s="1135">
        <v>1260</v>
      </c>
      <c r="W29" s="1135"/>
      <c r="X29" s="1135"/>
      <c r="Y29" s="1135"/>
      <c r="Z29" s="1135"/>
      <c r="AA29" s="1135">
        <v>27</v>
      </c>
      <c r="AB29" s="1135"/>
      <c r="AC29" s="1135"/>
      <c r="AD29" s="1135"/>
      <c r="AE29" s="1136"/>
      <c r="AF29" s="1110">
        <v>27</v>
      </c>
      <c r="AG29" s="1111"/>
      <c r="AH29" s="1111"/>
      <c r="AI29" s="1111"/>
      <c r="AJ29" s="1112"/>
      <c r="AK29" s="1071">
        <v>162</v>
      </c>
      <c r="AL29" s="1062"/>
      <c r="AM29" s="1062"/>
      <c r="AN29" s="1062"/>
      <c r="AO29" s="1062"/>
      <c r="AP29" s="1062" t="s">
        <v>590</v>
      </c>
      <c r="AQ29" s="1062"/>
      <c r="AR29" s="1062"/>
      <c r="AS29" s="1062"/>
      <c r="AT29" s="1062"/>
      <c r="AU29" s="1062" t="s">
        <v>590</v>
      </c>
      <c r="AV29" s="1062"/>
      <c r="AW29" s="1062"/>
      <c r="AX29" s="1062"/>
      <c r="AY29" s="1062"/>
      <c r="AZ29" s="1133" t="s">
        <v>590</v>
      </c>
      <c r="BA29" s="1133"/>
      <c r="BB29" s="1133"/>
      <c r="BC29" s="1133"/>
      <c r="BD29" s="1133"/>
      <c r="BE29" s="1123"/>
      <c r="BF29" s="1123"/>
      <c r="BG29" s="1123"/>
      <c r="BH29" s="1123"/>
      <c r="BI29" s="1124"/>
      <c r="BJ29" s="252"/>
      <c r="BK29" s="252"/>
      <c r="BL29" s="252"/>
      <c r="BM29" s="252"/>
      <c r="BN29" s="252"/>
      <c r="BO29" s="265"/>
      <c r="BP29" s="265"/>
      <c r="BQ29" s="262">
        <v>23</v>
      </c>
      <c r="BR29" s="263"/>
      <c r="BS29" s="1105"/>
      <c r="BT29" s="1106"/>
      <c r="BU29" s="1106"/>
      <c r="BV29" s="1106"/>
      <c r="BW29" s="1106"/>
      <c r="BX29" s="1106"/>
      <c r="BY29" s="1106"/>
      <c r="BZ29" s="1106"/>
      <c r="CA29" s="1106"/>
      <c r="CB29" s="1106"/>
      <c r="CC29" s="1106"/>
      <c r="CD29" s="1106"/>
      <c r="CE29" s="1106"/>
      <c r="CF29" s="1106"/>
      <c r="CG29" s="1107"/>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46"/>
    </row>
    <row r="30" spans="1:131" s="247" customFormat="1" ht="26.25" customHeight="1" x14ac:dyDescent="0.15">
      <c r="A30" s="266">
        <v>3</v>
      </c>
      <c r="B30" s="1128" t="s">
        <v>404</v>
      </c>
      <c r="C30" s="1129"/>
      <c r="D30" s="1129"/>
      <c r="E30" s="1129"/>
      <c r="F30" s="1129"/>
      <c r="G30" s="1129"/>
      <c r="H30" s="1129"/>
      <c r="I30" s="1129"/>
      <c r="J30" s="1129"/>
      <c r="K30" s="1129"/>
      <c r="L30" s="1129"/>
      <c r="M30" s="1129"/>
      <c r="N30" s="1129"/>
      <c r="O30" s="1129"/>
      <c r="P30" s="1130"/>
      <c r="Q30" s="1134">
        <v>141</v>
      </c>
      <c r="R30" s="1135"/>
      <c r="S30" s="1135"/>
      <c r="T30" s="1135"/>
      <c r="U30" s="1135"/>
      <c r="V30" s="1135">
        <v>138</v>
      </c>
      <c r="W30" s="1135"/>
      <c r="X30" s="1135"/>
      <c r="Y30" s="1135"/>
      <c r="Z30" s="1135"/>
      <c r="AA30" s="1135">
        <v>3</v>
      </c>
      <c r="AB30" s="1135"/>
      <c r="AC30" s="1135"/>
      <c r="AD30" s="1135"/>
      <c r="AE30" s="1136"/>
      <c r="AF30" s="1110">
        <v>3</v>
      </c>
      <c r="AG30" s="1111"/>
      <c r="AH30" s="1111"/>
      <c r="AI30" s="1111"/>
      <c r="AJ30" s="1112"/>
      <c r="AK30" s="1071">
        <v>55</v>
      </c>
      <c r="AL30" s="1062"/>
      <c r="AM30" s="1062"/>
      <c r="AN30" s="1062"/>
      <c r="AO30" s="1062"/>
      <c r="AP30" s="1062" t="s">
        <v>590</v>
      </c>
      <c r="AQ30" s="1062"/>
      <c r="AR30" s="1062"/>
      <c r="AS30" s="1062"/>
      <c r="AT30" s="1062"/>
      <c r="AU30" s="1062" t="s">
        <v>590</v>
      </c>
      <c r="AV30" s="1062"/>
      <c r="AW30" s="1062"/>
      <c r="AX30" s="1062"/>
      <c r="AY30" s="1062"/>
      <c r="AZ30" s="1133" t="s">
        <v>590</v>
      </c>
      <c r="BA30" s="1133"/>
      <c r="BB30" s="1133"/>
      <c r="BC30" s="1133"/>
      <c r="BD30" s="1133"/>
      <c r="BE30" s="1123"/>
      <c r="BF30" s="1123"/>
      <c r="BG30" s="1123"/>
      <c r="BH30" s="1123"/>
      <c r="BI30" s="1124"/>
      <c r="BJ30" s="252"/>
      <c r="BK30" s="252"/>
      <c r="BL30" s="252"/>
      <c r="BM30" s="252"/>
      <c r="BN30" s="252"/>
      <c r="BO30" s="265"/>
      <c r="BP30" s="265"/>
      <c r="BQ30" s="262">
        <v>24</v>
      </c>
      <c r="BR30" s="263"/>
      <c r="BS30" s="1105"/>
      <c r="BT30" s="1106"/>
      <c r="BU30" s="1106"/>
      <c r="BV30" s="1106"/>
      <c r="BW30" s="1106"/>
      <c r="BX30" s="1106"/>
      <c r="BY30" s="1106"/>
      <c r="BZ30" s="1106"/>
      <c r="CA30" s="1106"/>
      <c r="CB30" s="1106"/>
      <c r="CC30" s="1106"/>
      <c r="CD30" s="1106"/>
      <c r="CE30" s="1106"/>
      <c r="CF30" s="1106"/>
      <c r="CG30" s="1107"/>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46"/>
    </row>
    <row r="31" spans="1:131" s="247" customFormat="1" ht="26.25" customHeight="1" x14ac:dyDescent="0.15">
      <c r="A31" s="266">
        <v>4</v>
      </c>
      <c r="B31" s="1128" t="s">
        <v>405</v>
      </c>
      <c r="C31" s="1129"/>
      <c r="D31" s="1129"/>
      <c r="E31" s="1129"/>
      <c r="F31" s="1129"/>
      <c r="G31" s="1129"/>
      <c r="H31" s="1129"/>
      <c r="I31" s="1129"/>
      <c r="J31" s="1129"/>
      <c r="K31" s="1129"/>
      <c r="L31" s="1129"/>
      <c r="M31" s="1129"/>
      <c r="N31" s="1129"/>
      <c r="O31" s="1129"/>
      <c r="P31" s="1130"/>
      <c r="Q31" s="1134">
        <v>250</v>
      </c>
      <c r="R31" s="1135"/>
      <c r="S31" s="1135"/>
      <c r="T31" s="1135"/>
      <c r="U31" s="1135"/>
      <c r="V31" s="1135">
        <v>239</v>
      </c>
      <c r="W31" s="1135"/>
      <c r="X31" s="1135"/>
      <c r="Y31" s="1135"/>
      <c r="Z31" s="1135"/>
      <c r="AA31" s="1135">
        <v>11</v>
      </c>
      <c r="AB31" s="1135"/>
      <c r="AC31" s="1135"/>
      <c r="AD31" s="1135"/>
      <c r="AE31" s="1136"/>
      <c r="AF31" s="1110">
        <v>158</v>
      </c>
      <c r="AG31" s="1111"/>
      <c r="AH31" s="1111"/>
      <c r="AI31" s="1111"/>
      <c r="AJ31" s="1112"/>
      <c r="AK31" s="1071" t="s">
        <v>590</v>
      </c>
      <c r="AL31" s="1062"/>
      <c r="AM31" s="1062"/>
      <c r="AN31" s="1062"/>
      <c r="AO31" s="1062"/>
      <c r="AP31" s="1062">
        <v>1032</v>
      </c>
      <c r="AQ31" s="1062"/>
      <c r="AR31" s="1062"/>
      <c r="AS31" s="1062"/>
      <c r="AT31" s="1062"/>
      <c r="AU31" s="1062">
        <v>531</v>
      </c>
      <c r="AV31" s="1062"/>
      <c r="AW31" s="1062"/>
      <c r="AX31" s="1062"/>
      <c r="AY31" s="1062"/>
      <c r="AZ31" s="1133" t="s">
        <v>590</v>
      </c>
      <c r="BA31" s="1133"/>
      <c r="BB31" s="1133"/>
      <c r="BC31" s="1133"/>
      <c r="BD31" s="1133"/>
      <c r="BE31" s="1123" t="s">
        <v>406</v>
      </c>
      <c r="BF31" s="1123"/>
      <c r="BG31" s="1123"/>
      <c r="BH31" s="1123"/>
      <c r="BI31" s="1124"/>
      <c r="BJ31" s="252"/>
      <c r="BK31" s="252"/>
      <c r="BL31" s="252"/>
      <c r="BM31" s="252"/>
      <c r="BN31" s="252"/>
      <c r="BO31" s="265"/>
      <c r="BP31" s="265"/>
      <c r="BQ31" s="262">
        <v>25</v>
      </c>
      <c r="BR31" s="263"/>
      <c r="BS31" s="1105"/>
      <c r="BT31" s="1106"/>
      <c r="BU31" s="1106"/>
      <c r="BV31" s="1106"/>
      <c r="BW31" s="1106"/>
      <c r="BX31" s="1106"/>
      <c r="BY31" s="1106"/>
      <c r="BZ31" s="1106"/>
      <c r="CA31" s="1106"/>
      <c r="CB31" s="1106"/>
      <c r="CC31" s="1106"/>
      <c r="CD31" s="1106"/>
      <c r="CE31" s="1106"/>
      <c r="CF31" s="1106"/>
      <c r="CG31" s="1107"/>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46"/>
    </row>
    <row r="32" spans="1:131" s="247" customFormat="1" ht="26.25" customHeight="1" x14ac:dyDescent="0.15">
      <c r="A32" s="266">
        <v>5</v>
      </c>
      <c r="B32" s="1128" t="s">
        <v>407</v>
      </c>
      <c r="C32" s="1129"/>
      <c r="D32" s="1129"/>
      <c r="E32" s="1129"/>
      <c r="F32" s="1129"/>
      <c r="G32" s="1129"/>
      <c r="H32" s="1129"/>
      <c r="I32" s="1129"/>
      <c r="J32" s="1129"/>
      <c r="K32" s="1129"/>
      <c r="L32" s="1129"/>
      <c r="M32" s="1129"/>
      <c r="N32" s="1129"/>
      <c r="O32" s="1129"/>
      <c r="P32" s="1130"/>
      <c r="Q32" s="1134">
        <v>153</v>
      </c>
      <c r="R32" s="1135"/>
      <c r="S32" s="1135"/>
      <c r="T32" s="1135"/>
      <c r="U32" s="1135"/>
      <c r="V32" s="1135">
        <v>138</v>
      </c>
      <c r="W32" s="1135"/>
      <c r="X32" s="1135"/>
      <c r="Y32" s="1135"/>
      <c r="Z32" s="1135"/>
      <c r="AA32" s="1135">
        <v>16</v>
      </c>
      <c r="AB32" s="1135"/>
      <c r="AC32" s="1135"/>
      <c r="AD32" s="1135"/>
      <c r="AE32" s="1136"/>
      <c r="AF32" s="1110">
        <v>140</v>
      </c>
      <c r="AG32" s="1111"/>
      <c r="AH32" s="1111"/>
      <c r="AI32" s="1111"/>
      <c r="AJ32" s="1112"/>
      <c r="AK32" s="1071" t="s">
        <v>590</v>
      </c>
      <c r="AL32" s="1062"/>
      <c r="AM32" s="1062"/>
      <c r="AN32" s="1062"/>
      <c r="AO32" s="1062"/>
      <c r="AP32" s="1062">
        <v>0</v>
      </c>
      <c r="AQ32" s="1062"/>
      <c r="AR32" s="1062"/>
      <c r="AS32" s="1062"/>
      <c r="AT32" s="1062"/>
      <c r="AU32" s="1062">
        <v>0</v>
      </c>
      <c r="AV32" s="1062"/>
      <c r="AW32" s="1062"/>
      <c r="AX32" s="1062"/>
      <c r="AY32" s="1062"/>
      <c r="AZ32" s="1133" t="s">
        <v>590</v>
      </c>
      <c r="BA32" s="1133"/>
      <c r="BB32" s="1133"/>
      <c r="BC32" s="1133"/>
      <c r="BD32" s="1133"/>
      <c r="BE32" s="1123" t="s">
        <v>406</v>
      </c>
      <c r="BF32" s="1123"/>
      <c r="BG32" s="1123"/>
      <c r="BH32" s="1123"/>
      <c r="BI32" s="1124"/>
      <c r="BJ32" s="252"/>
      <c r="BK32" s="252"/>
      <c r="BL32" s="252"/>
      <c r="BM32" s="252"/>
      <c r="BN32" s="252"/>
      <c r="BO32" s="265"/>
      <c r="BP32" s="265"/>
      <c r="BQ32" s="262">
        <v>26</v>
      </c>
      <c r="BR32" s="263"/>
      <c r="BS32" s="1105"/>
      <c r="BT32" s="1106"/>
      <c r="BU32" s="1106"/>
      <c r="BV32" s="1106"/>
      <c r="BW32" s="1106"/>
      <c r="BX32" s="1106"/>
      <c r="BY32" s="1106"/>
      <c r="BZ32" s="1106"/>
      <c r="CA32" s="1106"/>
      <c r="CB32" s="1106"/>
      <c r="CC32" s="1106"/>
      <c r="CD32" s="1106"/>
      <c r="CE32" s="1106"/>
      <c r="CF32" s="1106"/>
      <c r="CG32" s="1107"/>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46"/>
    </row>
    <row r="33" spans="1:131" s="247" customFormat="1" ht="26.25" customHeight="1" x14ac:dyDescent="0.15">
      <c r="A33" s="266">
        <v>6</v>
      </c>
      <c r="B33" s="1128" t="s">
        <v>408</v>
      </c>
      <c r="C33" s="1129"/>
      <c r="D33" s="1129"/>
      <c r="E33" s="1129"/>
      <c r="F33" s="1129"/>
      <c r="G33" s="1129"/>
      <c r="H33" s="1129"/>
      <c r="I33" s="1129"/>
      <c r="J33" s="1129"/>
      <c r="K33" s="1129"/>
      <c r="L33" s="1129"/>
      <c r="M33" s="1129"/>
      <c r="N33" s="1129"/>
      <c r="O33" s="1129"/>
      <c r="P33" s="1130"/>
      <c r="Q33" s="1134">
        <v>73</v>
      </c>
      <c r="R33" s="1135"/>
      <c r="S33" s="1135"/>
      <c r="T33" s="1135"/>
      <c r="U33" s="1135"/>
      <c r="V33" s="1135">
        <v>73</v>
      </c>
      <c r="W33" s="1135"/>
      <c r="X33" s="1135"/>
      <c r="Y33" s="1135"/>
      <c r="Z33" s="1135"/>
      <c r="AA33" s="1135">
        <v>0</v>
      </c>
      <c r="AB33" s="1135"/>
      <c r="AC33" s="1135"/>
      <c r="AD33" s="1135"/>
      <c r="AE33" s="1136"/>
      <c r="AF33" s="1110" t="s">
        <v>590</v>
      </c>
      <c r="AG33" s="1111"/>
      <c r="AH33" s="1111"/>
      <c r="AI33" s="1111"/>
      <c r="AJ33" s="1112"/>
      <c r="AK33" s="1071">
        <v>6</v>
      </c>
      <c r="AL33" s="1062"/>
      <c r="AM33" s="1062"/>
      <c r="AN33" s="1062"/>
      <c r="AO33" s="1062"/>
      <c r="AP33" s="1062">
        <v>98</v>
      </c>
      <c r="AQ33" s="1062"/>
      <c r="AR33" s="1062"/>
      <c r="AS33" s="1062"/>
      <c r="AT33" s="1062"/>
      <c r="AU33" s="1062">
        <v>61</v>
      </c>
      <c r="AV33" s="1062"/>
      <c r="AW33" s="1062"/>
      <c r="AX33" s="1062"/>
      <c r="AY33" s="1062"/>
      <c r="AZ33" s="1133" t="s">
        <v>590</v>
      </c>
      <c r="BA33" s="1133"/>
      <c r="BB33" s="1133"/>
      <c r="BC33" s="1133"/>
      <c r="BD33" s="1133"/>
      <c r="BE33" s="1123" t="s">
        <v>409</v>
      </c>
      <c r="BF33" s="1123"/>
      <c r="BG33" s="1123"/>
      <c r="BH33" s="1123"/>
      <c r="BI33" s="1124"/>
      <c r="BJ33" s="252"/>
      <c r="BK33" s="252"/>
      <c r="BL33" s="252"/>
      <c r="BM33" s="252"/>
      <c r="BN33" s="252"/>
      <c r="BO33" s="265"/>
      <c r="BP33" s="265"/>
      <c r="BQ33" s="262">
        <v>27</v>
      </c>
      <c r="BR33" s="263"/>
      <c r="BS33" s="1105"/>
      <c r="BT33" s="1106"/>
      <c r="BU33" s="1106"/>
      <c r="BV33" s="1106"/>
      <c r="BW33" s="1106"/>
      <c r="BX33" s="1106"/>
      <c r="BY33" s="1106"/>
      <c r="BZ33" s="1106"/>
      <c r="CA33" s="1106"/>
      <c r="CB33" s="1106"/>
      <c r="CC33" s="1106"/>
      <c r="CD33" s="1106"/>
      <c r="CE33" s="1106"/>
      <c r="CF33" s="1106"/>
      <c r="CG33" s="1107"/>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46"/>
    </row>
    <row r="34" spans="1:131" s="247" customFormat="1" ht="26.25" customHeight="1" x14ac:dyDescent="0.15">
      <c r="A34" s="266">
        <v>7</v>
      </c>
      <c r="B34" s="1128"/>
      <c r="C34" s="1129"/>
      <c r="D34" s="1129"/>
      <c r="E34" s="1129"/>
      <c r="F34" s="1129"/>
      <c r="G34" s="1129"/>
      <c r="H34" s="1129"/>
      <c r="I34" s="1129"/>
      <c r="J34" s="1129"/>
      <c r="K34" s="1129"/>
      <c r="L34" s="1129"/>
      <c r="M34" s="1129"/>
      <c r="N34" s="1129"/>
      <c r="O34" s="1129"/>
      <c r="P34" s="1130"/>
      <c r="Q34" s="1134"/>
      <c r="R34" s="1135"/>
      <c r="S34" s="1135"/>
      <c r="T34" s="1135"/>
      <c r="U34" s="1135"/>
      <c r="V34" s="1135"/>
      <c r="W34" s="1135"/>
      <c r="X34" s="1135"/>
      <c r="Y34" s="1135"/>
      <c r="Z34" s="1135"/>
      <c r="AA34" s="1135"/>
      <c r="AB34" s="1135"/>
      <c r="AC34" s="1135"/>
      <c r="AD34" s="1135"/>
      <c r="AE34" s="1136"/>
      <c r="AF34" s="1110"/>
      <c r="AG34" s="1111"/>
      <c r="AH34" s="1111"/>
      <c r="AI34" s="1111"/>
      <c r="AJ34" s="1112"/>
      <c r="AK34" s="1071"/>
      <c r="AL34" s="1062"/>
      <c r="AM34" s="1062"/>
      <c r="AN34" s="1062"/>
      <c r="AO34" s="1062"/>
      <c r="AP34" s="1062"/>
      <c r="AQ34" s="1062"/>
      <c r="AR34" s="1062"/>
      <c r="AS34" s="1062"/>
      <c r="AT34" s="1062"/>
      <c r="AU34" s="1062"/>
      <c r="AV34" s="1062"/>
      <c r="AW34" s="1062"/>
      <c r="AX34" s="1062"/>
      <c r="AY34" s="1062"/>
      <c r="AZ34" s="1133"/>
      <c r="BA34" s="1133"/>
      <c r="BB34" s="1133"/>
      <c r="BC34" s="1133"/>
      <c r="BD34" s="1133"/>
      <c r="BE34" s="1123"/>
      <c r="BF34" s="1123"/>
      <c r="BG34" s="1123"/>
      <c r="BH34" s="1123"/>
      <c r="BI34" s="1124"/>
      <c r="BJ34" s="252"/>
      <c r="BK34" s="252"/>
      <c r="BL34" s="252"/>
      <c r="BM34" s="252"/>
      <c r="BN34" s="252"/>
      <c r="BO34" s="265"/>
      <c r="BP34" s="265"/>
      <c r="BQ34" s="262">
        <v>28</v>
      </c>
      <c r="BR34" s="263"/>
      <c r="BS34" s="1105"/>
      <c r="BT34" s="1106"/>
      <c r="BU34" s="1106"/>
      <c r="BV34" s="1106"/>
      <c r="BW34" s="1106"/>
      <c r="BX34" s="1106"/>
      <c r="BY34" s="1106"/>
      <c r="BZ34" s="1106"/>
      <c r="CA34" s="1106"/>
      <c r="CB34" s="1106"/>
      <c r="CC34" s="1106"/>
      <c r="CD34" s="1106"/>
      <c r="CE34" s="1106"/>
      <c r="CF34" s="1106"/>
      <c r="CG34" s="1107"/>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46"/>
    </row>
    <row r="35" spans="1:131" s="247" customFormat="1" ht="26.25" customHeight="1" x14ac:dyDescent="0.15">
      <c r="A35" s="266">
        <v>8</v>
      </c>
      <c r="B35" s="1128"/>
      <c r="C35" s="1129"/>
      <c r="D35" s="1129"/>
      <c r="E35" s="1129"/>
      <c r="F35" s="1129"/>
      <c r="G35" s="1129"/>
      <c r="H35" s="1129"/>
      <c r="I35" s="1129"/>
      <c r="J35" s="1129"/>
      <c r="K35" s="1129"/>
      <c r="L35" s="1129"/>
      <c r="M35" s="1129"/>
      <c r="N35" s="1129"/>
      <c r="O35" s="1129"/>
      <c r="P35" s="1130"/>
      <c r="Q35" s="1134"/>
      <c r="R35" s="1135"/>
      <c r="S35" s="1135"/>
      <c r="T35" s="1135"/>
      <c r="U35" s="1135"/>
      <c r="V35" s="1135"/>
      <c r="W35" s="1135"/>
      <c r="X35" s="1135"/>
      <c r="Y35" s="1135"/>
      <c r="Z35" s="1135"/>
      <c r="AA35" s="1135"/>
      <c r="AB35" s="1135"/>
      <c r="AC35" s="1135"/>
      <c r="AD35" s="1135"/>
      <c r="AE35" s="1136"/>
      <c r="AF35" s="1110"/>
      <c r="AG35" s="1111"/>
      <c r="AH35" s="1111"/>
      <c r="AI35" s="1111"/>
      <c r="AJ35" s="1112"/>
      <c r="AK35" s="1071"/>
      <c r="AL35" s="1062"/>
      <c r="AM35" s="1062"/>
      <c r="AN35" s="1062"/>
      <c r="AO35" s="1062"/>
      <c r="AP35" s="1062"/>
      <c r="AQ35" s="1062"/>
      <c r="AR35" s="1062"/>
      <c r="AS35" s="1062"/>
      <c r="AT35" s="1062"/>
      <c r="AU35" s="1062"/>
      <c r="AV35" s="1062"/>
      <c r="AW35" s="1062"/>
      <c r="AX35" s="1062"/>
      <c r="AY35" s="1062"/>
      <c r="AZ35" s="1133"/>
      <c r="BA35" s="1133"/>
      <c r="BB35" s="1133"/>
      <c r="BC35" s="1133"/>
      <c r="BD35" s="1133"/>
      <c r="BE35" s="1123"/>
      <c r="BF35" s="1123"/>
      <c r="BG35" s="1123"/>
      <c r="BH35" s="1123"/>
      <c r="BI35" s="1124"/>
      <c r="BJ35" s="252"/>
      <c r="BK35" s="252"/>
      <c r="BL35" s="252"/>
      <c r="BM35" s="252"/>
      <c r="BN35" s="252"/>
      <c r="BO35" s="265"/>
      <c r="BP35" s="265"/>
      <c r="BQ35" s="262">
        <v>29</v>
      </c>
      <c r="BR35" s="263"/>
      <c r="BS35" s="1105"/>
      <c r="BT35" s="1106"/>
      <c r="BU35" s="1106"/>
      <c r="BV35" s="1106"/>
      <c r="BW35" s="1106"/>
      <c r="BX35" s="1106"/>
      <c r="BY35" s="1106"/>
      <c r="BZ35" s="1106"/>
      <c r="CA35" s="1106"/>
      <c r="CB35" s="1106"/>
      <c r="CC35" s="1106"/>
      <c r="CD35" s="1106"/>
      <c r="CE35" s="1106"/>
      <c r="CF35" s="1106"/>
      <c r="CG35" s="1107"/>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46"/>
    </row>
    <row r="36" spans="1:131" s="247" customFormat="1" ht="26.25" customHeight="1" x14ac:dyDescent="0.15">
      <c r="A36" s="266">
        <v>9</v>
      </c>
      <c r="B36" s="1128"/>
      <c r="C36" s="1129"/>
      <c r="D36" s="1129"/>
      <c r="E36" s="1129"/>
      <c r="F36" s="1129"/>
      <c r="G36" s="1129"/>
      <c r="H36" s="1129"/>
      <c r="I36" s="1129"/>
      <c r="J36" s="1129"/>
      <c r="K36" s="1129"/>
      <c r="L36" s="1129"/>
      <c r="M36" s="1129"/>
      <c r="N36" s="1129"/>
      <c r="O36" s="1129"/>
      <c r="P36" s="1130"/>
      <c r="Q36" s="1134"/>
      <c r="R36" s="1135"/>
      <c r="S36" s="1135"/>
      <c r="T36" s="1135"/>
      <c r="U36" s="1135"/>
      <c r="V36" s="1135"/>
      <c r="W36" s="1135"/>
      <c r="X36" s="1135"/>
      <c r="Y36" s="1135"/>
      <c r="Z36" s="1135"/>
      <c r="AA36" s="1135"/>
      <c r="AB36" s="1135"/>
      <c r="AC36" s="1135"/>
      <c r="AD36" s="1135"/>
      <c r="AE36" s="1136"/>
      <c r="AF36" s="1110"/>
      <c r="AG36" s="1111"/>
      <c r="AH36" s="1111"/>
      <c r="AI36" s="1111"/>
      <c r="AJ36" s="1112"/>
      <c r="AK36" s="1071"/>
      <c r="AL36" s="1062"/>
      <c r="AM36" s="1062"/>
      <c r="AN36" s="1062"/>
      <c r="AO36" s="1062"/>
      <c r="AP36" s="1062"/>
      <c r="AQ36" s="1062"/>
      <c r="AR36" s="1062"/>
      <c r="AS36" s="1062"/>
      <c r="AT36" s="1062"/>
      <c r="AU36" s="1062"/>
      <c r="AV36" s="1062"/>
      <c r="AW36" s="1062"/>
      <c r="AX36" s="1062"/>
      <c r="AY36" s="1062"/>
      <c r="AZ36" s="1133"/>
      <c r="BA36" s="1133"/>
      <c r="BB36" s="1133"/>
      <c r="BC36" s="1133"/>
      <c r="BD36" s="1133"/>
      <c r="BE36" s="1123"/>
      <c r="BF36" s="1123"/>
      <c r="BG36" s="1123"/>
      <c r="BH36" s="1123"/>
      <c r="BI36" s="1124"/>
      <c r="BJ36" s="252"/>
      <c r="BK36" s="252"/>
      <c r="BL36" s="252"/>
      <c r="BM36" s="252"/>
      <c r="BN36" s="252"/>
      <c r="BO36" s="265"/>
      <c r="BP36" s="265"/>
      <c r="BQ36" s="262">
        <v>30</v>
      </c>
      <c r="BR36" s="263"/>
      <c r="BS36" s="1105"/>
      <c r="BT36" s="1106"/>
      <c r="BU36" s="1106"/>
      <c r="BV36" s="1106"/>
      <c r="BW36" s="1106"/>
      <c r="BX36" s="1106"/>
      <c r="BY36" s="1106"/>
      <c r="BZ36" s="1106"/>
      <c r="CA36" s="1106"/>
      <c r="CB36" s="1106"/>
      <c r="CC36" s="1106"/>
      <c r="CD36" s="1106"/>
      <c r="CE36" s="1106"/>
      <c r="CF36" s="1106"/>
      <c r="CG36" s="1107"/>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46"/>
    </row>
    <row r="37" spans="1:131" s="247" customFormat="1" ht="26.25" customHeight="1" x14ac:dyDescent="0.15">
      <c r="A37" s="266">
        <v>10</v>
      </c>
      <c r="B37" s="1128"/>
      <c r="C37" s="1129"/>
      <c r="D37" s="1129"/>
      <c r="E37" s="1129"/>
      <c r="F37" s="1129"/>
      <c r="G37" s="1129"/>
      <c r="H37" s="1129"/>
      <c r="I37" s="1129"/>
      <c r="J37" s="1129"/>
      <c r="K37" s="1129"/>
      <c r="L37" s="1129"/>
      <c r="M37" s="1129"/>
      <c r="N37" s="1129"/>
      <c r="O37" s="1129"/>
      <c r="P37" s="1130"/>
      <c r="Q37" s="1134"/>
      <c r="R37" s="1135"/>
      <c r="S37" s="1135"/>
      <c r="T37" s="1135"/>
      <c r="U37" s="1135"/>
      <c r="V37" s="1135"/>
      <c r="W37" s="1135"/>
      <c r="X37" s="1135"/>
      <c r="Y37" s="1135"/>
      <c r="Z37" s="1135"/>
      <c r="AA37" s="1135"/>
      <c r="AB37" s="1135"/>
      <c r="AC37" s="1135"/>
      <c r="AD37" s="1135"/>
      <c r="AE37" s="1136"/>
      <c r="AF37" s="1110"/>
      <c r="AG37" s="1111"/>
      <c r="AH37" s="1111"/>
      <c r="AI37" s="1111"/>
      <c r="AJ37" s="1112"/>
      <c r="AK37" s="1071"/>
      <c r="AL37" s="1062"/>
      <c r="AM37" s="1062"/>
      <c r="AN37" s="1062"/>
      <c r="AO37" s="1062"/>
      <c r="AP37" s="1062"/>
      <c r="AQ37" s="1062"/>
      <c r="AR37" s="1062"/>
      <c r="AS37" s="1062"/>
      <c r="AT37" s="1062"/>
      <c r="AU37" s="1062"/>
      <c r="AV37" s="1062"/>
      <c r="AW37" s="1062"/>
      <c r="AX37" s="1062"/>
      <c r="AY37" s="1062"/>
      <c r="AZ37" s="1133"/>
      <c r="BA37" s="1133"/>
      <c r="BB37" s="1133"/>
      <c r="BC37" s="1133"/>
      <c r="BD37" s="1133"/>
      <c r="BE37" s="1123"/>
      <c r="BF37" s="1123"/>
      <c r="BG37" s="1123"/>
      <c r="BH37" s="1123"/>
      <c r="BI37" s="1124"/>
      <c r="BJ37" s="252"/>
      <c r="BK37" s="252"/>
      <c r="BL37" s="252"/>
      <c r="BM37" s="252"/>
      <c r="BN37" s="252"/>
      <c r="BO37" s="265"/>
      <c r="BP37" s="265"/>
      <c r="BQ37" s="262">
        <v>31</v>
      </c>
      <c r="BR37" s="263"/>
      <c r="BS37" s="1105"/>
      <c r="BT37" s="1106"/>
      <c r="BU37" s="1106"/>
      <c r="BV37" s="1106"/>
      <c r="BW37" s="1106"/>
      <c r="BX37" s="1106"/>
      <c r="BY37" s="1106"/>
      <c r="BZ37" s="1106"/>
      <c r="CA37" s="1106"/>
      <c r="CB37" s="1106"/>
      <c r="CC37" s="1106"/>
      <c r="CD37" s="1106"/>
      <c r="CE37" s="1106"/>
      <c r="CF37" s="1106"/>
      <c r="CG37" s="1107"/>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46"/>
    </row>
    <row r="38" spans="1:131" s="247" customFormat="1" ht="26.25" customHeight="1" x14ac:dyDescent="0.15">
      <c r="A38" s="266">
        <v>11</v>
      </c>
      <c r="B38" s="1128"/>
      <c r="C38" s="1129"/>
      <c r="D38" s="1129"/>
      <c r="E38" s="1129"/>
      <c r="F38" s="1129"/>
      <c r="G38" s="1129"/>
      <c r="H38" s="1129"/>
      <c r="I38" s="1129"/>
      <c r="J38" s="1129"/>
      <c r="K38" s="1129"/>
      <c r="L38" s="1129"/>
      <c r="M38" s="1129"/>
      <c r="N38" s="1129"/>
      <c r="O38" s="1129"/>
      <c r="P38" s="1130"/>
      <c r="Q38" s="1134"/>
      <c r="R38" s="1135"/>
      <c r="S38" s="1135"/>
      <c r="T38" s="1135"/>
      <c r="U38" s="1135"/>
      <c r="V38" s="1135"/>
      <c r="W38" s="1135"/>
      <c r="X38" s="1135"/>
      <c r="Y38" s="1135"/>
      <c r="Z38" s="1135"/>
      <c r="AA38" s="1135"/>
      <c r="AB38" s="1135"/>
      <c r="AC38" s="1135"/>
      <c r="AD38" s="1135"/>
      <c r="AE38" s="1136"/>
      <c r="AF38" s="1110"/>
      <c r="AG38" s="1111"/>
      <c r="AH38" s="1111"/>
      <c r="AI38" s="1111"/>
      <c r="AJ38" s="1112"/>
      <c r="AK38" s="1071"/>
      <c r="AL38" s="1062"/>
      <c r="AM38" s="1062"/>
      <c r="AN38" s="1062"/>
      <c r="AO38" s="1062"/>
      <c r="AP38" s="1062"/>
      <c r="AQ38" s="1062"/>
      <c r="AR38" s="1062"/>
      <c r="AS38" s="1062"/>
      <c r="AT38" s="1062"/>
      <c r="AU38" s="1062"/>
      <c r="AV38" s="1062"/>
      <c r="AW38" s="1062"/>
      <c r="AX38" s="1062"/>
      <c r="AY38" s="1062"/>
      <c r="AZ38" s="1133"/>
      <c r="BA38" s="1133"/>
      <c r="BB38" s="1133"/>
      <c r="BC38" s="1133"/>
      <c r="BD38" s="1133"/>
      <c r="BE38" s="1123"/>
      <c r="BF38" s="1123"/>
      <c r="BG38" s="1123"/>
      <c r="BH38" s="1123"/>
      <c r="BI38" s="1124"/>
      <c r="BJ38" s="252"/>
      <c r="BK38" s="252"/>
      <c r="BL38" s="252"/>
      <c r="BM38" s="252"/>
      <c r="BN38" s="252"/>
      <c r="BO38" s="265"/>
      <c r="BP38" s="265"/>
      <c r="BQ38" s="262">
        <v>32</v>
      </c>
      <c r="BR38" s="263"/>
      <c r="BS38" s="1105"/>
      <c r="BT38" s="1106"/>
      <c r="BU38" s="1106"/>
      <c r="BV38" s="1106"/>
      <c r="BW38" s="1106"/>
      <c r="BX38" s="1106"/>
      <c r="BY38" s="1106"/>
      <c r="BZ38" s="1106"/>
      <c r="CA38" s="1106"/>
      <c r="CB38" s="1106"/>
      <c r="CC38" s="1106"/>
      <c r="CD38" s="1106"/>
      <c r="CE38" s="1106"/>
      <c r="CF38" s="1106"/>
      <c r="CG38" s="1107"/>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46"/>
    </row>
    <row r="39" spans="1:131" s="247" customFormat="1" ht="26.25" customHeight="1" x14ac:dyDescent="0.15">
      <c r="A39" s="266">
        <v>12</v>
      </c>
      <c r="B39" s="1128"/>
      <c r="C39" s="1129"/>
      <c r="D39" s="1129"/>
      <c r="E39" s="1129"/>
      <c r="F39" s="1129"/>
      <c r="G39" s="1129"/>
      <c r="H39" s="1129"/>
      <c r="I39" s="1129"/>
      <c r="J39" s="1129"/>
      <c r="K39" s="1129"/>
      <c r="L39" s="1129"/>
      <c r="M39" s="1129"/>
      <c r="N39" s="1129"/>
      <c r="O39" s="1129"/>
      <c r="P39" s="1130"/>
      <c r="Q39" s="1134"/>
      <c r="R39" s="1135"/>
      <c r="S39" s="1135"/>
      <c r="T39" s="1135"/>
      <c r="U39" s="1135"/>
      <c r="V39" s="1135"/>
      <c r="W39" s="1135"/>
      <c r="X39" s="1135"/>
      <c r="Y39" s="1135"/>
      <c r="Z39" s="1135"/>
      <c r="AA39" s="1135"/>
      <c r="AB39" s="1135"/>
      <c r="AC39" s="1135"/>
      <c r="AD39" s="1135"/>
      <c r="AE39" s="1136"/>
      <c r="AF39" s="1110"/>
      <c r="AG39" s="1111"/>
      <c r="AH39" s="1111"/>
      <c r="AI39" s="1111"/>
      <c r="AJ39" s="1112"/>
      <c r="AK39" s="1071"/>
      <c r="AL39" s="1062"/>
      <c r="AM39" s="1062"/>
      <c r="AN39" s="1062"/>
      <c r="AO39" s="1062"/>
      <c r="AP39" s="1062"/>
      <c r="AQ39" s="1062"/>
      <c r="AR39" s="1062"/>
      <c r="AS39" s="1062"/>
      <c r="AT39" s="1062"/>
      <c r="AU39" s="1062"/>
      <c r="AV39" s="1062"/>
      <c r="AW39" s="1062"/>
      <c r="AX39" s="1062"/>
      <c r="AY39" s="1062"/>
      <c r="AZ39" s="1133"/>
      <c r="BA39" s="1133"/>
      <c r="BB39" s="1133"/>
      <c r="BC39" s="1133"/>
      <c r="BD39" s="1133"/>
      <c r="BE39" s="1123"/>
      <c r="BF39" s="1123"/>
      <c r="BG39" s="1123"/>
      <c r="BH39" s="1123"/>
      <c r="BI39" s="1124"/>
      <c r="BJ39" s="252"/>
      <c r="BK39" s="252"/>
      <c r="BL39" s="252"/>
      <c r="BM39" s="252"/>
      <c r="BN39" s="252"/>
      <c r="BO39" s="265"/>
      <c r="BP39" s="265"/>
      <c r="BQ39" s="262">
        <v>33</v>
      </c>
      <c r="BR39" s="263"/>
      <c r="BS39" s="1105"/>
      <c r="BT39" s="1106"/>
      <c r="BU39" s="1106"/>
      <c r="BV39" s="1106"/>
      <c r="BW39" s="1106"/>
      <c r="BX39" s="1106"/>
      <c r="BY39" s="1106"/>
      <c r="BZ39" s="1106"/>
      <c r="CA39" s="1106"/>
      <c r="CB39" s="1106"/>
      <c r="CC39" s="1106"/>
      <c r="CD39" s="1106"/>
      <c r="CE39" s="1106"/>
      <c r="CF39" s="1106"/>
      <c r="CG39" s="1107"/>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46"/>
    </row>
    <row r="40" spans="1:131" s="247" customFormat="1" ht="26.25" customHeight="1" x14ac:dyDescent="0.15">
      <c r="A40" s="261">
        <v>13</v>
      </c>
      <c r="B40" s="1128"/>
      <c r="C40" s="1129"/>
      <c r="D40" s="1129"/>
      <c r="E40" s="1129"/>
      <c r="F40" s="1129"/>
      <c r="G40" s="1129"/>
      <c r="H40" s="1129"/>
      <c r="I40" s="1129"/>
      <c r="J40" s="1129"/>
      <c r="K40" s="1129"/>
      <c r="L40" s="1129"/>
      <c r="M40" s="1129"/>
      <c r="N40" s="1129"/>
      <c r="O40" s="1129"/>
      <c r="P40" s="1130"/>
      <c r="Q40" s="1134"/>
      <c r="R40" s="1135"/>
      <c r="S40" s="1135"/>
      <c r="T40" s="1135"/>
      <c r="U40" s="1135"/>
      <c r="V40" s="1135"/>
      <c r="W40" s="1135"/>
      <c r="X40" s="1135"/>
      <c r="Y40" s="1135"/>
      <c r="Z40" s="1135"/>
      <c r="AA40" s="1135"/>
      <c r="AB40" s="1135"/>
      <c r="AC40" s="1135"/>
      <c r="AD40" s="1135"/>
      <c r="AE40" s="1136"/>
      <c r="AF40" s="1110"/>
      <c r="AG40" s="1111"/>
      <c r="AH40" s="1111"/>
      <c r="AI40" s="1111"/>
      <c r="AJ40" s="1112"/>
      <c r="AK40" s="1071"/>
      <c r="AL40" s="1062"/>
      <c r="AM40" s="1062"/>
      <c r="AN40" s="1062"/>
      <c r="AO40" s="1062"/>
      <c r="AP40" s="1062"/>
      <c r="AQ40" s="1062"/>
      <c r="AR40" s="1062"/>
      <c r="AS40" s="1062"/>
      <c r="AT40" s="1062"/>
      <c r="AU40" s="1062"/>
      <c r="AV40" s="1062"/>
      <c r="AW40" s="1062"/>
      <c r="AX40" s="1062"/>
      <c r="AY40" s="1062"/>
      <c r="AZ40" s="1133"/>
      <c r="BA40" s="1133"/>
      <c r="BB40" s="1133"/>
      <c r="BC40" s="1133"/>
      <c r="BD40" s="1133"/>
      <c r="BE40" s="1123"/>
      <c r="BF40" s="1123"/>
      <c r="BG40" s="1123"/>
      <c r="BH40" s="1123"/>
      <c r="BI40" s="1124"/>
      <c r="BJ40" s="252"/>
      <c r="BK40" s="252"/>
      <c r="BL40" s="252"/>
      <c r="BM40" s="252"/>
      <c r="BN40" s="252"/>
      <c r="BO40" s="265"/>
      <c r="BP40" s="265"/>
      <c r="BQ40" s="262">
        <v>34</v>
      </c>
      <c r="BR40" s="263"/>
      <c r="BS40" s="1105"/>
      <c r="BT40" s="1106"/>
      <c r="BU40" s="1106"/>
      <c r="BV40" s="1106"/>
      <c r="BW40" s="1106"/>
      <c r="BX40" s="1106"/>
      <c r="BY40" s="1106"/>
      <c r="BZ40" s="1106"/>
      <c r="CA40" s="1106"/>
      <c r="CB40" s="1106"/>
      <c r="CC40" s="1106"/>
      <c r="CD40" s="1106"/>
      <c r="CE40" s="1106"/>
      <c r="CF40" s="1106"/>
      <c r="CG40" s="1107"/>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46"/>
    </row>
    <row r="41" spans="1:131" s="247" customFormat="1" ht="26.25" customHeight="1" x14ac:dyDescent="0.15">
      <c r="A41" s="261">
        <v>14</v>
      </c>
      <c r="B41" s="1128"/>
      <c r="C41" s="1129"/>
      <c r="D41" s="1129"/>
      <c r="E41" s="1129"/>
      <c r="F41" s="1129"/>
      <c r="G41" s="1129"/>
      <c r="H41" s="1129"/>
      <c r="I41" s="1129"/>
      <c r="J41" s="1129"/>
      <c r="K41" s="1129"/>
      <c r="L41" s="1129"/>
      <c r="M41" s="1129"/>
      <c r="N41" s="1129"/>
      <c r="O41" s="1129"/>
      <c r="P41" s="1130"/>
      <c r="Q41" s="1134"/>
      <c r="R41" s="1135"/>
      <c r="S41" s="1135"/>
      <c r="T41" s="1135"/>
      <c r="U41" s="1135"/>
      <c r="V41" s="1135"/>
      <c r="W41" s="1135"/>
      <c r="X41" s="1135"/>
      <c r="Y41" s="1135"/>
      <c r="Z41" s="1135"/>
      <c r="AA41" s="1135"/>
      <c r="AB41" s="1135"/>
      <c r="AC41" s="1135"/>
      <c r="AD41" s="1135"/>
      <c r="AE41" s="1136"/>
      <c r="AF41" s="1110"/>
      <c r="AG41" s="1111"/>
      <c r="AH41" s="1111"/>
      <c r="AI41" s="1111"/>
      <c r="AJ41" s="1112"/>
      <c r="AK41" s="1071"/>
      <c r="AL41" s="1062"/>
      <c r="AM41" s="1062"/>
      <c r="AN41" s="1062"/>
      <c r="AO41" s="1062"/>
      <c r="AP41" s="1062"/>
      <c r="AQ41" s="1062"/>
      <c r="AR41" s="1062"/>
      <c r="AS41" s="1062"/>
      <c r="AT41" s="1062"/>
      <c r="AU41" s="1062"/>
      <c r="AV41" s="1062"/>
      <c r="AW41" s="1062"/>
      <c r="AX41" s="1062"/>
      <c r="AY41" s="1062"/>
      <c r="AZ41" s="1133"/>
      <c r="BA41" s="1133"/>
      <c r="BB41" s="1133"/>
      <c r="BC41" s="1133"/>
      <c r="BD41" s="1133"/>
      <c r="BE41" s="1123"/>
      <c r="BF41" s="1123"/>
      <c r="BG41" s="1123"/>
      <c r="BH41" s="1123"/>
      <c r="BI41" s="1124"/>
      <c r="BJ41" s="252"/>
      <c r="BK41" s="252"/>
      <c r="BL41" s="252"/>
      <c r="BM41" s="252"/>
      <c r="BN41" s="252"/>
      <c r="BO41" s="265"/>
      <c r="BP41" s="265"/>
      <c r="BQ41" s="262">
        <v>35</v>
      </c>
      <c r="BR41" s="263"/>
      <c r="BS41" s="1105"/>
      <c r="BT41" s="1106"/>
      <c r="BU41" s="1106"/>
      <c r="BV41" s="1106"/>
      <c r="BW41" s="1106"/>
      <c r="BX41" s="1106"/>
      <c r="BY41" s="1106"/>
      <c r="BZ41" s="1106"/>
      <c r="CA41" s="1106"/>
      <c r="CB41" s="1106"/>
      <c r="CC41" s="1106"/>
      <c r="CD41" s="1106"/>
      <c r="CE41" s="1106"/>
      <c r="CF41" s="1106"/>
      <c r="CG41" s="1107"/>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46"/>
    </row>
    <row r="42" spans="1:131" s="247" customFormat="1" ht="26.25" customHeight="1" x14ac:dyDescent="0.15">
      <c r="A42" s="261">
        <v>15</v>
      </c>
      <c r="B42" s="1128"/>
      <c r="C42" s="1129"/>
      <c r="D42" s="1129"/>
      <c r="E42" s="1129"/>
      <c r="F42" s="1129"/>
      <c r="G42" s="1129"/>
      <c r="H42" s="1129"/>
      <c r="I42" s="1129"/>
      <c r="J42" s="1129"/>
      <c r="K42" s="1129"/>
      <c r="L42" s="1129"/>
      <c r="M42" s="1129"/>
      <c r="N42" s="1129"/>
      <c r="O42" s="1129"/>
      <c r="P42" s="1130"/>
      <c r="Q42" s="1134"/>
      <c r="R42" s="1135"/>
      <c r="S42" s="1135"/>
      <c r="T42" s="1135"/>
      <c r="U42" s="1135"/>
      <c r="V42" s="1135"/>
      <c r="W42" s="1135"/>
      <c r="X42" s="1135"/>
      <c r="Y42" s="1135"/>
      <c r="Z42" s="1135"/>
      <c r="AA42" s="1135"/>
      <c r="AB42" s="1135"/>
      <c r="AC42" s="1135"/>
      <c r="AD42" s="1135"/>
      <c r="AE42" s="1136"/>
      <c r="AF42" s="1110"/>
      <c r="AG42" s="1111"/>
      <c r="AH42" s="1111"/>
      <c r="AI42" s="1111"/>
      <c r="AJ42" s="1112"/>
      <c r="AK42" s="1071"/>
      <c r="AL42" s="1062"/>
      <c r="AM42" s="1062"/>
      <c r="AN42" s="1062"/>
      <c r="AO42" s="1062"/>
      <c r="AP42" s="1062"/>
      <c r="AQ42" s="1062"/>
      <c r="AR42" s="1062"/>
      <c r="AS42" s="1062"/>
      <c r="AT42" s="1062"/>
      <c r="AU42" s="1062"/>
      <c r="AV42" s="1062"/>
      <c r="AW42" s="1062"/>
      <c r="AX42" s="1062"/>
      <c r="AY42" s="1062"/>
      <c r="AZ42" s="1133"/>
      <c r="BA42" s="1133"/>
      <c r="BB42" s="1133"/>
      <c r="BC42" s="1133"/>
      <c r="BD42" s="1133"/>
      <c r="BE42" s="1123"/>
      <c r="BF42" s="1123"/>
      <c r="BG42" s="1123"/>
      <c r="BH42" s="1123"/>
      <c r="BI42" s="1124"/>
      <c r="BJ42" s="252"/>
      <c r="BK42" s="252"/>
      <c r="BL42" s="252"/>
      <c r="BM42" s="252"/>
      <c r="BN42" s="252"/>
      <c r="BO42" s="265"/>
      <c r="BP42" s="265"/>
      <c r="BQ42" s="262">
        <v>36</v>
      </c>
      <c r="BR42" s="263"/>
      <c r="BS42" s="1105"/>
      <c r="BT42" s="1106"/>
      <c r="BU42" s="1106"/>
      <c r="BV42" s="1106"/>
      <c r="BW42" s="1106"/>
      <c r="BX42" s="1106"/>
      <c r="BY42" s="1106"/>
      <c r="BZ42" s="1106"/>
      <c r="CA42" s="1106"/>
      <c r="CB42" s="1106"/>
      <c r="CC42" s="1106"/>
      <c r="CD42" s="1106"/>
      <c r="CE42" s="1106"/>
      <c r="CF42" s="1106"/>
      <c r="CG42" s="1107"/>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46"/>
    </row>
    <row r="43" spans="1:131" s="247" customFormat="1" ht="26.25" customHeight="1" x14ac:dyDescent="0.15">
      <c r="A43" s="261">
        <v>16</v>
      </c>
      <c r="B43" s="1128"/>
      <c r="C43" s="1129"/>
      <c r="D43" s="1129"/>
      <c r="E43" s="1129"/>
      <c r="F43" s="1129"/>
      <c r="G43" s="1129"/>
      <c r="H43" s="1129"/>
      <c r="I43" s="1129"/>
      <c r="J43" s="1129"/>
      <c r="K43" s="1129"/>
      <c r="L43" s="1129"/>
      <c r="M43" s="1129"/>
      <c r="N43" s="1129"/>
      <c r="O43" s="1129"/>
      <c r="P43" s="1130"/>
      <c r="Q43" s="1134"/>
      <c r="R43" s="1135"/>
      <c r="S43" s="1135"/>
      <c r="T43" s="1135"/>
      <c r="U43" s="1135"/>
      <c r="V43" s="1135"/>
      <c r="W43" s="1135"/>
      <c r="X43" s="1135"/>
      <c r="Y43" s="1135"/>
      <c r="Z43" s="1135"/>
      <c r="AA43" s="1135"/>
      <c r="AB43" s="1135"/>
      <c r="AC43" s="1135"/>
      <c r="AD43" s="1135"/>
      <c r="AE43" s="1136"/>
      <c r="AF43" s="1110"/>
      <c r="AG43" s="1111"/>
      <c r="AH43" s="1111"/>
      <c r="AI43" s="1111"/>
      <c r="AJ43" s="1112"/>
      <c r="AK43" s="1071"/>
      <c r="AL43" s="1062"/>
      <c r="AM43" s="1062"/>
      <c r="AN43" s="1062"/>
      <c r="AO43" s="1062"/>
      <c r="AP43" s="1062"/>
      <c r="AQ43" s="1062"/>
      <c r="AR43" s="1062"/>
      <c r="AS43" s="1062"/>
      <c r="AT43" s="1062"/>
      <c r="AU43" s="1062"/>
      <c r="AV43" s="1062"/>
      <c r="AW43" s="1062"/>
      <c r="AX43" s="1062"/>
      <c r="AY43" s="1062"/>
      <c r="AZ43" s="1133"/>
      <c r="BA43" s="1133"/>
      <c r="BB43" s="1133"/>
      <c r="BC43" s="1133"/>
      <c r="BD43" s="1133"/>
      <c r="BE43" s="1123"/>
      <c r="BF43" s="1123"/>
      <c r="BG43" s="1123"/>
      <c r="BH43" s="1123"/>
      <c r="BI43" s="1124"/>
      <c r="BJ43" s="252"/>
      <c r="BK43" s="252"/>
      <c r="BL43" s="252"/>
      <c r="BM43" s="252"/>
      <c r="BN43" s="252"/>
      <c r="BO43" s="265"/>
      <c r="BP43" s="265"/>
      <c r="BQ43" s="262">
        <v>37</v>
      </c>
      <c r="BR43" s="263"/>
      <c r="BS43" s="1105"/>
      <c r="BT43" s="1106"/>
      <c r="BU43" s="1106"/>
      <c r="BV43" s="1106"/>
      <c r="BW43" s="1106"/>
      <c r="BX43" s="1106"/>
      <c r="BY43" s="1106"/>
      <c r="BZ43" s="1106"/>
      <c r="CA43" s="1106"/>
      <c r="CB43" s="1106"/>
      <c r="CC43" s="1106"/>
      <c r="CD43" s="1106"/>
      <c r="CE43" s="1106"/>
      <c r="CF43" s="1106"/>
      <c r="CG43" s="1107"/>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46"/>
    </row>
    <row r="44" spans="1:131" s="247" customFormat="1" ht="26.25" customHeight="1" x14ac:dyDescent="0.15">
      <c r="A44" s="261">
        <v>17</v>
      </c>
      <c r="B44" s="1128"/>
      <c r="C44" s="1129"/>
      <c r="D44" s="1129"/>
      <c r="E44" s="1129"/>
      <c r="F44" s="1129"/>
      <c r="G44" s="1129"/>
      <c r="H44" s="1129"/>
      <c r="I44" s="1129"/>
      <c r="J44" s="1129"/>
      <c r="K44" s="1129"/>
      <c r="L44" s="1129"/>
      <c r="M44" s="1129"/>
      <c r="N44" s="1129"/>
      <c r="O44" s="1129"/>
      <c r="P44" s="1130"/>
      <c r="Q44" s="1134"/>
      <c r="R44" s="1135"/>
      <c r="S44" s="1135"/>
      <c r="T44" s="1135"/>
      <c r="U44" s="1135"/>
      <c r="V44" s="1135"/>
      <c r="W44" s="1135"/>
      <c r="X44" s="1135"/>
      <c r="Y44" s="1135"/>
      <c r="Z44" s="1135"/>
      <c r="AA44" s="1135"/>
      <c r="AB44" s="1135"/>
      <c r="AC44" s="1135"/>
      <c r="AD44" s="1135"/>
      <c r="AE44" s="1136"/>
      <c r="AF44" s="1110"/>
      <c r="AG44" s="1111"/>
      <c r="AH44" s="1111"/>
      <c r="AI44" s="1111"/>
      <c r="AJ44" s="1112"/>
      <c r="AK44" s="1071"/>
      <c r="AL44" s="1062"/>
      <c r="AM44" s="1062"/>
      <c r="AN44" s="1062"/>
      <c r="AO44" s="1062"/>
      <c r="AP44" s="1062"/>
      <c r="AQ44" s="1062"/>
      <c r="AR44" s="1062"/>
      <c r="AS44" s="1062"/>
      <c r="AT44" s="1062"/>
      <c r="AU44" s="1062"/>
      <c r="AV44" s="1062"/>
      <c r="AW44" s="1062"/>
      <c r="AX44" s="1062"/>
      <c r="AY44" s="1062"/>
      <c r="AZ44" s="1133"/>
      <c r="BA44" s="1133"/>
      <c r="BB44" s="1133"/>
      <c r="BC44" s="1133"/>
      <c r="BD44" s="1133"/>
      <c r="BE44" s="1123"/>
      <c r="BF44" s="1123"/>
      <c r="BG44" s="1123"/>
      <c r="BH44" s="1123"/>
      <c r="BI44" s="1124"/>
      <c r="BJ44" s="252"/>
      <c r="BK44" s="252"/>
      <c r="BL44" s="252"/>
      <c r="BM44" s="252"/>
      <c r="BN44" s="252"/>
      <c r="BO44" s="265"/>
      <c r="BP44" s="265"/>
      <c r="BQ44" s="262">
        <v>38</v>
      </c>
      <c r="BR44" s="263"/>
      <c r="BS44" s="1105"/>
      <c r="BT44" s="1106"/>
      <c r="BU44" s="1106"/>
      <c r="BV44" s="1106"/>
      <c r="BW44" s="1106"/>
      <c r="BX44" s="1106"/>
      <c r="BY44" s="1106"/>
      <c r="BZ44" s="1106"/>
      <c r="CA44" s="1106"/>
      <c r="CB44" s="1106"/>
      <c r="CC44" s="1106"/>
      <c r="CD44" s="1106"/>
      <c r="CE44" s="1106"/>
      <c r="CF44" s="1106"/>
      <c r="CG44" s="1107"/>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46"/>
    </row>
    <row r="45" spans="1:131" s="247" customFormat="1" ht="26.25" customHeight="1" x14ac:dyDescent="0.15">
      <c r="A45" s="261">
        <v>18</v>
      </c>
      <c r="B45" s="1128"/>
      <c r="C45" s="1129"/>
      <c r="D45" s="1129"/>
      <c r="E45" s="1129"/>
      <c r="F45" s="1129"/>
      <c r="G45" s="1129"/>
      <c r="H45" s="1129"/>
      <c r="I45" s="1129"/>
      <c r="J45" s="1129"/>
      <c r="K45" s="1129"/>
      <c r="L45" s="1129"/>
      <c r="M45" s="1129"/>
      <c r="N45" s="1129"/>
      <c r="O45" s="1129"/>
      <c r="P45" s="1130"/>
      <c r="Q45" s="1134"/>
      <c r="R45" s="1135"/>
      <c r="S45" s="1135"/>
      <c r="T45" s="1135"/>
      <c r="U45" s="1135"/>
      <c r="V45" s="1135"/>
      <c r="W45" s="1135"/>
      <c r="X45" s="1135"/>
      <c r="Y45" s="1135"/>
      <c r="Z45" s="1135"/>
      <c r="AA45" s="1135"/>
      <c r="AB45" s="1135"/>
      <c r="AC45" s="1135"/>
      <c r="AD45" s="1135"/>
      <c r="AE45" s="1136"/>
      <c r="AF45" s="1110"/>
      <c r="AG45" s="1111"/>
      <c r="AH45" s="1111"/>
      <c r="AI45" s="1111"/>
      <c r="AJ45" s="1112"/>
      <c r="AK45" s="1071"/>
      <c r="AL45" s="1062"/>
      <c r="AM45" s="1062"/>
      <c r="AN45" s="1062"/>
      <c r="AO45" s="1062"/>
      <c r="AP45" s="1062"/>
      <c r="AQ45" s="1062"/>
      <c r="AR45" s="1062"/>
      <c r="AS45" s="1062"/>
      <c r="AT45" s="1062"/>
      <c r="AU45" s="1062"/>
      <c r="AV45" s="1062"/>
      <c r="AW45" s="1062"/>
      <c r="AX45" s="1062"/>
      <c r="AY45" s="1062"/>
      <c r="AZ45" s="1133"/>
      <c r="BA45" s="1133"/>
      <c r="BB45" s="1133"/>
      <c r="BC45" s="1133"/>
      <c r="BD45" s="1133"/>
      <c r="BE45" s="1123"/>
      <c r="BF45" s="1123"/>
      <c r="BG45" s="1123"/>
      <c r="BH45" s="1123"/>
      <c r="BI45" s="1124"/>
      <c r="BJ45" s="252"/>
      <c r="BK45" s="252"/>
      <c r="BL45" s="252"/>
      <c r="BM45" s="252"/>
      <c r="BN45" s="252"/>
      <c r="BO45" s="265"/>
      <c r="BP45" s="265"/>
      <c r="BQ45" s="262">
        <v>39</v>
      </c>
      <c r="BR45" s="263"/>
      <c r="BS45" s="1105"/>
      <c r="BT45" s="1106"/>
      <c r="BU45" s="1106"/>
      <c r="BV45" s="1106"/>
      <c r="BW45" s="1106"/>
      <c r="BX45" s="1106"/>
      <c r="BY45" s="1106"/>
      <c r="BZ45" s="1106"/>
      <c r="CA45" s="1106"/>
      <c r="CB45" s="1106"/>
      <c r="CC45" s="1106"/>
      <c r="CD45" s="1106"/>
      <c r="CE45" s="1106"/>
      <c r="CF45" s="1106"/>
      <c r="CG45" s="1107"/>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46"/>
    </row>
    <row r="46" spans="1:131" s="247" customFormat="1" ht="26.25" customHeight="1" x14ac:dyDescent="0.15">
      <c r="A46" s="261">
        <v>19</v>
      </c>
      <c r="B46" s="1128"/>
      <c r="C46" s="1129"/>
      <c r="D46" s="1129"/>
      <c r="E46" s="1129"/>
      <c r="F46" s="1129"/>
      <c r="G46" s="1129"/>
      <c r="H46" s="1129"/>
      <c r="I46" s="1129"/>
      <c r="J46" s="1129"/>
      <c r="K46" s="1129"/>
      <c r="L46" s="1129"/>
      <c r="M46" s="1129"/>
      <c r="N46" s="1129"/>
      <c r="O46" s="1129"/>
      <c r="P46" s="1130"/>
      <c r="Q46" s="1134"/>
      <c r="R46" s="1135"/>
      <c r="S46" s="1135"/>
      <c r="T46" s="1135"/>
      <c r="U46" s="1135"/>
      <c r="V46" s="1135"/>
      <c r="W46" s="1135"/>
      <c r="X46" s="1135"/>
      <c r="Y46" s="1135"/>
      <c r="Z46" s="1135"/>
      <c r="AA46" s="1135"/>
      <c r="AB46" s="1135"/>
      <c r="AC46" s="1135"/>
      <c r="AD46" s="1135"/>
      <c r="AE46" s="1136"/>
      <c r="AF46" s="1110"/>
      <c r="AG46" s="1111"/>
      <c r="AH46" s="1111"/>
      <c r="AI46" s="1111"/>
      <c r="AJ46" s="1112"/>
      <c r="AK46" s="1071"/>
      <c r="AL46" s="1062"/>
      <c r="AM46" s="1062"/>
      <c r="AN46" s="1062"/>
      <c r="AO46" s="1062"/>
      <c r="AP46" s="1062"/>
      <c r="AQ46" s="1062"/>
      <c r="AR46" s="1062"/>
      <c r="AS46" s="1062"/>
      <c r="AT46" s="1062"/>
      <c r="AU46" s="1062"/>
      <c r="AV46" s="1062"/>
      <c r="AW46" s="1062"/>
      <c r="AX46" s="1062"/>
      <c r="AY46" s="1062"/>
      <c r="AZ46" s="1133"/>
      <c r="BA46" s="1133"/>
      <c r="BB46" s="1133"/>
      <c r="BC46" s="1133"/>
      <c r="BD46" s="1133"/>
      <c r="BE46" s="1123"/>
      <c r="BF46" s="1123"/>
      <c r="BG46" s="1123"/>
      <c r="BH46" s="1123"/>
      <c r="BI46" s="1124"/>
      <c r="BJ46" s="252"/>
      <c r="BK46" s="252"/>
      <c r="BL46" s="252"/>
      <c r="BM46" s="252"/>
      <c r="BN46" s="252"/>
      <c r="BO46" s="265"/>
      <c r="BP46" s="265"/>
      <c r="BQ46" s="262">
        <v>40</v>
      </c>
      <c r="BR46" s="263"/>
      <c r="BS46" s="1105"/>
      <c r="BT46" s="1106"/>
      <c r="BU46" s="1106"/>
      <c r="BV46" s="1106"/>
      <c r="BW46" s="1106"/>
      <c r="BX46" s="1106"/>
      <c r="BY46" s="1106"/>
      <c r="BZ46" s="1106"/>
      <c r="CA46" s="1106"/>
      <c r="CB46" s="1106"/>
      <c r="CC46" s="1106"/>
      <c r="CD46" s="1106"/>
      <c r="CE46" s="1106"/>
      <c r="CF46" s="1106"/>
      <c r="CG46" s="1107"/>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46"/>
    </row>
    <row r="47" spans="1:131" s="247" customFormat="1" ht="26.25" customHeight="1" x14ac:dyDescent="0.15">
      <c r="A47" s="261">
        <v>20</v>
      </c>
      <c r="B47" s="1128"/>
      <c r="C47" s="1129"/>
      <c r="D47" s="1129"/>
      <c r="E47" s="1129"/>
      <c r="F47" s="1129"/>
      <c r="G47" s="1129"/>
      <c r="H47" s="1129"/>
      <c r="I47" s="1129"/>
      <c r="J47" s="1129"/>
      <c r="K47" s="1129"/>
      <c r="L47" s="1129"/>
      <c r="M47" s="1129"/>
      <c r="N47" s="1129"/>
      <c r="O47" s="1129"/>
      <c r="P47" s="1130"/>
      <c r="Q47" s="1134"/>
      <c r="R47" s="1135"/>
      <c r="S47" s="1135"/>
      <c r="T47" s="1135"/>
      <c r="U47" s="1135"/>
      <c r="V47" s="1135"/>
      <c r="W47" s="1135"/>
      <c r="X47" s="1135"/>
      <c r="Y47" s="1135"/>
      <c r="Z47" s="1135"/>
      <c r="AA47" s="1135"/>
      <c r="AB47" s="1135"/>
      <c r="AC47" s="1135"/>
      <c r="AD47" s="1135"/>
      <c r="AE47" s="1136"/>
      <c r="AF47" s="1110"/>
      <c r="AG47" s="1111"/>
      <c r="AH47" s="1111"/>
      <c r="AI47" s="1111"/>
      <c r="AJ47" s="1112"/>
      <c r="AK47" s="1071"/>
      <c r="AL47" s="1062"/>
      <c r="AM47" s="1062"/>
      <c r="AN47" s="1062"/>
      <c r="AO47" s="1062"/>
      <c r="AP47" s="1062"/>
      <c r="AQ47" s="1062"/>
      <c r="AR47" s="1062"/>
      <c r="AS47" s="1062"/>
      <c r="AT47" s="1062"/>
      <c r="AU47" s="1062"/>
      <c r="AV47" s="1062"/>
      <c r="AW47" s="1062"/>
      <c r="AX47" s="1062"/>
      <c r="AY47" s="1062"/>
      <c r="AZ47" s="1133"/>
      <c r="BA47" s="1133"/>
      <c r="BB47" s="1133"/>
      <c r="BC47" s="1133"/>
      <c r="BD47" s="1133"/>
      <c r="BE47" s="1123"/>
      <c r="BF47" s="1123"/>
      <c r="BG47" s="1123"/>
      <c r="BH47" s="1123"/>
      <c r="BI47" s="1124"/>
      <c r="BJ47" s="252"/>
      <c r="BK47" s="252"/>
      <c r="BL47" s="252"/>
      <c r="BM47" s="252"/>
      <c r="BN47" s="252"/>
      <c r="BO47" s="265"/>
      <c r="BP47" s="265"/>
      <c r="BQ47" s="262">
        <v>41</v>
      </c>
      <c r="BR47" s="263"/>
      <c r="BS47" s="1105"/>
      <c r="BT47" s="1106"/>
      <c r="BU47" s="1106"/>
      <c r="BV47" s="1106"/>
      <c r="BW47" s="1106"/>
      <c r="BX47" s="1106"/>
      <c r="BY47" s="1106"/>
      <c r="BZ47" s="1106"/>
      <c r="CA47" s="1106"/>
      <c r="CB47" s="1106"/>
      <c r="CC47" s="1106"/>
      <c r="CD47" s="1106"/>
      <c r="CE47" s="1106"/>
      <c r="CF47" s="1106"/>
      <c r="CG47" s="1107"/>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46"/>
    </row>
    <row r="48" spans="1:131" s="247" customFormat="1" ht="26.25" customHeight="1" x14ac:dyDescent="0.15">
      <c r="A48" s="261">
        <v>21</v>
      </c>
      <c r="B48" s="1128"/>
      <c r="C48" s="1129"/>
      <c r="D48" s="1129"/>
      <c r="E48" s="1129"/>
      <c r="F48" s="1129"/>
      <c r="G48" s="1129"/>
      <c r="H48" s="1129"/>
      <c r="I48" s="1129"/>
      <c r="J48" s="1129"/>
      <c r="K48" s="1129"/>
      <c r="L48" s="1129"/>
      <c r="M48" s="1129"/>
      <c r="N48" s="1129"/>
      <c r="O48" s="1129"/>
      <c r="P48" s="1130"/>
      <c r="Q48" s="1134"/>
      <c r="R48" s="1135"/>
      <c r="S48" s="1135"/>
      <c r="T48" s="1135"/>
      <c r="U48" s="1135"/>
      <c r="V48" s="1135"/>
      <c r="W48" s="1135"/>
      <c r="X48" s="1135"/>
      <c r="Y48" s="1135"/>
      <c r="Z48" s="1135"/>
      <c r="AA48" s="1135"/>
      <c r="AB48" s="1135"/>
      <c r="AC48" s="1135"/>
      <c r="AD48" s="1135"/>
      <c r="AE48" s="1136"/>
      <c r="AF48" s="1110"/>
      <c r="AG48" s="1111"/>
      <c r="AH48" s="1111"/>
      <c r="AI48" s="1111"/>
      <c r="AJ48" s="1112"/>
      <c r="AK48" s="1071"/>
      <c r="AL48" s="1062"/>
      <c r="AM48" s="1062"/>
      <c r="AN48" s="1062"/>
      <c r="AO48" s="1062"/>
      <c r="AP48" s="1062"/>
      <c r="AQ48" s="1062"/>
      <c r="AR48" s="1062"/>
      <c r="AS48" s="1062"/>
      <c r="AT48" s="1062"/>
      <c r="AU48" s="1062"/>
      <c r="AV48" s="1062"/>
      <c r="AW48" s="1062"/>
      <c r="AX48" s="1062"/>
      <c r="AY48" s="1062"/>
      <c r="AZ48" s="1133"/>
      <c r="BA48" s="1133"/>
      <c r="BB48" s="1133"/>
      <c r="BC48" s="1133"/>
      <c r="BD48" s="1133"/>
      <c r="BE48" s="1123"/>
      <c r="BF48" s="1123"/>
      <c r="BG48" s="1123"/>
      <c r="BH48" s="1123"/>
      <c r="BI48" s="1124"/>
      <c r="BJ48" s="252"/>
      <c r="BK48" s="252"/>
      <c r="BL48" s="252"/>
      <c r="BM48" s="252"/>
      <c r="BN48" s="252"/>
      <c r="BO48" s="265"/>
      <c r="BP48" s="265"/>
      <c r="BQ48" s="262">
        <v>42</v>
      </c>
      <c r="BR48" s="263"/>
      <c r="BS48" s="1105"/>
      <c r="BT48" s="1106"/>
      <c r="BU48" s="1106"/>
      <c r="BV48" s="1106"/>
      <c r="BW48" s="1106"/>
      <c r="BX48" s="1106"/>
      <c r="BY48" s="1106"/>
      <c r="BZ48" s="1106"/>
      <c r="CA48" s="1106"/>
      <c r="CB48" s="1106"/>
      <c r="CC48" s="1106"/>
      <c r="CD48" s="1106"/>
      <c r="CE48" s="1106"/>
      <c r="CF48" s="1106"/>
      <c r="CG48" s="1107"/>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46"/>
    </row>
    <row r="49" spans="1:131" s="247" customFormat="1" ht="26.25" customHeight="1" x14ac:dyDescent="0.15">
      <c r="A49" s="261">
        <v>22</v>
      </c>
      <c r="B49" s="1128"/>
      <c r="C49" s="1129"/>
      <c r="D49" s="1129"/>
      <c r="E49" s="1129"/>
      <c r="F49" s="1129"/>
      <c r="G49" s="1129"/>
      <c r="H49" s="1129"/>
      <c r="I49" s="1129"/>
      <c r="J49" s="1129"/>
      <c r="K49" s="1129"/>
      <c r="L49" s="1129"/>
      <c r="M49" s="1129"/>
      <c r="N49" s="1129"/>
      <c r="O49" s="1129"/>
      <c r="P49" s="1130"/>
      <c r="Q49" s="1134"/>
      <c r="R49" s="1135"/>
      <c r="S49" s="1135"/>
      <c r="T49" s="1135"/>
      <c r="U49" s="1135"/>
      <c r="V49" s="1135"/>
      <c r="W49" s="1135"/>
      <c r="X49" s="1135"/>
      <c r="Y49" s="1135"/>
      <c r="Z49" s="1135"/>
      <c r="AA49" s="1135"/>
      <c r="AB49" s="1135"/>
      <c r="AC49" s="1135"/>
      <c r="AD49" s="1135"/>
      <c r="AE49" s="1136"/>
      <c r="AF49" s="1110"/>
      <c r="AG49" s="1111"/>
      <c r="AH49" s="1111"/>
      <c r="AI49" s="1111"/>
      <c r="AJ49" s="1112"/>
      <c r="AK49" s="1071"/>
      <c r="AL49" s="1062"/>
      <c r="AM49" s="1062"/>
      <c r="AN49" s="1062"/>
      <c r="AO49" s="1062"/>
      <c r="AP49" s="1062"/>
      <c r="AQ49" s="1062"/>
      <c r="AR49" s="1062"/>
      <c r="AS49" s="1062"/>
      <c r="AT49" s="1062"/>
      <c r="AU49" s="1062"/>
      <c r="AV49" s="1062"/>
      <c r="AW49" s="1062"/>
      <c r="AX49" s="1062"/>
      <c r="AY49" s="1062"/>
      <c r="AZ49" s="1133"/>
      <c r="BA49" s="1133"/>
      <c r="BB49" s="1133"/>
      <c r="BC49" s="1133"/>
      <c r="BD49" s="1133"/>
      <c r="BE49" s="1123"/>
      <c r="BF49" s="1123"/>
      <c r="BG49" s="1123"/>
      <c r="BH49" s="1123"/>
      <c r="BI49" s="1124"/>
      <c r="BJ49" s="252"/>
      <c r="BK49" s="252"/>
      <c r="BL49" s="252"/>
      <c r="BM49" s="252"/>
      <c r="BN49" s="252"/>
      <c r="BO49" s="265"/>
      <c r="BP49" s="265"/>
      <c r="BQ49" s="262">
        <v>43</v>
      </c>
      <c r="BR49" s="263"/>
      <c r="BS49" s="1105"/>
      <c r="BT49" s="1106"/>
      <c r="BU49" s="1106"/>
      <c r="BV49" s="1106"/>
      <c r="BW49" s="1106"/>
      <c r="BX49" s="1106"/>
      <c r="BY49" s="1106"/>
      <c r="BZ49" s="1106"/>
      <c r="CA49" s="1106"/>
      <c r="CB49" s="1106"/>
      <c r="CC49" s="1106"/>
      <c r="CD49" s="1106"/>
      <c r="CE49" s="1106"/>
      <c r="CF49" s="1106"/>
      <c r="CG49" s="1107"/>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46"/>
    </row>
    <row r="50" spans="1:131" s="247" customFormat="1" ht="26.25" customHeight="1" x14ac:dyDescent="0.15">
      <c r="A50" s="261">
        <v>23</v>
      </c>
      <c r="B50" s="1128"/>
      <c r="C50" s="1129"/>
      <c r="D50" s="1129"/>
      <c r="E50" s="1129"/>
      <c r="F50" s="1129"/>
      <c r="G50" s="1129"/>
      <c r="H50" s="1129"/>
      <c r="I50" s="1129"/>
      <c r="J50" s="1129"/>
      <c r="K50" s="1129"/>
      <c r="L50" s="1129"/>
      <c r="M50" s="1129"/>
      <c r="N50" s="1129"/>
      <c r="O50" s="1129"/>
      <c r="P50" s="1130"/>
      <c r="Q50" s="1131"/>
      <c r="R50" s="1114"/>
      <c r="S50" s="1114"/>
      <c r="T50" s="1114"/>
      <c r="U50" s="1114"/>
      <c r="V50" s="1114"/>
      <c r="W50" s="1114"/>
      <c r="X50" s="1114"/>
      <c r="Y50" s="1114"/>
      <c r="Z50" s="1114"/>
      <c r="AA50" s="1114"/>
      <c r="AB50" s="1114"/>
      <c r="AC50" s="1114"/>
      <c r="AD50" s="1114"/>
      <c r="AE50" s="1132"/>
      <c r="AF50" s="1110"/>
      <c r="AG50" s="1111"/>
      <c r="AH50" s="1111"/>
      <c r="AI50" s="1111"/>
      <c r="AJ50" s="1112"/>
      <c r="AK50" s="1113"/>
      <c r="AL50" s="1114"/>
      <c r="AM50" s="1114"/>
      <c r="AN50" s="1114"/>
      <c r="AO50" s="1114"/>
      <c r="AP50" s="1114"/>
      <c r="AQ50" s="1114"/>
      <c r="AR50" s="1114"/>
      <c r="AS50" s="1114"/>
      <c r="AT50" s="1114"/>
      <c r="AU50" s="1114"/>
      <c r="AV50" s="1114"/>
      <c r="AW50" s="1114"/>
      <c r="AX50" s="1114"/>
      <c r="AY50" s="1114"/>
      <c r="AZ50" s="1115"/>
      <c r="BA50" s="1115"/>
      <c r="BB50" s="1115"/>
      <c r="BC50" s="1115"/>
      <c r="BD50" s="1115"/>
      <c r="BE50" s="1123"/>
      <c r="BF50" s="1123"/>
      <c r="BG50" s="1123"/>
      <c r="BH50" s="1123"/>
      <c r="BI50" s="1124"/>
      <c r="BJ50" s="252"/>
      <c r="BK50" s="252"/>
      <c r="BL50" s="252"/>
      <c r="BM50" s="252"/>
      <c r="BN50" s="252"/>
      <c r="BO50" s="265"/>
      <c r="BP50" s="265"/>
      <c r="BQ50" s="262">
        <v>44</v>
      </c>
      <c r="BR50" s="263"/>
      <c r="BS50" s="1105"/>
      <c r="BT50" s="1106"/>
      <c r="BU50" s="1106"/>
      <c r="BV50" s="1106"/>
      <c r="BW50" s="1106"/>
      <c r="BX50" s="1106"/>
      <c r="BY50" s="1106"/>
      <c r="BZ50" s="1106"/>
      <c r="CA50" s="1106"/>
      <c r="CB50" s="1106"/>
      <c r="CC50" s="1106"/>
      <c r="CD50" s="1106"/>
      <c r="CE50" s="1106"/>
      <c r="CF50" s="1106"/>
      <c r="CG50" s="1107"/>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46"/>
    </row>
    <row r="51" spans="1:131" s="247" customFormat="1" ht="26.25" customHeight="1" x14ac:dyDescent="0.15">
      <c r="A51" s="261">
        <v>24</v>
      </c>
      <c r="B51" s="1128"/>
      <c r="C51" s="1129"/>
      <c r="D51" s="1129"/>
      <c r="E51" s="1129"/>
      <c r="F51" s="1129"/>
      <c r="G51" s="1129"/>
      <c r="H51" s="1129"/>
      <c r="I51" s="1129"/>
      <c r="J51" s="1129"/>
      <c r="K51" s="1129"/>
      <c r="L51" s="1129"/>
      <c r="M51" s="1129"/>
      <c r="N51" s="1129"/>
      <c r="O51" s="1129"/>
      <c r="P51" s="1130"/>
      <c r="Q51" s="1131"/>
      <c r="R51" s="1114"/>
      <c r="S51" s="1114"/>
      <c r="T51" s="1114"/>
      <c r="U51" s="1114"/>
      <c r="V51" s="1114"/>
      <c r="W51" s="1114"/>
      <c r="X51" s="1114"/>
      <c r="Y51" s="1114"/>
      <c r="Z51" s="1114"/>
      <c r="AA51" s="1114"/>
      <c r="AB51" s="1114"/>
      <c r="AC51" s="1114"/>
      <c r="AD51" s="1114"/>
      <c r="AE51" s="1132"/>
      <c r="AF51" s="1110"/>
      <c r="AG51" s="1111"/>
      <c r="AH51" s="1111"/>
      <c r="AI51" s="1111"/>
      <c r="AJ51" s="1112"/>
      <c r="AK51" s="1113"/>
      <c r="AL51" s="1114"/>
      <c r="AM51" s="1114"/>
      <c r="AN51" s="1114"/>
      <c r="AO51" s="1114"/>
      <c r="AP51" s="1114"/>
      <c r="AQ51" s="1114"/>
      <c r="AR51" s="1114"/>
      <c r="AS51" s="1114"/>
      <c r="AT51" s="1114"/>
      <c r="AU51" s="1114"/>
      <c r="AV51" s="1114"/>
      <c r="AW51" s="1114"/>
      <c r="AX51" s="1114"/>
      <c r="AY51" s="1114"/>
      <c r="AZ51" s="1115"/>
      <c r="BA51" s="1115"/>
      <c r="BB51" s="1115"/>
      <c r="BC51" s="1115"/>
      <c r="BD51" s="1115"/>
      <c r="BE51" s="1123"/>
      <c r="BF51" s="1123"/>
      <c r="BG51" s="1123"/>
      <c r="BH51" s="1123"/>
      <c r="BI51" s="1124"/>
      <c r="BJ51" s="252"/>
      <c r="BK51" s="252"/>
      <c r="BL51" s="252"/>
      <c r="BM51" s="252"/>
      <c r="BN51" s="252"/>
      <c r="BO51" s="265"/>
      <c r="BP51" s="265"/>
      <c r="BQ51" s="262">
        <v>45</v>
      </c>
      <c r="BR51" s="263"/>
      <c r="BS51" s="1105"/>
      <c r="BT51" s="1106"/>
      <c r="BU51" s="1106"/>
      <c r="BV51" s="1106"/>
      <c r="BW51" s="1106"/>
      <c r="BX51" s="1106"/>
      <c r="BY51" s="1106"/>
      <c r="BZ51" s="1106"/>
      <c r="CA51" s="1106"/>
      <c r="CB51" s="1106"/>
      <c r="CC51" s="1106"/>
      <c r="CD51" s="1106"/>
      <c r="CE51" s="1106"/>
      <c r="CF51" s="1106"/>
      <c r="CG51" s="1107"/>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46"/>
    </row>
    <row r="52" spans="1:131" s="247" customFormat="1" ht="26.25" customHeight="1" x14ac:dyDescent="0.15">
      <c r="A52" s="261">
        <v>25</v>
      </c>
      <c r="B52" s="1128"/>
      <c r="C52" s="1129"/>
      <c r="D52" s="1129"/>
      <c r="E52" s="1129"/>
      <c r="F52" s="1129"/>
      <c r="G52" s="1129"/>
      <c r="H52" s="1129"/>
      <c r="I52" s="1129"/>
      <c r="J52" s="1129"/>
      <c r="K52" s="1129"/>
      <c r="L52" s="1129"/>
      <c r="M52" s="1129"/>
      <c r="N52" s="1129"/>
      <c r="O52" s="1129"/>
      <c r="P52" s="1130"/>
      <c r="Q52" s="1131"/>
      <c r="R52" s="1114"/>
      <c r="S52" s="1114"/>
      <c r="T52" s="1114"/>
      <c r="U52" s="1114"/>
      <c r="V52" s="1114"/>
      <c r="W52" s="1114"/>
      <c r="X52" s="1114"/>
      <c r="Y52" s="1114"/>
      <c r="Z52" s="1114"/>
      <c r="AA52" s="1114"/>
      <c r="AB52" s="1114"/>
      <c r="AC52" s="1114"/>
      <c r="AD52" s="1114"/>
      <c r="AE52" s="1132"/>
      <c r="AF52" s="1110"/>
      <c r="AG52" s="1111"/>
      <c r="AH52" s="1111"/>
      <c r="AI52" s="1111"/>
      <c r="AJ52" s="1112"/>
      <c r="AK52" s="1113"/>
      <c r="AL52" s="1114"/>
      <c r="AM52" s="1114"/>
      <c r="AN52" s="1114"/>
      <c r="AO52" s="1114"/>
      <c r="AP52" s="1114"/>
      <c r="AQ52" s="1114"/>
      <c r="AR52" s="1114"/>
      <c r="AS52" s="1114"/>
      <c r="AT52" s="1114"/>
      <c r="AU52" s="1114"/>
      <c r="AV52" s="1114"/>
      <c r="AW52" s="1114"/>
      <c r="AX52" s="1114"/>
      <c r="AY52" s="1114"/>
      <c r="AZ52" s="1115"/>
      <c r="BA52" s="1115"/>
      <c r="BB52" s="1115"/>
      <c r="BC52" s="1115"/>
      <c r="BD52" s="1115"/>
      <c r="BE52" s="1123"/>
      <c r="BF52" s="1123"/>
      <c r="BG52" s="1123"/>
      <c r="BH52" s="1123"/>
      <c r="BI52" s="1124"/>
      <c r="BJ52" s="252"/>
      <c r="BK52" s="252"/>
      <c r="BL52" s="252"/>
      <c r="BM52" s="252"/>
      <c r="BN52" s="252"/>
      <c r="BO52" s="265"/>
      <c r="BP52" s="265"/>
      <c r="BQ52" s="262">
        <v>46</v>
      </c>
      <c r="BR52" s="263"/>
      <c r="BS52" s="1105"/>
      <c r="BT52" s="1106"/>
      <c r="BU52" s="1106"/>
      <c r="BV52" s="1106"/>
      <c r="BW52" s="1106"/>
      <c r="BX52" s="1106"/>
      <c r="BY52" s="1106"/>
      <c r="BZ52" s="1106"/>
      <c r="CA52" s="1106"/>
      <c r="CB52" s="1106"/>
      <c r="CC52" s="1106"/>
      <c r="CD52" s="1106"/>
      <c r="CE52" s="1106"/>
      <c r="CF52" s="1106"/>
      <c r="CG52" s="1107"/>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46"/>
    </row>
    <row r="53" spans="1:131" s="247" customFormat="1" ht="26.25" customHeight="1" x14ac:dyDescent="0.15">
      <c r="A53" s="261">
        <v>26</v>
      </c>
      <c r="B53" s="1128"/>
      <c r="C53" s="1129"/>
      <c r="D53" s="1129"/>
      <c r="E53" s="1129"/>
      <c r="F53" s="1129"/>
      <c r="G53" s="1129"/>
      <c r="H53" s="1129"/>
      <c r="I53" s="1129"/>
      <c r="J53" s="1129"/>
      <c r="K53" s="1129"/>
      <c r="L53" s="1129"/>
      <c r="M53" s="1129"/>
      <c r="N53" s="1129"/>
      <c r="O53" s="1129"/>
      <c r="P53" s="1130"/>
      <c r="Q53" s="1131"/>
      <c r="R53" s="1114"/>
      <c r="S53" s="1114"/>
      <c r="T53" s="1114"/>
      <c r="U53" s="1114"/>
      <c r="V53" s="1114"/>
      <c r="W53" s="1114"/>
      <c r="X53" s="1114"/>
      <c r="Y53" s="1114"/>
      <c r="Z53" s="1114"/>
      <c r="AA53" s="1114"/>
      <c r="AB53" s="1114"/>
      <c r="AC53" s="1114"/>
      <c r="AD53" s="1114"/>
      <c r="AE53" s="1132"/>
      <c r="AF53" s="1110"/>
      <c r="AG53" s="1111"/>
      <c r="AH53" s="1111"/>
      <c r="AI53" s="1111"/>
      <c r="AJ53" s="1112"/>
      <c r="AK53" s="1113"/>
      <c r="AL53" s="1114"/>
      <c r="AM53" s="1114"/>
      <c r="AN53" s="1114"/>
      <c r="AO53" s="1114"/>
      <c r="AP53" s="1114"/>
      <c r="AQ53" s="1114"/>
      <c r="AR53" s="1114"/>
      <c r="AS53" s="1114"/>
      <c r="AT53" s="1114"/>
      <c r="AU53" s="1114"/>
      <c r="AV53" s="1114"/>
      <c r="AW53" s="1114"/>
      <c r="AX53" s="1114"/>
      <c r="AY53" s="1114"/>
      <c r="AZ53" s="1115"/>
      <c r="BA53" s="1115"/>
      <c r="BB53" s="1115"/>
      <c r="BC53" s="1115"/>
      <c r="BD53" s="1115"/>
      <c r="BE53" s="1123"/>
      <c r="BF53" s="1123"/>
      <c r="BG53" s="1123"/>
      <c r="BH53" s="1123"/>
      <c r="BI53" s="1124"/>
      <c r="BJ53" s="252"/>
      <c r="BK53" s="252"/>
      <c r="BL53" s="252"/>
      <c r="BM53" s="252"/>
      <c r="BN53" s="252"/>
      <c r="BO53" s="265"/>
      <c r="BP53" s="265"/>
      <c r="BQ53" s="262">
        <v>47</v>
      </c>
      <c r="BR53" s="263"/>
      <c r="BS53" s="1105"/>
      <c r="BT53" s="1106"/>
      <c r="BU53" s="1106"/>
      <c r="BV53" s="1106"/>
      <c r="BW53" s="1106"/>
      <c r="BX53" s="1106"/>
      <c r="BY53" s="1106"/>
      <c r="BZ53" s="1106"/>
      <c r="CA53" s="1106"/>
      <c r="CB53" s="1106"/>
      <c r="CC53" s="1106"/>
      <c r="CD53" s="1106"/>
      <c r="CE53" s="1106"/>
      <c r="CF53" s="1106"/>
      <c r="CG53" s="1107"/>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46"/>
    </row>
    <row r="54" spans="1:131" s="247" customFormat="1" ht="26.25" customHeight="1" x14ac:dyDescent="0.15">
      <c r="A54" s="261">
        <v>27</v>
      </c>
      <c r="B54" s="1128"/>
      <c r="C54" s="1129"/>
      <c r="D54" s="1129"/>
      <c r="E54" s="1129"/>
      <c r="F54" s="1129"/>
      <c r="G54" s="1129"/>
      <c r="H54" s="1129"/>
      <c r="I54" s="1129"/>
      <c r="J54" s="1129"/>
      <c r="K54" s="1129"/>
      <c r="L54" s="1129"/>
      <c r="M54" s="1129"/>
      <c r="N54" s="1129"/>
      <c r="O54" s="1129"/>
      <c r="P54" s="1130"/>
      <c r="Q54" s="1131"/>
      <c r="R54" s="1114"/>
      <c r="S54" s="1114"/>
      <c r="T54" s="1114"/>
      <c r="U54" s="1114"/>
      <c r="V54" s="1114"/>
      <c r="W54" s="1114"/>
      <c r="X54" s="1114"/>
      <c r="Y54" s="1114"/>
      <c r="Z54" s="1114"/>
      <c r="AA54" s="1114"/>
      <c r="AB54" s="1114"/>
      <c r="AC54" s="1114"/>
      <c r="AD54" s="1114"/>
      <c r="AE54" s="1132"/>
      <c r="AF54" s="1110"/>
      <c r="AG54" s="1111"/>
      <c r="AH54" s="1111"/>
      <c r="AI54" s="1111"/>
      <c r="AJ54" s="1112"/>
      <c r="AK54" s="1113"/>
      <c r="AL54" s="1114"/>
      <c r="AM54" s="1114"/>
      <c r="AN54" s="1114"/>
      <c r="AO54" s="1114"/>
      <c r="AP54" s="1114"/>
      <c r="AQ54" s="1114"/>
      <c r="AR54" s="1114"/>
      <c r="AS54" s="1114"/>
      <c r="AT54" s="1114"/>
      <c r="AU54" s="1114"/>
      <c r="AV54" s="1114"/>
      <c r="AW54" s="1114"/>
      <c r="AX54" s="1114"/>
      <c r="AY54" s="1114"/>
      <c r="AZ54" s="1115"/>
      <c r="BA54" s="1115"/>
      <c r="BB54" s="1115"/>
      <c r="BC54" s="1115"/>
      <c r="BD54" s="1115"/>
      <c r="BE54" s="1123"/>
      <c r="BF54" s="1123"/>
      <c r="BG54" s="1123"/>
      <c r="BH54" s="1123"/>
      <c r="BI54" s="1124"/>
      <c r="BJ54" s="252"/>
      <c r="BK54" s="252"/>
      <c r="BL54" s="252"/>
      <c r="BM54" s="252"/>
      <c r="BN54" s="252"/>
      <c r="BO54" s="265"/>
      <c r="BP54" s="265"/>
      <c r="BQ54" s="262">
        <v>48</v>
      </c>
      <c r="BR54" s="263"/>
      <c r="BS54" s="1105"/>
      <c r="BT54" s="1106"/>
      <c r="BU54" s="1106"/>
      <c r="BV54" s="1106"/>
      <c r="BW54" s="1106"/>
      <c r="BX54" s="1106"/>
      <c r="BY54" s="1106"/>
      <c r="BZ54" s="1106"/>
      <c r="CA54" s="1106"/>
      <c r="CB54" s="1106"/>
      <c r="CC54" s="1106"/>
      <c r="CD54" s="1106"/>
      <c r="CE54" s="1106"/>
      <c r="CF54" s="1106"/>
      <c r="CG54" s="1107"/>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46"/>
    </row>
    <row r="55" spans="1:131" s="247" customFormat="1" ht="26.25" customHeight="1" x14ac:dyDescent="0.15">
      <c r="A55" s="261">
        <v>28</v>
      </c>
      <c r="B55" s="1128"/>
      <c r="C55" s="1129"/>
      <c r="D55" s="1129"/>
      <c r="E55" s="1129"/>
      <c r="F55" s="1129"/>
      <c r="G55" s="1129"/>
      <c r="H55" s="1129"/>
      <c r="I55" s="1129"/>
      <c r="J55" s="1129"/>
      <c r="K55" s="1129"/>
      <c r="L55" s="1129"/>
      <c r="M55" s="1129"/>
      <c r="N55" s="1129"/>
      <c r="O55" s="1129"/>
      <c r="P55" s="1130"/>
      <c r="Q55" s="1131"/>
      <c r="R55" s="1114"/>
      <c r="S55" s="1114"/>
      <c r="T55" s="1114"/>
      <c r="U55" s="1114"/>
      <c r="V55" s="1114"/>
      <c r="W55" s="1114"/>
      <c r="X55" s="1114"/>
      <c r="Y55" s="1114"/>
      <c r="Z55" s="1114"/>
      <c r="AA55" s="1114"/>
      <c r="AB55" s="1114"/>
      <c r="AC55" s="1114"/>
      <c r="AD55" s="1114"/>
      <c r="AE55" s="1132"/>
      <c r="AF55" s="1110"/>
      <c r="AG55" s="1111"/>
      <c r="AH55" s="1111"/>
      <c r="AI55" s="1111"/>
      <c r="AJ55" s="1112"/>
      <c r="AK55" s="1113"/>
      <c r="AL55" s="1114"/>
      <c r="AM55" s="1114"/>
      <c r="AN55" s="1114"/>
      <c r="AO55" s="1114"/>
      <c r="AP55" s="1114"/>
      <c r="AQ55" s="1114"/>
      <c r="AR55" s="1114"/>
      <c r="AS55" s="1114"/>
      <c r="AT55" s="1114"/>
      <c r="AU55" s="1114"/>
      <c r="AV55" s="1114"/>
      <c r="AW55" s="1114"/>
      <c r="AX55" s="1114"/>
      <c r="AY55" s="1114"/>
      <c r="AZ55" s="1115"/>
      <c r="BA55" s="1115"/>
      <c r="BB55" s="1115"/>
      <c r="BC55" s="1115"/>
      <c r="BD55" s="1115"/>
      <c r="BE55" s="1123"/>
      <c r="BF55" s="1123"/>
      <c r="BG55" s="1123"/>
      <c r="BH55" s="1123"/>
      <c r="BI55" s="1124"/>
      <c r="BJ55" s="252"/>
      <c r="BK55" s="252"/>
      <c r="BL55" s="252"/>
      <c r="BM55" s="252"/>
      <c r="BN55" s="252"/>
      <c r="BO55" s="265"/>
      <c r="BP55" s="265"/>
      <c r="BQ55" s="262">
        <v>49</v>
      </c>
      <c r="BR55" s="263"/>
      <c r="BS55" s="1105"/>
      <c r="BT55" s="1106"/>
      <c r="BU55" s="1106"/>
      <c r="BV55" s="1106"/>
      <c r="BW55" s="1106"/>
      <c r="BX55" s="1106"/>
      <c r="BY55" s="1106"/>
      <c r="BZ55" s="1106"/>
      <c r="CA55" s="1106"/>
      <c r="CB55" s="1106"/>
      <c r="CC55" s="1106"/>
      <c r="CD55" s="1106"/>
      <c r="CE55" s="1106"/>
      <c r="CF55" s="1106"/>
      <c r="CG55" s="1107"/>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46"/>
    </row>
    <row r="56" spans="1:131" s="247" customFormat="1" ht="26.25" customHeight="1" x14ac:dyDescent="0.15">
      <c r="A56" s="261">
        <v>29</v>
      </c>
      <c r="B56" s="1128"/>
      <c r="C56" s="1129"/>
      <c r="D56" s="1129"/>
      <c r="E56" s="1129"/>
      <c r="F56" s="1129"/>
      <c r="G56" s="1129"/>
      <c r="H56" s="1129"/>
      <c r="I56" s="1129"/>
      <c r="J56" s="1129"/>
      <c r="K56" s="1129"/>
      <c r="L56" s="1129"/>
      <c r="M56" s="1129"/>
      <c r="N56" s="1129"/>
      <c r="O56" s="1129"/>
      <c r="P56" s="1130"/>
      <c r="Q56" s="1131"/>
      <c r="R56" s="1114"/>
      <c r="S56" s="1114"/>
      <c r="T56" s="1114"/>
      <c r="U56" s="1114"/>
      <c r="V56" s="1114"/>
      <c r="W56" s="1114"/>
      <c r="X56" s="1114"/>
      <c r="Y56" s="1114"/>
      <c r="Z56" s="1114"/>
      <c r="AA56" s="1114"/>
      <c r="AB56" s="1114"/>
      <c r="AC56" s="1114"/>
      <c r="AD56" s="1114"/>
      <c r="AE56" s="1132"/>
      <c r="AF56" s="1110"/>
      <c r="AG56" s="1111"/>
      <c r="AH56" s="1111"/>
      <c r="AI56" s="1111"/>
      <c r="AJ56" s="1112"/>
      <c r="AK56" s="1113"/>
      <c r="AL56" s="1114"/>
      <c r="AM56" s="1114"/>
      <c r="AN56" s="1114"/>
      <c r="AO56" s="1114"/>
      <c r="AP56" s="1114"/>
      <c r="AQ56" s="1114"/>
      <c r="AR56" s="1114"/>
      <c r="AS56" s="1114"/>
      <c r="AT56" s="1114"/>
      <c r="AU56" s="1114"/>
      <c r="AV56" s="1114"/>
      <c r="AW56" s="1114"/>
      <c r="AX56" s="1114"/>
      <c r="AY56" s="1114"/>
      <c r="AZ56" s="1115"/>
      <c r="BA56" s="1115"/>
      <c r="BB56" s="1115"/>
      <c r="BC56" s="1115"/>
      <c r="BD56" s="1115"/>
      <c r="BE56" s="1123"/>
      <c r="BF56" s="1123"/>
      <c r="BG56" s="1123"/>
      <c r="BH56" s="1123"/>
      <c r="BI56" s="1124"/>
      <c r="BJ56" s="252"/>
      <c r="BK56" s="252"/>
      <c r="BL56" s="252"/>
      <c r="BM56" s="252"/>
      <c r="BN56" s="252"/>
      <c r="BO56" s="265"/>
      <c r="BP56" s="265"/>
      <c r="BQ56" s="262">
        <v>50</v>
      </c>
      <c r="BR56" s="263"/>
      <c r="BS56" s="1105"/>
      <c r="BT56" s="1106"/>
      <c r="BU56" s="1106"/>
      <c r="BV56" s="1106"/>
      <c r="BW56" s="1106"/>
      <c r="BX56" s="1106"/>
      <c r="BY56" s="1106"/>
      <c r="BZ56" s="1106"/>
      <c r="CA56" s="1106"/>
      <c r="CB56" s="1106"/>
      <c r="CC56" s="1106"/>
      <c r="CD56" s="1106"/>
      <c r="CE56" s="1106"/>
      <c r="CF56" s="1106"/>
      <c r="CG56" s="1107"/>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46"/>
    </row>
    <row r="57" spans="1:131" s="247" customFormat="1" ht="26.25" customHeight="1" x14ac:dyDescent="0.15">
      <c r="A57" s="261">
        <v>30</v>
      </c>
      <c r="B57" s="1128"/>
      <c r="C57" s="1129"/>
      <c r="D57" s="1129"/>
      <c r="E57" s="1129"/>
      <c r="F57" s="1129"/>
      <c r="G57" s="1129"/>
      <c r="H57" s="1129"/>
      <c r="I57" s="1129"/>
      <c r="J57" s="1129"/>
      <c r="K57" s="1129"/>
      <c r="L57" s="1129"/>
      <c r="M57" s="1129"/>
      <c r="N57" s="1129"/>
      <c r="O57" s="1129"/>
      <c r="P57" s="1130"/>
      <c r="Q57" s="1131"/>
      <c r="R57" s="1114"/>
      <c r="S57" s="1114"/>
      <c r="T57" s="1114"/>
      <c r="U57" s="1114"/>
      <c r="V57" s="1114"/>
      <c r="W57" s="1114"/>
      <c r="X57" s="1114"/>
      <c r="Y57" s="1114"/>
      <c r="Z57" s="1114"/>
      <c r="AA57" s="1114"/>
      <c r="AB57" s="1114"/>
      <c r="AC57" s="1114"/>
      <c r="AD57" s="1114"/>
      <c r="AE57" s="1132"/>
      <c r="AF57" s="1110"/>
      <c r="AG57" s="1111"/>
      <c r="AH57" s="1111"/>
      <c r="AI57" s="1111"/>
      <c r="AJ57" s="1112"/>
      <c r="AK57" s="1113"/>
      <c r="AL57" s="1114"/>
      <c r="AM57" s="1114"/>
      <c r="AN57" s="1114"/>
      <c r="AO57" s="1114"/>
      <c r="AP57" s="1114"/>
      <c r="AQ57" s="1114"/>
      <c r="AR57" s="1114"/>
      <c r="AS57" s="1114"/>
      <c r="AT57" s="1114"/>
      <c r="AU57" s="1114"/>
      <c r="AV57" s="1114"/>
      <c r="AW57" s="1114"/>
      <c r="AX57" s="1114"/>
      <c r="AY57" s="1114"/>
      <c r="AZ57" s="1115"/>
      <c r="BA57" s="1115"/>
      <c r="BB57" s="1115"/>
      <c r="BC57" s="1115"/>
      <c r="BD57" s="1115"/>
      <c r="BE57" s="1123"/>
      <c r="BF57" s="1123"/>
      <c r="BG57" s="1123"/>
      <c r="BH57" s="1123"/>
      <c r="BI57" s="1124"/>
      <c r="BJ57" s="252"/>
      <c r="BK57" s="252"/>
      <c r="BL57" s="252"/>
      <c r="BM57" s="252"/>
      <c r="BN57" s="252"/>
      <c r="BO57" s="265"/>
      <c r="BP57" s="265"/>
      <c r="BQ57" s="262">
        <v>51</v>
      </c>
      <c r="BR57" s="263"/>
      <c r="BS57" s="1105"/>
      <c r="BT57" s="1106"/>
      <c r="BU57" s="1106"/>
      <c r="BV57" s="1106"/>
      <c r="BW57" s="1106"/>
      <c r="BX57" s="1106"/>
      <c r="BY57" s="1106"/>
      <c r="BZ57" s="1106"/>
      <c r="CA57" s="1106"/>
      <c r="CB57" s="1106"/>
      <c r="CC57" s="1106"/>
      <c r="CD57" s="1106"/>
      <c r="CE57" s="1106"/>
      <c r="CF57" s="1106"/>
      <c r="CG57" s="1107"/>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46"/>
    </row>
    <row r="58" spans="1:131" s="247" customFormat="1" ht="26.25" customHeight="1" x14ac:dyDescent="0.15">
      <c r="A58" s="261">
        <v>31</v>
      </c>
      <c r="B58" s="1128"/>
      <c r="C58" s="1129"/>
      <c r="D58" s="1129"/>
      <c r="E58" s="1129"/>
      <c r="F58" s="1129"/>
      <c r="G58" s="1129"/>
      <c r="H58" s="1129"/>
      <c r="I58" s="1129"/>
      <c r="J58" s="1129"/>
      <c r="K58" s="1129"/>
      <c r="L58" s="1129"/>
      <c r="M58" s="1129"/>
      <c r="N58" s="1129"/>
      <c r="O58" s="1129"/>
      <c r="P58" s="1130"/>
      <c r="Q58" s="1131"/>
      <c r="R58" s="1114"/>
      <c r="S58" s="1114"/>
      <c r="T58" s="1114"/>
      <c r="U58" s="1114"/>
      <c r="V58" s="1114"/>
      <c r="W58" s="1114"/>
      <c r="X58" s="1114"/>
      <c r="Y58" s="1114"/>
      <c r="Z58" s="1114"/>
      <c r="AA58" s="1114"/>
      <c r="AB58" s="1114"/>
      <c r="AC58" s="1114"/>
      <c r="AD58" s="1114"/>
      <c r="AE58" s="1132"/>
      <c r="AF58" s="1110"/>
      <c r="AG58" s="1111"/>
      <c r="AH58" s="1111"/>
      <c r="AI58" s="1111"/>
      <c r="AJ58" s="1112"/>
      <c r="AK58" s="1113"/>
      <c r="AL58" s="1114"/>
      <c r="AM58" s="1114"/>
      <c r="AN58" s="1114"/>
      <c r="AO58" s="1114"/>
      <c r="AP58" s="1114"/>
      <c r="AQ58" s="1114"/>
      <c r="AR58" s="1114"/>
      <c r="AS58" s="1114"/>
      <c r="AT58" s="1114"/>
      <c r="AU58" s="1114"/>
      <c r="AV58" s="1114"/>
      <c r="AW58" s="1114"/>
      <c r="AX58" s="1114"/>
      <c r="AY58" s="1114"/>
      <c r="AZ58" s="1115"/>
      <c r="BA58" s="1115"/>
      <c r="BB58" s="1115"/>
      <c r="BC58" s="1115"/>
      <c r="BD58" s="1115"/>
      <c r="BE58" s="1123"/>
      <c r="BF58" s="1123"/>
      <c r="BG58" s="1123"/>
      <c r="BH58" s="1123"/>
      <c r="BI58" s="1124"/>
      <c r="BJ58" s="252"/>
      <c r="BK58" s="252"/>
      <c r="BL58" s="252"/>
      <c r="BM58" s="252"/>
      <c r="BN58" s="252"/>
      <c r="BO58" s="265"/>
      <c r="BP58" s="265"/>
      <c r="BQ58" s="262">
        <v>52</v>
      </c>
      <c r="BR58" s="263"/>
      <c r="BS58" s="1105"/>
      <c r="BT58" s="1106"/>
      <c r="BU58" s="1106"/>
      <c r="BV58" s="1106"/>
      <c r="BW58" s="1106"/>
      <c r="BX58" s="1106"/>
      <c r="BY58" s="1106"/>
      <c r="BZ58" s="1106"/>
      <c r="CA58" s="1106"/>
      <c r="CB58" s="1106"/>
      <c r="CC58" s="1106"/>
      <c r="CD58" s="1106"/>
      <c r="CE58" s="1106"/>
      <c r="CF58" s="1106"/>
      <c r="CG58" s="1107"/>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46"/>
    </row>
    <row r="59" spans="1:131" s="247" customFormat="1" ht="26.25" customHeight="1" x14ac:dyDescent="0.15">
      <c r="A59" s="261">
        <v>32</v>
      </c>
      <c r="B59" s="1128"/>
      <c r="C59" s="1129"/>
      <c r="D59" s="1129"/>
      <c r="E59" s="1129"/>
      <c r="F59" s="1129"/>
      <c r="G59" s="1129"/>
      <c r="H59" s="1129"/>
      <c r="I59" s="1129"/>
      <c r="J59" s="1129"/>
      <c r="K59" s="1129"/>
      <c r="L59" s="1129"/>
      <c r="M59" s="1129"/>
      <c r="N59" s="1129"/>
      <c r="O59" s="1129"/>
      <c r="P59" s="1130"/>
      <c r="Q59" s="1131"/>
      <c r="R59" s="1114"/>
      <c r="S59" s="1114"/>
      <c r="T59" s="1114"/>
      <c r="U59" s="1114"/>
      <c r="V59" s="1114"/>
      <c r="W59" s="1114"/>
      <c r="X59" s="1114"/>
      <c r="Y59" s="1114"/>
      <c r="Z59" s="1114"/>
      <c r="AA59" s="1114"/>
      <c r="AB59" s="1114"/>
      <c r="AC59" s="1114"/>
      <c r="AD59" s="1114"/>
      <c r="AE59" s="1132"/>
      <c r="AF59" s="1110"/>
      <c r="AG59" s="1111"/>
      <c r="AH59" s="1111"/>
      <c r="AI59" s="1111"/>
      <c r="AJ59" s="1112"/>
      <c r="AK59" s="1113"/>
      <c r="AL59" s="1114"/>
      <c r="AM59" s="1114"/>
      <c r="AN59" s="1114"/>
      <c r="AO59" s="1114"/>
      <c r="AP59" s="1114"/>
      <c r="AQ59" s="1114"/>
      <c r="AR59" s="1114"/>
      <c r="AS59" s="1114"/>
      <c r="AT59" s="1114"/>
      <c r="AU59" s="1114"/>
      <c r="AV59" s="1114"/>
      <c r="AW59" s="1114"/>
      <c r="AX59" s="1114"/>
      <c r="AY59" s="1114"/>
      <c r="AZ59" s="1115"/>
      <c r="BA59" s="1115"/>
      <c r="BB59" s="1115"/>
      <c r="BC59" s="1115"/>
      <c r="BD59" s="1115"/>
      <c r="BE59" s="1123"/>
      <c r="BF59" s="1123"/>
      <c r="BG59" s="1123"/>
      <c r="BH59" s="1123"/>
      <c r="BI59" s="1124"/>
      <c r="BJ59" s="252"/>
      <c r="BK59" s="252"/>
      <c r="BL59" s="252"/>
      <c r="BM59" s="252"/>
      <c r="BN59" s="252"/>
      <c r="BO59" s="265"/>
      <c r="BP59" s="265"/>
      <c r="BQ59" s="262">
        <v>53</v>
      </c>
      <c r="BR59" s="263"/>
      <c r="BS59" s="1105"/>
      <c r="BT59" s="1106"/>
      <c r="BU59" s="1106"/>
      <c r="BV59" s="1106"/>
      <c r="BW59" s="1106"/>
      <c r="BX59" s="1106"/>
      <c r="BY59" s="1106"/>
      <c r="BZ59" s="1106"/>
      <c r="CA59" s="1106"/>
      <c r="CB59" s="1106"/>
      <c r="CC59" s="1106"/>
      <c r="CD59" s="1106"/>
      <c r="CE59" s="1106"/>
      <c r="CF59" s="1106"/>
      <c r="CG59" s="1107"/>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46"/>
    </row>
    <row r="60" spans="1:131" s="247" customFormat="1" ht="26.25" customHeight="1" x14ac:dyDescent="0.15">
      <c r="A60" s="261">
        <v>33</v>
      </c>
      <c r="B60" s="1128"/>
      <c r="C60" s="1129"/>
      <c r="D60" s="1129"/>
      <c r="E60" s="1129"/>
      <c r="F60" s="1129"/>
      <c r="G60" s="1129"/>
      <c r="H60" s="1129"/>
      <c r="I60" s="1129"/>
      <c r="J60" s="1129"/>
      <c r="K60" s="1129"/>
      <c r="L60" s="1129"/>
      <c r="M60" s="1129"/>
      <c r="N60" s="1129"/>
      <c r="O60" s="1129"/>
      <c r="P60" s="1130"/>
      <c r="Q60" s="1131"/>
      <c r="R60" s="1114"/>
      <c r="S60" s="1114"/>
      <c r="T60" s="1114"/>
      <c r="U60" s="1114"/>
      <c r="V60" s="1114"/>
      <c r="W60" s="1114"/>
      <c r="X60" s="1114"/>
      <c r="Y60" s="1114"/>
      <c r="Z60" s="1114"/>
      <c r="AA60" s="1114"/>
      <c r="AB60" s="1114"/>
      <c r="AC60" s="1114"/>
      <c r="AD60" s="1114"/>
      <c r="AE60" s="1132"/>
      <c r="AF60" s="1110"/>
      <c r="AG60" s="1111"/>
      <c r="AH60" s="1111"/>
      <c r="AI60" s="1111"/>
      <c r="AJ60" s="1112"/>
      <c r="AK60" s="1113"/>
      <c r="AL60" s="1114"/>
      <c r="AM60" s="1114"/>
      <c r="AN60" s="1114"/>
      <c r="AO60" s="1114"/>
      <c r="AP60" s="1114"/>
      <c r="AQ60" s="1114"/>
      <c r="AR60" s="1114"/>
      <c r="AS60" s="1114"/>
      <c r="AT60" s="1114"/>
      <c r="AU60" s="1114"/>
      <c r="AV60" s="1114"/>
      <c r="AW60" s="1114"/>
      <c r="AX60" s="1114"/>
      <c r="AY60" s="1114"/>
      <c r="AZ60" s="1115"/>
      <c r="BA60" s="1115"/>
      <c r="BB60" s="1115"/>
      <c r="BC60" s="1115"/>
      <c r="BD60" s="1115"/>
      <c r="BE60" s="1123"/>
      <c r="BF60" s="1123"/>
      <c r="BG60" s="1123"/>
      <c r="BH60" s="1123"/>
      <c r="BI60" s="1124"/>
      <c r="BJ60" s="252"/>
      <c r="BK60" s="252"/>
      <c r="BL60" s="252"/>
      <c r="BM60" s="252"/>
      <c r="BN60" s="252"/>
      <c r="BO60" s="265"/>
      <c r="BP60" s="265"/>
      <c r="BQ60" s="262">
        <v>54</v>
      </c>
      <c r="BR60" s="263"/>
      <c r="BS60" s="1105"/>
      <c r="BT60" s="1106"/>
      <c r="BU60" s="1106"/>
      <c r="BV60" s="1106"/>
      <c r="BW60" s="1106"/>
      <c r="BX60" s="1106"/>
      <c r="BY60" s="1106"/>
      <c r="BZ60" s="1106"/>
      <c r="CA60" s="1106"/>
      <c r="CB60" s="1106"/>
      <c r="CC60" s="1106"/>
      <c r="CD60" s="1106"/>
      <c r="CE60" s="1106"/>
      <c r="CF60" s="1106"/>
      <c r="CG60" s="1107"/>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46"/>
    </row>
    <row r="61" spans="1:131" s="247" customFormat="1" ht="26.25" customHeight="1" thickBot="1" x14ac:dyDescent="0.2">
      <c r="A61" s="261">
        <v>34</v>
      </c>
      <c r="B61" s="1128"/>
      <c r="C61" s="1129"/>
      <c r="D61" s="1129"/>
      <c r="E61" s="1129"/>
      <c r="F61" s="1129"/>
      <c r="G61" s="1129"/>
      <c r="H61" s="1129"/>
      <c r="I61" s="1129"/>
      <c r="J61" s="1129"/>
      <c r="K61" s="1129"/>
      <c r="L61" s="1129"/>
      <c r="M61" s="1129"/>
      <c r="N61" s="1129"/>
      <c r="O61" s="1129"/>
      <c r="P61" s="1130"/>
      <c r="Q61" s="1131"/>
      <c r="R61" s="1114"/>
      <c r="S61" s="1114"/>
      <c r="T61" s="1114"/>
      <c r="U61" s="1114"/>
      <c r="V61" s="1114"/>
      <c r="W61" s="1114"/>
      <c r="X61" s="1114"/>
      <c r="Y61" s="1114"/>
      <c r="Z61" s="1114"/>
      <c r="AA61" s="1114"/>
      <c r="AB61" s="1114"/>
      <c r="AC61" s="1114"/>
      <c r="AD61" s="1114"/>
      <c r="AE61" s="1132"/>
      <c r="AF61" s="1110"/>
      <c r="AG61" s="1111"/>
      <c r="AH61" s="1111"/>
      <c r="AI61" s="1111"/>
      <c r="AJ61" s="1112"/>
      <c r="AK61" s="1113"/>
      <c r="AL61" s="1114"/>
      <c r="AM61" s="1114"/>
      <c r="AN61" s="1114"/>
      <c r="AO61" s="1114"/>
      <c r="AP61" s="1114"/>
      <c r="AQ61" s="1114"/>
      <c r="AR61" s="1114"/>
      <c r="AS61" s="1114"/>
      <c r="AT61" s="1114"/>
      <c r="AU61" s="1114"/>
      <c r="AV61" s="1114"/>
      <c r="AW61" s="1114"/>
      <c r="AX61" s="1114"/>
      <c r="AY61" s="1114"/>
      <c r="AZ61" s="1115"/>
      <c r="BA61" s="1115"/>
      <c r="BB61" s="1115"/>
      <c r="BC61" s="1115"/>
      <c r="BD61" s="1115"/>
      <c r="BE61" s="1123"/>
      <c r="BF61" s="1123"/>
      <c r="BG61" s="1123"/>
      <c r="BH61" s="1123"/>
      <c r="BI61" s="1124"/>
      <c r="BJ61" s="252"/>
      <c r="BK61" s="252"/>
      <c r="BL61" s="252"/>
      <c r="BM61" s="252"/>
      <c r="BN61" s="252"/>
      <c r="BO61" s="265"/>
      <c r="BP61" s="265"/>
      <c r="BQ61" s="262">
        <v>55</v>
      </c>
      <c r="BR61" s="263"/>
      <c r="BS61" s="1105"/>
      <c r="BT61" s="1106"/>
      <c r="BU61" s="1106"/>
      <c r="BV61" s="1106"/>
      <c r="BW61" s="1106"/>
      <c r="BX61" s="1106"/>
      <c r="BY61" s="1106"/>
      <c r="BZ61" s="1106"/>
      <c r="CA61" s="1106"/>
      <c r="CB61" s="1106"/>
      <c r="CC61" s="1106"/>
      <c r="CD61" s="1106"/>
      <c r="CE61" s="1106"/>
      <c r="CF61" s="1106"/>
      <c r="CG61" s="1107"/>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46"/>
    </row>
    <row r="62" spans="1:131" s="247" customFormat="1" ht="26.25" customHeight="1" x14ac:dyDescent="0.15">
      <c r="A62" s="261">
        <v>35</v>
      </c>
      <c r="B62" s="1128"/>
      <c r="C62" s="1129"/>
      <c r="D62" s="1129"/>
      <c r="E62" s="1129"/>
      <c r="F62" s="1129"/>
      <c r="G62" s="1129"/>
      <c r="H62" s="1129"/>
      <c r="I62" s="1129"/>
      <c r="J62" s="1129"/>
      <c r="K62" s="1129"/>
      <c r="L62" s="1129"/>
      <c r="M62" s="1129"/>
      <c r="N62" s="1129"/>
      <c r="O62" s="1129"/>
      <c r="P62" s="1130"/>
      <c r="Q62" s="1131"/>
      <c r="R62" s="1114"/>
      <c r="S62" s="1114"/>
      <c r="T62" s="1114"/>
      <c r="U62" s="1114"/>
      <c r="V62" s="1114"/>
      <c r="W62" s="1114"/>
      <c r="X62" s="1114"/>
      <c r="Y62" s="1114"/>
      <c r="Z62" s="1114"/>
      <c r="AA62" s="1114"/>
      <c r="AB62" s="1114"/>
      <c r="AC62" s="1114"/>
      <c r="AD62" s="1114"/>
      <c r="AE62" s="1132"/>
      <c r="AF62" s="1110"/>
      <c r="AG62" s="1111"/>
      <c r="AH62" s="1111"/>
      <c r="AI62" s="1111"/>
      <c r="AJ62" s="1112"/>
      <c r="AK62" s="1113"/>
      <c r="AL62" s="1114"/>
      <c r="AM62" s="1114"/>
      <c r="AN62" s="1114"/>
      <c r="AO62" s="1114"/>
      <c r="AP62" s="1114"/>
      <c r="AQ62" s="1114"/>
      <c r="AR62" s="1114"/>
      <c r="AS62" s="1114"/>
      <c r="AT62" s="1114"/>
      <c r="AU62" s="1114"/>
      <c r="AV62" s="1114"/>
      <c r="AW62" s="1114"/>
      <c r="AX62" s="1114"/>
      <c r="AY62" s="1114"/>
      <c r="AZ62" s="1115"/>
      <c r="BA62" s="1115"/>
      <c r="BB62" s="1115"/>
      <c r="BC62" s="1115"/>
      <c r="BD62" s="1115"/>
      <c r="BE62" s="1123"/>
      <c r="BF62" s="1123"/>
      <c r="BG62" s="1123"/>
      <c r="BH62" s="1123"/>
      <c r="BI62" s="1124"/>
      <c r="BJ62" s="1125" t="s">
        <v>410</v>
      </c>
      <c r="BK62" s="1126"/>
      <c r="BL62" s="1126"/>
      <c r="BM62" s="1126"/>
      <c r="BN62" s="1127"/>
      <c r="BO62" s="265"/>
      <c r="BP62" s="265"/>
      <c r="BQ62" s="262">
        <v>56</v>
      </c>
      <c r="BR62" s="263"/>
      <c r="BS62" s="1105"/>
      <c r="BT62" s="1106"/>
      <c r="BU62" s="1106"/>
      <c r="BV62" s="1106"/>
      <c r="BW62" s="1106"/>
      <c r="BX62" s="1106"/>
      <c r="BY62" s="1106"/>
      <c r="BZ62" s="1106"/>
      <c r="CA62" s="1106"/>
      <c r="CB62" s="1106"/>
      <c r="CC62" s="1106"/>
      <c r="CD62" s="1106"/>
      <c r="CE62" s="1106"/>
      <c r="CF62" s="1106"/>
      <c r="CG62" s="1107"/>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46"/>
    </row>
    <row r="63" spans="1:131" s="247" customFormat="1" ht="26.25" customHeight="1" thickBot="1" x14ac:dyDescent="0.2">
      <c r="A63" s="264" t="s">
        <v>389</v>
      </c>
      <c r="B63" s="1035" t="s">
        <v>411</v>
      </c>
      <c r="C63" s="1036"/>
      <c r="D63" s="1036"/>
      <c r="E63" s="1036"/>
      <c r="F63" s="1036"/>
      <c r="G63" s="1036"/>
      <c r="H63" s="1036"/>
      <c r="I63" s="1036"/>
      <c r="J63" s="1036"/>
      <c r="K63" s="1036"/>
      <c r="L63" s="1036"/>
      <c r="M63" s="1036"/>
      <c r="N63" s="1036"/>
      <c r="O63" s="1036"/>
      <c r="P63" s="1037"/>
      <c r="Q63" s="1053"/>
      <c r="R63" s="1054"/>
      <c r="S63" s="1054"/>
      <c r="T63" s="1054"/>
      <c r="U63" s="1054"/>
      <c r="V63" s="1054"/>
      <c r="W63" s="1054"/>
      <c r="X63" s="1054"/>
      <c r="Y63" s="1054"/>
      <c r="Z63" s="1054"/>
      <c r="AA63" s="1054"/>
      <c r="AB63" s="1054"/>
      <c r="AC63" s="1054"/>
      <c r="AD63" s="1054"/>
      <c r="AE63" s="1119"/>
      <c r="AF63" s="1120">
        <v>329</v>
      </c>
      <c r="AG63" s="1050"/>
      <c r="AH63" s="1050"/>
      <c r="AI63" s="1050"/>
      <c r="AJ63" s="1121"/>
      <c r="AK63" s="1122"/>
      <c r="AL63" s="1054"/>
      <c r="AM63" s="1054"/>
      <c r="AN63" s="1054"/>
      <c r="AO63" s="1054"/>
      <c r="AP63" s="1050">
        <f>SUM(AP28:AT35)</f>
        <v>1130</v>
      </c>
      <c r="AQ63" s="1050"/>
      <c r="AR63" s="1050"/>
      <c r="AS63" s="1050"/>
      <c r="AT63" s="1050"/>
      <c r="AU63" s="1050">
        <f>SUM(AU28:AY35)</f>
        <v>592</v>
      </c>
      <c r="AV63" s="1050"/>
      <c r="AW63" s="1050"/>
      <c r="AX63" s="1050"/>
      <c r="AY63" s="1050"/>
      <c r="AZ63" s="1116"/>
      <c r="BA63" s="1116"/>
      <c r="BB63" s="1116"/>
      <c r="BC63" s="1116"/>
      <c r="BD63" s="1116"/>
      <c r="BE63" s="1051"/>
      <c r="BF63" s="1051"/>
      <c r="BG63" s="1051"/>
      <c r="BH63" s="1051"/>
      <c r="BI63" s="1052"/>
      <c r="BJ63" s="1117" t="s">
        <v>412</v>
      </c>
      <c r="BK63" s="1042"/>
      <c r="BL63" s="1042"/>
      <c r="BM63" s="1042"/>
      <c r="BN63" s="1118"/>
      <c r="BO63" s="265"/>
      <c r="BP63" s="265"/>
      <c r="BQ63" s="262">
        <v>57</v>
      </c>
      <c r="BR63" s="263"/>
      <c r="BS63" s="1105"/>
      <c r="BT63" s="1106"/>
      <c r="BU63" s="1106"/>
      <c r="BV63" s="1106"/>
      <c r="BW63" s="1106"/>
      <c r="BX63" s="1106"/>
      <c r="BY63" s="1106"/>
      <c r="BZ63" s="1106"/>
      <c r="CA63" s="1106"/>
      <c r="CB63" s="1106"/>
      <c r="CC63" s="1106"/>
      <c r="CD63" s="1106"/>
      <c r="CE63" s="1106"/>
      <c r="CF63" s="1106"/>
      <c r="CG63" s="1107"/>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5"/>
      <c r="BT64" s="1106"/>
      <c r="BU64" s="1106"/>
      <c r="BV64" s="1106"/>
      <c r="BW64" s="1106"/>
      <c r="BX64" s="1106"/>
      <c r="BY64" s="1106"/>
      <c r="BZ64" s="1106"/>
      <c r="CA64" s="1106"/>
      <c r="CB64" s="1106"/>
      <c r="CC64" s="1106"/>
      <c r="CD64" s="1106"/>
      <c r="CE64" s="1106"/>
      <c r="CF64" s="1106"/>
      <c r="CG64" s="1107"/>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5"/>
      <c r="BT65" s="1106"/>
      <c r="BU65" s="1106"/>
      <c r="BV65" s="1106"/>
      <c r="BW65" s="1106"/>
      <c r="BX65" s="1106"/>
      <c r="BY65" s="1106"/>
      <c r="BZ65" s="1106"/>
      <c r="CA65" s="1106"/>
      <c r="CB65" s="1106"/>
      <c r="CC65" s="1106"/>
      <c r="CD65" s="1106"/>
      <c r="CE65" s="1106"/>
      <c r="CF65" s="1106"/>
      <c r="CG65" s="1107"/>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46"/>
    </row>
    <row r="66" spans="1:131" s="247" customFormat="1" ht="26.25" customHeight="1" x14ac:dyDescent="0.15">
      <c r="A66" s="1086" t="s">
        <v>414</v>
      </c>
      <c r="B66" s="1087"/>
      <c r="C66" s="1087"/>
      <c r="D66" s="1087"/>
      <c r="E66" s="1087"/>
      <c r="F66" s="1087"/>
      <c r="G66" s="1087"/>
      <c r="H66" s="1087"/>
      <c r="I66" s="1087"/>
      <c r="J66" s="1087"/>
      <c r="K66" s="1087"/>
      <c r="L66" s="1087"/>
      <c r="M66" s="1087"/>
      <c r="N66" s="1087"/>
      <c r="O66" s="1087"/>
      <c r="P66" s="1088"/>
      <c r="Q66" s="1092" t="s">
        <v>415</v>
      </c>
      <c r="R66" s="1093"/>
      <c r="S66" s="1093"/>
      <c r="T66" s="1093"/>
      <c r="U66" s="1094"/>
      <c r="V66" s="1092" t="s">
        <v>416</v>
      </c>
      <c r="W66" s="1093"/>
      <c r="X66" s="1093"/>
      <c r="Y66" s="1093"/>
      <c r="Z66" s="1094"/>
      <c r="AA66" s="1092" t="s">
        <v>417</v>
      </c>
      <c r="AB66" s="1093"/>
      <c r="AC66" s="1093"/>
      <c r="AD66" s="1093"/>
      <c r="AE66" s="1094"/>
      <c r="AF66" s="1098" t="s">
        <v>418</v>
      </c>
      <c r="AG66" s="1099"/>
      <c r="AH66" s="1099"/>
      <c r="AI66" s="1099"/>
      <c r="AJ66" s="1100"/>
      <c r="AK66" s="1092" t="s">
        <v>419</v>
      </c>
      <c r="AL66" s="1087"/>
      <c r="AM66" s="1087"/>
      <c r="AN66" s="1087"/>
      <c r="AO66" s="1088"/>
      <c r="AP66" s="1092" t="s">
        <v>420</v>
      </c>
      <c r="AQ66" s="1093"/>
      <c r="AR66" s="1093"/>
      <c r="AS66" s="1093"/>
      <c r="AT66" s="1094"/>
      <c r="AU66" s="1092" t="s">
        <v>421</v>
      </c>
      <c r="AV66" s="1093"/>
      <c r="AW66" s="1093"/>
      <c r="AX66" s="1093"/>
      <c r="AY66" s="1094"/>
      <c r="AZ66" s="1092" t="s">
        <v>377</v>
      </c>
      <c r="BA66" s="1093"/>
      <c r="BB66" s="1093"/>
      <c r="BC66" s="1093"/>
      <c r="BD66" s="1108"/>
      <c r="BE66" s="265"/>
      <c r="BF66" s="265"/>
      <c r="BG66" s="265"/>
      <c r="BH66" s="265"/>
      <c r="BI66" s="265"/>
      <c r="BJ66" s="265"/>
      <c r="BK66" s="265"/>
      <c r="BL66" s="265"/>
      <c r="BM66" s="265"/>
      <c r="BN66" s="265"/>
      <c r="BO66" s="265"/>
      <c r="BP66" s="265"/>
      <c r="BQ66" s="262">
        <v>60</v>
      </c>
      <c r="BR66" s="267"/>
      <c r="BS66" s="1044"/>
      <c r="BT66" s="1045"/>
      <c r="BU66" s="1045"/>
      <c r="BV66" s="1045"/>
      <c r="BW66" s="1045"/>
      <c r="BX66" s="1045"/>
      <c r="BY66" s="1045"/>
      <c r="BZ66" s="1045"/>
      <c r="CA66" s="1045"/>
      <c r="CB66" s="1045"/>
      <c r="CC66" s="1045"/>
      <c r="CD66" s="1045"/>
      <c r="CE66" s="1045"/>
      <c r="CF66" s="1045"/>
      <c r="CG66" s="1046"/>
      <c r="CH66" s="1047"/>
      <c r="CI66" s="1048"/>
      <c r="CJ66" s="1048"/>
      <c r="CK66" s="1048"/>
      <c r="CL66" s="1049"/>
      <c r="CM66" s="1047"/>
      <c r="CN66" s="1048"/>
      <c r="CO66" s="1048"/>
      <c r="CP66" s="1048"/>
      <c r="CQ66" s="1049"/>
      <c r="CR66" s="1047"/>
      <c r="CS66" s="1048"/>
      <c r="CT66" s="1048"/>
      <c r="CU66" s="1048"/>
      <c r="CV66" s="1049"/>
      <c r="CW66" s="1047"/>
      <c r="CX66" s="1048"/>
      <c r="CY66" s="1048"/>
      <c r="CZ66" s="1048"/>
      <c r="DA66" s="1049"/>
      <c r="DB66" s="1047"/>
      <c r="DC66" s="1048"/>
      <c r="DD66" s="1048"/>
      <c r="DE66" s="1048"/>
      <c r="DF66" s="1049"/>
      <c r="DG66" s="1047"/>
      <c r="DH66" s="1048"/>
      <c r="DI66" s="1048"/>
      <c r="DJ66" s="1048"/>
      <c r="DK66" s="1049"/>
      <c r="DL66" s="1047"/>
      <c r="DM66" s="1048"/>
      <c r="DN66" s="1048"/>
      <c r="DO66" s="1048"/>
      <c r="DP66" s="1049"/>
      <c r="DQ66" s="1047"/>
      <c r="DR66" s="1048"/>
      <c r="DS66" s="1048"/>
      <c r="DT66" s="1048"/>
      <c r="DU66" s="1049"/>
      <c r="DV66" s="1032"/>
      <c r="DW66" s="1033"/>
      <c r="DX66" s="1033"/>
      <c r="DY66" s="1033"/>
      <c r="DZ66" s="1034"/>
      <c r="EA66" s="246"/>
    </row>
    <row r="67" spans="1:131" s="247" customFormat="1" ht="26.25" customHeight="1" thickBot="1" x14ac:dyDescent="0.2">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9"/>
      <c r="BE67" s="265"/>
      <c r="BF67" s="265"/>
      <c r="BG67" s="265"/>
      <c r="BH67" s="265"/>
      <c r="BI67" s="265"/>
      <c r="BJ67" s="265"/>
      <c r="BK67" s="265"/>
      <c r="BL67" s="265"/>
      <c r="BM67" s="265"/>
      <c r="BN67" s="265"/>
      <c r="BO67" s="265"/>
      <c r="BP67" s="265"/>
      <c r="BQ67" s="262">
        <v>61</v>
      </c>
      <c r="BR67" s="267"/>
      <c r="BS67" s="1044"/>
      <c r="BT67" s="1045"/>
      <c r="BU67" s="1045"/>
      <c r="BV67" s="1045"/>
      <c r="BW67" s="1045"/>
      <c r="BX67" s="1045"/>
      <c r="BY67" s="1045"/>
      <c r="BZ67" s="1045"/>
      <c r="CA67" s="1045"/>
      <c r="CB67" s="1045"/>
      <c r="CC67" s="1045"/>
      <c r="CD67" s="1045"/>
      <c r="CE67" s="1045"/>
      <c r="CF67" s="1045"/>
      <c r="CG67" s="1046"/>
      <c r="CH67" s="1047"/>
      <c r="CI67" s="1048"/>
      <c r="CJ67" s="1048"/>
      <c r="CK67" s="1048"/>
      <c r="CL67" s="1049"/>
      <c r="CM67" s="1047"/>
      <c r="CN67" s="1048"/>
      <c r="CO67" s="1048"/>
      <c r="CP67" s="1048"/>
      <c r="CQ67" s="1049"/>
      <c r="CR67" s="1047"/>
      <c r="CS67" s="1048"/>
      <c r="CT67" s="1048"/>
      <c r="CU67" s="1048"/>
      <c r="CV67" s="1049"/>
      <c r="CW67" s="1047"/>
      <c r="CX67" s="1048"/>
      <c r="CY67" s="1048"/>
      <c r="CZ67" s="1048"/>
      <c r="DA67" s="1049"/>
      <c r="DB67" s="1047"/>
      <c r="DC67" s="1048"/>
      <c r="DD67" s="1048"/>
      <c r="DE67" s="1048"/>
      <c r="DF67" s="1049"/>
      <c r="DG67" s="1047"/>
      <c r="DH67" s="1048"/>
      <c r="DI67" s="1048"/>
      <c r="DJ67" s="1048"/>
      <c r="DK67" s="1049"/>
      <c r="DL67" s="1047"/>
      <c r="DM67" s="1048"/>
      <c r="DN67" s="1048"/>
      <c r="DO67" s="1048"/>
      <c r="DP67" s="1049"/>
      <c r="DQ67" s="1047"/>
      <c r="DR67" s="1048"/>
      <c r="DS67" s="1048"/>
      <c r="DT67" s="1048"/>
      <c r="DU67" s="1049"/>
      <c r="DV67" s="1032"/>
      <c r="DW67" s="1033"/>
      <c r="DX67" s="1033"/>
      <c r="DY67" s="1033"/>
      <c r="DZ67" s="1034"/>
      <c r="EA67" s="246"/>
    </row>
    <row r="68" spans="1:131" s="247" customFormat="1" ht="26.25" customHeight="1" thickTop="1" x14ac:dyDescent="0.15">
      <c r="A68" s="258">
        <v>1</v>
      </c>
      <c r="B68" s="1076" t="s">
        <v>591</v>
      </c>
      <c r="C68" s="1077"/>
      <c r="D68" s="1077"/>
      <c r="E68" s="1077"/>
      <c r="F68" s="1077"/>
      <c r="G68" s="1077"/>
      <c r="H68" s="1077"/>
      <c r="I68" s="1077"/>
      <c r="J68" s="1077"/>
      <c r="K68" s="1077"/>
      <c r="L68" s="1077"/>
      <c r="M68" s="1077"/>
      <c r="N68" s="1077"/>
      <c r="O68" s="1077"/>
      <c r="P68" s="1078"/>
      <c r="Q68" s="1079">
        <v>262</v>
      </c>
      <c r="R68" s="1073"/>
      <c r="S68" s="1073"/>
      <c r="T68" s="1073"/>
      <c r="U68" s="1073"/>
      <c r="V68" s="1073">
        <v>250</v>
      </c>
      <c r="W68" s="1073"/>
      <c r="X68" s="1073"/>
      <c r="Y68" s="1073"/>
      <c r="Z68" s="1073"/>
      <c r="AA68" s="1073">
        <v>11</v>
      </c>
      <c r="AB68" s="1073"/>
      <c r="AC68" s="1073"/>
      <c r="AD68" s="1073"/>
      <c r="AE68" s="1073"/>
      <c r="AF68" s="1073">
        <v>11</v>
      </c>
      <c r="AG68" s="1073"/>
      <c r="AH68" s="1073"/>
      <c r="AI68" s="1073"/>
      <c r="AJ68" s="1073"/>
      <c r="AK68" s="1062" t="s">
        <v>590</v>
      </c>
      <c r="AL68" s="1062"/>
      <c r="AM68" s="1062"/>
      <c r="AN68" s="1062"/>
      <c r="AO68" s="1062"/>
      <c r="AP68" s="1073">
        <v>38</v>
      </c>
      <c r="AQ68" s="1073"/>
      <c r="AR68" s="1073"/>
      <c r="AS68" s="1073"/>
      <c r="AT68" s="1073"/>
      <c r="AU68" s="1073">
        <v>38</v>
      </c>
      <c r="AV68" s="1073"/>
      <c r="AW68" s="1073"/>
      <c r="AX68" s="1073"/>
      <c r="AY68" s="1073"/>
      <c r="AZ68" s="1074"/>
      <c r="BA68" s="1074"/>
      <c r="BB68" s="1074"/>
      <c r="BC68" s="1074"/>
      <c r="BD68" s="1075"/>
      <c r="BE68" s="265"/>
      <c r="BF68" s="265"/>
      <c r="BG68" s="265"/>
      <c r="BH68" s="265"/>
      <c r="BI68" s="265"/>
      <c r="BJ68" s="265"/>
      <c r="BK68" s="265"/>
      <c r="BL68" s="265"/>
      <c r="BM68" s="265"/>
      <c r="BN68" s="265"/>
      <c r="BO68" s="265"/>
      <c r="BP68" s="265"/>
      <c r="BQ68" s="262">
        <v>62</v>
      </c>
      <c r="BR68" s="267"/>
      <c r="BS68" s="1044"/>
      <c r="BT68" s="1045"/>
      <c r="BU68" s="1045"/>
      <c r="BV68" s="1045"/>
      <c r="BW68" s="1045"/>
      <c r="BX68" s="1045"/>
      <c r="BY68" s="1045"/>
      <c r="BZ68" s="1045"/>
      <c r="CA68" s="1045"/>
      <c r="CB68" s="1045"/>
      <c r="CC68" s="1045"/>
      <c r="CD68" s="1045"/>
      <c r="CE68" s="1045"/>
      <c r="CF68" s="1045"/>
      <c r="CG68" s="1046"/>
      <c r="CH68" s="1047"/>
      <c r="CI68" s="1048"/>
      <c r="CJ68" s="1048"/>
      <c r="CK68" s="1048"/>
      <c r="CL68" s="1049"/>
      <c r="CM68" s="1047"/>
      <c r="CN68" s="1048"/>
      <c r="CO68" s="1048"/>
      <c r="CP68" s="1048"/>
      <c r="CQ68" s="1049"/>
      <c r="CR68" s="1047"/>
      <c r="CS68" s="1048"/>
      <c r="CT68" s="1048"/>
      <c r="CU68" s="1048"/>
      <c r="CV68" s="1049"/>
      <c r="CW68" s="1047"/>
      <c r="CX68" s="1048"/>
      <c r="CY68" s="1048"/>
      <c r="CZ68" s="1048"/>
      <c r="DA68" s="1049"/>
      <c r="DB68" s="1047"/>
      <c r="DC68" s="1048"/>
      <c r="DD68" s="1048"/>
      <c r="DE68" s="1048"/>
      <c r="DF68" s="1049"/>
      <c r="DG68" s="1047"/>
      <c r="DH68" s="1048"/>
      <c r="DI68" s="1048"/>
      <c r="DJ68" s="1048"/>
      <c r="DK68" s="1049"/>
      <c r="DL68" s="1047"/>
      <c r="DM68" s="1048"/>
      <c r="DN68" s="1048"/>
      <c r="DO68" s="1048"/>
      <c r="DP68" s="1049"/>
      <c r="DQ68" s="1047"/>
      <c r="DR68" s="1048"/>
      <c r="DS68" s="1048"/>
      <c r="DT68" s="1048"/>
      <c r="DU68" s="1049"/>
      <c r="DV68" s="1032"/>
      <c r="DW68" s="1033"/>
      <c r="DX68" s="1033"/>
      <c r="DY68" s="1033"/>
      <c r="DZ68" s="1034"/>
      <c r="EA68" s="246"/>
    </row>
    <row r="69" spans="1:131" s="247" customFormat="1" ht="26.25" customHeight="1" x14ac:dyDescent="0.15">
      <c r="A69" s="261">
        <v>2</v>
      </c>
      <c r="B69" s="1065" t="s">
        <v>592</v>
      </c>
      <c r="C69" s="1066"/>
      <c r="D69" s="1066"/>
      <c r="E69" s="1066"/>
      <c r="F69" s="1066"/>
      <c r="G69" s="1066"/>
      <c r="H69" s="1066"/>
      <c r="I69" s="1066"/>
      <c r="J69" s="1066"/>
      <c r="K69" s="1066"/>
      <c r="L69" s="1066"/>
      <c r="M69" s="1066"/>
      <c r="N69" s="1066"/>
      <c r="O69" s="1066"/>
      <c r="P69" s="1067"/>
      <c r="Q69" s="1068">
        <v>1625</v>
      </c>
      <c r="R69" s="1062"/>
      <c r="S69" s="1062"/>
      <c r="T69" s="1062"/>
      <c r="U69" s="1062"/>
      <c r="V69" s="1062">
        <v>1722</v>
      </c>
      <c r="W69" s="1062"/>
      <c r="X69" s="1062"/>
      <c r="Y69" s="1062"/>
      <c r="Z69" s="1062"/>
      <c r="AA69" s="1062">
        <v>-97</v>
      </c>
      <c r="AB69" s="1062"/>
      <c r="AC69" s="1062"/>
      <c r="AD69" s="1062"/>
      <c r="AE69" s="1062"/>
      <c r="AF69" s="1062">
        <v>275</v>
      </c>
      <c r="AG69" s="1062"/>
      <c r="AH69" s="1062"/>
      <c r="AI69" s="1062"/>
      <c r="AJ69" s="1062"/>
      <c r="AK69" s="1062">
        <v>337</v>
      </c>
      <c r="AL69" s="1062"/>
      <c r="AM69" s="1062"/>
      <c r="AN69" s="1062"/>
      <c r="AO69" s="1062"/>
      <c r="AP69" s="1062">
        <v>1115</v>
      </c>
      <c r="AQ69" s="1062"/>
      <c r="AR69" s="1062"/>
      <c r="AS69" s="1062"/>
      <c r="AT69" s="1062"/>
      <c r="AU69" s="1062">
        <v>580</v>
      </c>
      <c r="AV69" s="1062"/>
      <c r="AW69" s="1062"/>
      <c r="AX69" s="1062"/>
      <c r="AY69" s="1062"/>
      <c r="AZ69" s="1063"/>
      <c r="BA69" s="1063"/>
      <c r="BB69" s="1063"/>
      <c r="BC69" s="1063"/>
      <c r="BD69" s="1064"/>
      <c r="BE69" s="265"/>
      <c r="BF69" s="265"/>
      <c r="BG69" s="265"/>
      <c r="BH69" s="265"/>
      <c r="BI69" s="265"/>
      <c r="BJ69" s="265"/>
      <c r="BK69" s="265"/>
      <c r="BL69" s="265"/>
      <c r="BM69" s="265"/>
      <c r="BN69" s="265"/>
      <c r="BO69" s="265"/>
      <c r="BP69" s="265"/>
      <c r="BQ69" s="262">
        <v>63</v>
      </c>
      <c r="BR69" s="267"/>
      <c r="BS69" s="1044"/>
      <c r="BT69" s="1045"/>
      <c r="BU69" s="1045"/>
      <c r="BV69" s="1045"/>
      <c r="BW69" s="1045"/>
      <c r="BX69" s="1045"/>
      <c r="BY69" s="1045"/>
      <c r="BZ69" s="1045"/>
      <c r="CA69" s="1045"/>
      <c r="CB69" s="1045"/>
      <c r="CC69" s="1045"/>
      <c r="CD69" s="1045"/>
      <c r="CE69" s="1045"/>
      <c r="CF69" s="1045"/>
      <c r="CG69" s="1046"/>
      <c r="CH69" s="1047"/>
      <c r="CI69" s="1048"/>
      <c r="CJ69" s="1048"/>
      <c r="CK69" s="1048"/>
      <c r="CL69" s="1049"/>
      <c r="CM69" s="1047"/>
      <c r="CN69" s="1048"/>
      <c r="CO69" s="1048"/>
      <c r="CP69" s="1048"/>
      <c r="CQ69" s="1049"/>
      <c r="CR69" s="1047"/>
      <c r="CS69" s="1048"/>
      <c r="CT69" s="1048"/>
      <c r="CU69" s="1048"/>
      <c r="CV69" s="1049"/>
      <c r="CW69" s="1047"/>
      <c r="CX69" s="1048"/>
      <c r="CY69" s="1048"/>
      <c r="CZ69" s="1048"/>
      <c r="DA69" s="1049"/>
      <c r="DB69" s="1047"/>
      <c r="DC69" s="1048"/>
      <c r="DD69" s="1048"/>
      <c r="DE69" s="1048"/>
      <c r="DF69" s="1049"/>
      <c r="DG69" s="1047"/>
      <c r="DH69" s="1048"/>
      <c r="DI69" s="1048"/>
      <c r="DJ69" s="1048"/>
      <c r="DK69" s="1049"/>
      <c r="DL69" s="1047"/>
      <c r="DM69" s="1048"/>
      <c r="DN69" s="1048"/>
      <c r="DO69" s="1048"/>
      <c r="DP69" s="1049"/>
      <c r="DQ69" s="1047"/>
      <c r="DR69" s="1048"/>
      <c r="DS69" s="1048"/>
      <c r="DT69" s="1048"/>
      <c r="DU69" s="1049"/>
      <c r="DV69" s="1032"/>
      <c r="DW69" s="1033"/>
      <c r="DX69" s="1033"/>
      <c r="DY69" s="1033"/>
      <c r="DZ69" s="1034"/>
      <c r="EA69" s="246"/>
    </row>
    <row r="70" spans="1:131" s="247" customFormat="1" ht="26.25" customHeight="1" x14ac:dyDescent="0.15">
      <c r="A70" s="261">
        <v>3</v>
      </c>
      <c r="B70" s="1065" t="s">
        <v>593</v>
      </c>
      <c r="C70" s="1066"/>
      <c r="D70" s="1066"/>
      <c r="E70" s="1066"/>
      <c r="F70" s="1066"/>
      <c r="G70" s="1066"/>
      <c r="H70" s="1066"/>
      <c r="I70" s="1066"/>
      <c r="J70" s="1066"/>
      <c r="K70" s="1066"/>
      <c r="L70" s="1066"/>
      <c r="M70" s="1066"/>
      <c r="N70" s="1066"/>
      <c r="O70" s="1066"/>
      <c r="P70" s="1067"/>
      <c r="Q70" s="1068">
        <v>1728</v>
      </c>
      <c r="R70" s="1062"/>
      <c r="S70" s="1062"/>
      <c r="T70" s="1062"/>
      <c r="U70" s="1062"/>
      <c r="V70" s="1062">
        <v>1702</v>
      </c>
      <c r="W70" s="1062"/>
      <c r="X70" s="1062"/>
      <c r="Y70" s="1062"/>
      <c r="Z70" s="1062"/>
      <c r="AA70" s="1062">
        <v>26</v>
      </c>
      <c r="AB70" s="1062"/>
      <c r="AC70" s="1062"/>
      <c r="AD70" s="1062"/>
      <c r="AE70" s="1062"/>
      <c r="AF70" s="1062">
        <v>28</v>
      </c>
      <c r="AG70" s="1062"/>
      <c r="AH70" s="1062"/>
      <c r="AI70" s="1062"/>
      <c r="AJ70" s="1062"/>
      <c r="AK70" s="1062" t="s">
        <v>590</v>
      </c>
      <c r="AL70" s="1062"/>
      <c r="AM70" s="1062"/>
      <c r="AN70" s="1062"/>
      <c r="AO70" s="1062"/>
      <c r="AP70" s="1062">
        <v>560</v>
      </c>
      <c r="AQ70" s="1062"/>
      <c r="AR70" s="1062"/>
      <c r="AS70" s="1062"/>
      <c r="AT70" s="1062"/>
      <c r="AU70" s="1062">
        <v>82</v>
      </c>
      <c r="AV70" s="1062"/>
      <c r="AW70" s="1062"/>
      <c r="AX70" s="1062"/>
      <c r="AY70" s="1062"/>
      <c r="AZ70" s="1063"/>
      <c r="BA70" s="1063"/>
      <c r="BB70" s="1063"/>
      <c r="BC70" s="1063"/>
      <c r="BD70" s="1064"/>
      <c r="BE70" s="265"/>
      <c r="BF70" s="265"/>
      <c r="BG70" s="265"/>
      <c r="BH70" s="265"/>
      <c r="BI70" s="265"/>
      <c r="BJ70" s="265"/>
      <c r="BK70" s="265"/>
      <c r="BL70" s="265"/>
      <c r="BM70" s="265"/>
      <c r="BN70" s="265"/>
      <c r="BO70" s="265"/>
      <c r="BP70" s="265"/>
      <c r="BQ70" s="262">
        <v>64</v>
      </c>
      <c r="BR70" s="267"/>
      <c r="BS70" s="1044"/>
      <c r="BT70" s="1045"/>
      <c r="BU70" s="1045"/>
      <c r="BV70" s="1045"/>
      <c r="BW70" s="1045"/>
      <c r="BX70" s="1045"/>
      <c r="BY70" s="1045"/>
      <c r="BZ70" s="1045"/>
      <c r="CA70" s="1045"/>
      <c r="CB70" s="1045"/>
      <c r="CC70" s="1045"/>
      <c r="CD70" s="1045"/>
      <c r="CE70" s="1045"/>
      <c r="CF70" s="1045"/>
      <c r="CG70" s="1046"/>
      <c r="CH70" s="1047"/>
      <c r="CI70" s="1048"/>
      <c r="CJ70" s="1048"/>
      <c r="CK70" s="1048"/>
      <c r="CL70" s="1049"/>
      <c r="CM70" s="1047"/>
      <c r="CN70" s="1048"/>
      <c r="CO70" s="1048"/>
      <c r="CP70" s="1048"/>
      <c r="CQ70" s="1049"/>
      <c r="CR70" s="1047"/>
      <c r="CS70" s="1048"/>
      <c r="CT70" s="1048"/>
      <c r="CU70" s="1048"/>
      <c r="CV70" s="1049"/>
      <c r="CW70" s="1047"/>
      <c r="CX70" s="1048"/>
      <c r="CY70" s="1048"/>
      <c r="CZ70" s="1048"/>
      <c r="DA70" s="1049"/>
      <c r="DB70" s="1047"/>
      <c r="DC70" s="1048"/>
      <c r="DD70" s="1048"/>
      <c r="DE70" s="1048"/>
      <c r="DF70" s="1049"/>
      <c r="DG70" s="1047"/>
      <c r="DH70" s="1048"/>
      <c r="DI70" s="1048"/>
      <c r="DJ70" s="1048"/>
      <c r="DK70" s="1049"/>
      <c r="DL70" s="1047"/>
      <c r="DM70" s="1048"/>
      <c r="DN70" s="1048"/>
      <c r="DO70" s="1048"/>
      <c r="DP70" s="1049"/>
      <c r="DQ70" s="1047"/>
      <c r="DR70" s="1048"/>
      <c r="DS70" s="1048"/>
      <c r="DT70" s="1048"/>
      <c r="DU70" s="1049"/>
      <c r="DV70" s="1032"/>
      <c r="DW70" s="1033"/>
      <c r="DX70" s="1033"/>
      <c r="DY70" s="1033"/>
      <c r="DZ70" s="1034"/>
      <c r="EA70" s="246"/>
    </row>
    <row r="71" spans="1:131" s="247" customFormat="1" ht="26.25" customHeight="1" x14ac:dyDescent="0.15">
      <c r="A71" s="261">
        <v>4</v>
      </c>
      <c r="B71" s="1065" t="s">
        <v>594</v>
      </c>
      <c r="C71" s="1066"/>
      <c r="D71" s="1066"/>
      <c r="E71" s="1066"/>
      <c r="F71" s="1066"/>
      <c r="G71" s="1066"/>
      <c r="H71" s="1066"/>
      <c r="I71" s="1066"/>
      <c r="J71" s="1066"/>
      <c r="K71" s="1066"/>
      <c r="L71" s="1066"/>
      <c r="M71" s="1066"/>
      <c r="N71" s="1066"/>
      <c r="O71" s="1066"/>
      <c r="P71" s="1067"/>
      <c r="Q71" s="1068">
        <v>94</v>
      </c>
      <c r="R71" s="1062"/>
      <c r="S71" s="1062"/>
      <c r="T71" s="1062"/>
      <c r="U71" s="1062"/>
      <c r="V71" s="1062">
        <v>86</v>
      </c>
      <c r="W71" s="1062"/>
      <c r="X71" s="1062"/>
      <c r="Y71" s="1062"/>
      <c r="Z71" s="1062"/>
      <c r="AA71" s="1062">
        <v>8</v>
      </c>
      <c r="AB71" s="1062"/>
      <c r="AC71" s="1062"/>
      <c r="AD71" s="1062"/>
      <c r="AE71" s="1062"/>
      <c r="AF71" s="1062">
        <v>8</v>
      </c>
      <c r="AG71" s="1062"/>
      <c r="AH71" s="1062"/>
      <c r="AI71" s="1062"/>
      <c r="AJ71" s="1062"/>
      <c r="AK71" s="1062">
        <v>9</v>
      </c>
      <c r="AL71" s="1062"/>
      <c r="AM71" s="1062"/>
      <c r="AN71" s="1062"/>
      <c r="AO71" s="1062"/>
      <c r="AP71" s="1062" t="s">
        <v>590</v>
      </c>
      <c r="AQ71" s="1062"/>
      <c r="AR71" s="1062"/>
      <c r="AS71" s="1062"/>
      <c r="AT71" s="1062"/>
      <c r="AU71" s="1062" t="s">
        <v>590</v>
      </c>
      <c r="AV71" s="1062"/>
      <c r="AW71" s="1062"/>
      <c r="AX71" s="1062"/>
      <c r="AY71" s="1062"/>
      <c r="AZ71" s="1063"/>
      <c r="BA71" s="1063"/>
      <c r="BB71" s="1063"/>
      <c r="BC71" s="1063"/>
      <c r="BD71" s="1064"/>
      <c r="BE71" s="265"/>
      <c r="BF71" s="265"/>
      <c r="BG71" s="265"/>
      <c r="BH71" s="265"/>
      <c r="BI71" s="265"/>
      <c r="BJ71" s="265"/>
      <c r="BK71" s="265"/>
      <c r="BL71" s="265"/>
      <c r="BM71" s="265"/>
      <c r="BN71" s="265"/>
      <c r="BO71" s="265"/>
      <c r="BP71" s="265"/>
      <c r="BQ71" s="262">
        <v>65</v>
      </c>
      <c r="BR71" s="267"/>
      <c r="BS71" s="1044"/>
      <c r="BT71" s="1045"/>
      <c r="BU71" s="1045"/>
      <c r="BV71" s="1045"/>
      <c r="BW71" s="1045"/>
      <c r="BX71" s="1045"/>
      <c r="BY71" s="1045"/>
      <c r="BZ71" s="1045"/>
      <c r="CA71" s="1045"/>
      <c r="CB71" s="1045"/>
      <c r="CC71" s="1045"/>
      <c r="CD71" s="1045"/>
      <c r="CE71" s="1045"/>
      <c r="CF71" s="1045"/>
      <c r="CG71" s="1046"/>
      <c r="CH71" s="1047"/>
      <c r="CI71" s="1048"/>
      <c r="CJ71" s="1048"/>
      <c r="CK71" s="1048"/>
      <c r="CL71" s="1049"/>
      <c r="CM71" s="1047"/>
      <c r="CN71" s="1048"/>
      <c r="CO71" s="1048"/>
      <c r="CP71" s="1048"/>
      <c r="CQ71" s="1049"/>
      <c r="CR71" s="1047"/>
      <c r="CS71" s="1048"/>
      <c r="CT71" s="1048"/>
      <c r="CU71" s="1048"/>
      <c r="CV71" s="1049"/>
      <c r="CW71" s="1047"/>
      <c r="CX71" s="1048"/>
      <c r="CY71" s="1048"/>
      <c r="CZ71" s="1048"/>
      <c r="DA71" s="1049"/>
      <c r="DB71" s="1047"/>
      <c r="DC71" s="1048"/>
      <c r="DD71" s="1048"/>
      <c r="DE71" s="1048"/>
      <c r="DF71" s="1049"/>
      <c r="DG71" s="1047"/>
      <c r="DH71" s="1048"/>
      <c r="DI71" s="1048"/>
      <c r="DJ71" s="1048"/>
      <c r="DK71" s="1049"/>
      <c r="DL71" s="1047"/>
      <c r="DM71" s="1048"/>
      <c r="DN71" s="1048"/>
      <c r="DO71" s="1048"/>
      <c r="DP71" s="1049"/>
      <c r="DQ71" s="1047"/>
      <c r="DR71" s="1048"/>
      <c r="DS71" s="1048"/>
      <c r="DT71" s="1048"/>
      <c r="DU71" s="1049"/>
      <c r="DV71" s="1032"/>
      <c r="DW71" s="1033"/>
      <c r="DX71" s="1033"/>
      <c r="DY71" s="1033"/>
      <c r="DZ71" s="1034"/>
      <c r="EA71" s="246"/>
    </row>
    <row r="72" spans="1:131" s="247" customFormat="1" ht="26.25" customHeight="1" x14ac:dyDescent="0.15">
      <c r="A72" s="261">
        <v>5</v>
      </c>
      <c r="B72" s="1065" t="s">
        <v>595</v>
      </c>
      <c r="C72" s="1066"/>
      <c r="D72" s="1066"/>
      <c r="E72" s="1066"/>
      <c r="F72" s="1066"/>
      <c r="G72" s="1066"/>
      <c r="H72" s="1066"/>
      <c r="I72" s="1066"/>
      <c r="J72" s="1066"/>
      <c r="K72" s="1066"/>
      <c r="L72" s="1066"/>
      <c r="M72" s="1066"/>
      <c r="N72" s="1066"/>
      <c r="O72" s="1066"/>
      <c r="P72" s="1067"/>
      <c r="Q72" s="1068">
        <v>237427</v>
      </c>
      <c r="R72" s="1062"/>
      <c r="S72" s="1062"/>
      <c r="T72" s="1062"/>
      <c r="U72" s="1062"/>
      <c r="V72" s="1062">
        <v>231302</v>
      </c>
      <c r="W72" s="1062"/>
      <c r="X72" s="1062"/>
      <c r="Y72" s="1062"/>
      <c r="Z72" s="1062"/>
      <c r="AA72" s="1062">
        <v>6125</v>
      </c>
      <c r="AB72" s="1062"/>
      <c r="AC72" s="1062"/>
      <c r="AD72" s="1062"/>
      <c r="AE72" s="1062"/>
      <c r="AF72" s="1062">
        <v>6125</v>
      </c>
      <c r="AG72" s="1062"/>
      <c r="AH72" s="1062"/>
      <c r="AI72" s="1062"/>
      <c r="AJ72" s="1062"/>
      <c r="AK72" s="1062">
        <v>1029</v>
      </c>
      <c r="AL72" s="1062"/>
      <c r="AM72" s="1062"/>
      <c r="AN72" s="1062"/>
      <c r="AO72" s="1062"/>
      <c r="AP72" s="1062" t="s">
        <v>590</v>
      </c>
      <c r="AQ72" s="1062"/>
      <c r="AR72" s="1062"/>
      <c r="AS72" s="1062"/>
      <c r="AT72" s="1062"/>
      <c r="AU72" s="1062" t="s">
        <v>590</v>
      </c>
      <c r="AV72" s="1062"/>
      <c r="AW72" s="1062"/>
      <c r="AX72" s="1062"/>
      <c r="AY72" s="1062"/>
      <c r="AZ72" s="1063"/>
      <c r="BA72" s="1063"/>
      <c r="BB72" s="1063"/>
      <c r="BC72" s="1063"/>
      <c r="BD72" s="1064"/>
      <c r="BE72" s="265"/>
      <c r="BF72" s="265"/>
      <c r="BG72" s="265"/>
      <c r="BH72" s="265"/>
      <c r="BI72" s="265"/>
      <c r="BJ72" s="265"/>
      <c r="BK72" s="265"/>
      <c r="BL72" s="265"/>
      <c r="BM72" s="265"/>
      <c r="BN72" s="265"/>
      <c r="BO72" s="265"/>
      <c r="BP72" s="265"/>
      <c r="BQ72" s="262">
        <v>66</v>
      </c>
      <c r="BR72" s="267"/>
      <c r="BS72" s="1044"/>
      <c r="BT72" s="1045"/>
      <c r="BU72" s="1045"/>
      <c r="BV72" s="1045"/>
      <c r="BW72" s="1045"/>
      <c r="BX72" s="1045"/>
      <c r="BY72" s="1045"/>
      <c r="BZ72" s="1045"/>
      <c r="CA72" s="1045"/>
      <c r="CB72" s="1045"/>
      <c r="CC72" s="1045"/>
      <c r="CD72" s="1045"/>
      <c r="CE72" s="1045"/>
      <c r="CF72" s="1045"/>
      <c r="CG72" s="1046"/>
      <c r="CH72" s="1047"/>
      <c r="CI72" s="1048"/>
      <c r="CJ72" s="1048"/>
      <c r="CK72" s="1048"/>
      <c r="CL72" s="1049"/>
      <c r="CM72" s="1047"/>
      <c r="CN72" s="1048"/>
      <c r="CO72" s="1048"/>
      <c r="CP72" s="1048"/>
      <c r="CQ72" s="1049"/>
      <c r="CR72" s="1047"/>
      <c r="CS72" s="1048"/>
      <c r="CT72" s="1048"/>
      <c r="CU72" s="1048"/>
      <c r="CV72" s="1049"/>
      <c r="CW72" s="1047"/>
      <c r="CX72" s="1048"/>
      <c r="CY72" s="1048"/>
      <c r="CZ72" s="1048"/>
      <c r="DA72" s="1049"/>
      <c r="DB72" s="1047"/>
      <c r="DC72" s="1048"/>
      <c r="DD72" s="1048"/>
      <c r="DE72" s="1048"/>
      <c r="DF72" s="1049"/>
      <c r="DG72" s="1047"/>
      <c r="DH72" s="1048"/>
      <c r="DI72" s="1048"/>
      <c r="DJ72" s="1048"/>
      <c r="DK72" s="1049"/>
      <c r="DL72" s="1047"/>
      <c r="DM72" s="1048"/>
      <c r="DN72" s="1048"/>
      <c r="DO72" s="1048"/>
      <c r="DP72" s="1049"/>
      <c r="DQ72" s="1047"/>
      <c r="DR72" s="1048"/>
      <c r="DS72" s="1048"/>
      <c r="DT72" s="1048"/>
      <c r="DU72" s="1049"/>
      <c r="DV72" s="1032"/>
      <c r="DW72" s="1033"/>
      <c r="DX72" s="1033"/>
      <c r="DY72" s="1033"/>
      <c r="DZ72" s="1034"/>
      <c r="EA72" s="246"/>
    </row>
    <row r="73" spans="1:131" s="247" customFormat="1" ht="26.25" customHeight="1" x14ac:dyDescent="0.15">
      <c r="A73" s="261">
        <v>6</v>
      </c>
      <c r="B73" s="1065" t="s">
        <v>596</v>
      </c>
      <c r="C73" s="1066"/>
      <c r="D73" s="1066"/>
      <c r="E73" s="1066"/>
      <c r="F73" s="1066"/>
      <c r="G73" s="1066"/>
      <c r="H73" s="1066"/>
      <c r="I73" s="1066"/>
      <c r="J73" s="1066"/>
      <c r="K73" s="1066"/>
      <c r="L73" s="1066"/>
      <c r="M73" s="1066"/>
      <c r="N73" s="1066"/>
      <c r="O73" s="1066"/>
      <c r="P73" s="1067"/>
      <c r="Q73" s="1068">
        <v>6833</v>
      </c>
      <c r="R73" s="1062"/>
      <c r="S73" s="1062"/>
      <c r="T73" s="1062"/>
      <c r="U73" s="1062"/>
      <c r="V73" s="1062">
        <v>5904</v>
      </c>
      <c r="W73" s="1062"/>
      <c r="X73" s="1062"/>
      <c r="Y73" s="1062"/>
      <c r="Z73" s="1062"/>
      <c r="AA73" s="1062">
        <v>929</v>
      </c>
      <c r="AB73" s="1062"/>
      <c r="AC73" s="1062"/>
      <c r="AD73" s="1062"/>
      <c r="AE73" s="1062"/>
      <c r="AF73" s="1062">
        <v>929</v>
      </c>
      <c r="AG73" s="1062"/>
      <c r="AH73" s="1062"/>
      <c r="AI73" s="1062"/>
      <c r="AJ73" s="1062"/>
      <c r="AK73" s="1062">
        <v>830</v>
      </c>
      <c r="AL73" s="1062"/>
      <c r="AM73" s="1062"/>
      <c r="AN73" s="1062"/>
      <c r="AO73" s="1062"/>
      <c r="AP73" s="1062" t="s">
        <v>590</v>
      </c>
      <c r="AQ73" s="1062"/>
      <c r="AR73" s="1062"/>
      <c r="AS73" s="1062"/>
      <c r="AT73" s="1062"/>
      <c r="AU73" s="1062" t="s">
        <v>590</v>
      </c>
      <c r="AV73" s="1062"/>
      <c r="AW73" s="1062"/>
      <c r="AX73" s="1062"/>
      <c r="AY73" s="1062"/>
      <c r="AZ73" s="1063"/>
      <c r="BA73" s="1063"/>
      <c r="BB73" s="1063"/>
      <c r="BC73" s="1063"/>
      <c r="BD73" s="1064"/>
      <c r="BE73" s="265"/>
      <c r="BF73" s="265"/>
      <c r="BG73" s="265"/>
      <c r="BH73" s="265"/>
      <c r="BI73" s="265"/>
      <c r="BJ73" s="265"/>
      <c r="BK73" s="265"/>
      <c r="BL73" s="265"/>
      <c r="BM73" s="265"/>
      <c r="BN73" s="265"/>
      <c r="BO73" s="265"/>
      <c r="BP73" s="265"/>
      <c r="BQ73" s="262">
        <v>67</v>
      </c>
      <c r="BR73" s="267"/>
      <c r="BS73" s="1044"/>
      <c r="BT73" s="1045"/>
      <c r="BU73" s="1045"/>
      <c r="BV73" s="1045"/>
      <c r="BW73" s="1045"/>
      <c r="BX73" s="1045"/>
      <c r="BY73" s="1045"/>
      <c r="BZ73" s="1045"/>
      <c r="CA73" s="1045"/>
      <c r="CB73" s="1045"/>
      <c r="CC73" s="1045"/>
      <c r="CD73" s="1045"/>
      <c r="CE73" s="1045"/>
      <c r="CF73" s="1045"/>
      <c r="CG73" s="1046"/>
      <c r="CH73" s="1047"/>
      <c r="CI73" s="1048"/>
      <c r="CJ73" s="1048"/>
      <c r="CK73" s="1048"/>
      <c r="CL73" s="1049"/>
      <c r="CM73" s="1047"/>
      <c r="CN73" s="1048"/>
      <c r="CO73" s="1048"/>
      <c r="CP73" s="1048"/>
      <c r="CQ73" s="1049"/>
      <c r="CR73" s="1047"/>
      <c r="CS73" s="1048"/>
      <c r="CT73" s="1048"/>
      <c r="CU73" s="1048"/>
      <c r="CV73" s="1049"/>
      <c r="CW73" s="1047"/>
      <c r="CX73" s="1048"/>
      <c r="CY73" s="1048"/>
      <c r="CZ73" s="1048"/>
      <c r="DA73" s="1049"/>
      <c r="DB73" s="1047"/>
      <c r="DC73" s="1048"/>
      <c r="DD73" s="1048"/>
      <c r="DE73" s="1048"/>
      <c r="DF73" s="1049"/>
      <c r="DG73" s="1047"/>
      <c r="DH73" s="1048"/>
      <c r="DI73" s="1048"/>
      <c r="DJ73" s="1048"/>
      <c r="DK73" s="1049"/>
      <c r="DL73" s="1047"/>
      <c r="DM73" s="1048"/>
      <c r="DN73" s="1048"/>
      <c r="DO73" s="1048"/>
      <c r="DP73" s="1049"/>
      <c r="DQ73" s="1047"/>
      <c r="DR73" s="1048"/>
      <c r="DS73" s="1048"/>
      <c r="DT73" s="1048"/>
      <c r="DU73" s="1049"/>
      <c r="DV73" s="1032"/>
      <c r="DW73" s="1033"/>
      <c r="DX73" s="1033"/>
      <c r="DY73" s="1033"/>
      <c r="DZ73" s="1034"/>
      <c r="EA73" s="246"/>
    </row>
    <row r="74" spans="1:131" s="247" customFormat="1" ht="26.25" customHeight="1" x14ac:dyDescent="0.15">
      <c r="A74" s="261">
        <v>7</v>
      </c>
      <c r="B74" s="1065" t="s">
        <v>597</v>
      </c>
      <c r="C74" s="1066"/>
      <c r="D74" s="1066"/>
      <c r="E74" s="1066"/>
      <c r="F74" s="1066"/>
      <c r="G74" s="1066"/>
      <c r="H74" s="1066"/>
      <c r="I74" s="1066"/>
      <c r="J74" s="1066"/>
      <c r="K74" s="1066"/>
      <c r="L74" s="1066"/>
      <c r="M74" s="1066"/>
      <c r="N74" s="1066"/>
      <c r="O74" s="1066"/>
      <c r="P74" s="1067"/>
      <c r="Q74" s="1068">
        <v>167</v>
      </c>
      <c r="R74" s="1062"/>
      <c r="S74" s="1062"/>
      <c r="T74" s="1062"/>
      <c r="U74" s="1062"/>
      <c r="V74" s="1062">
        <v>140</v>
      </c>
      <c r="W74" s="1062"/>
      <c r="X74" s="1062"/>
      <c r="Y74" s="1062"/>
      <c r="Z74" s="1062"/>
      <c r="AA74" s="1062">
        <v>27</v>
      </c>
      <c r="AB74" s="1062"/>
      <c r="AC74" s="1062"/>
      <c r="AD74" s="1062"/>
      <c r="AE74" s="1062"/>
      <c r="AF74" s="1062">
        <v>27</v>
      </c>
      <c r="AG74" s="1062"/>
      <c r="AH74" s="1062"/>
      <c r="AI74" s="1062"/>
      <c r="AJ74" s="1062"/>
      <c r="AK74" s="1062">
        <v>23</v>
      </c>
      <c r="AL74" s="1062"/>
      <c r="AM74" s="1062"/>
      <c r="AN74" s="1062"/>
      <c r="AO74" s="1062"/>
      <c r="AP74" s="1062" t="s">
        <v>590</v>
      </c>
      <c r="AQ74" s="1062"/>
      <c r="AR74" s="1062"/>
      <c r="AS74" s="1062"/>
      <c r="AT74" s="1062"/>
      <c r="AU74" s="1062" t="s">
        <v>590</v>
      </c>
      <c r="AV74" s="1062"/>
      <c r="AW74" s="1062"/>
      <c r="AX74" s="1062"/>
      <c r="AY74" s="1062"/>
      <c r="AZ74" s="1063"/>
      <c r="BA74" s="1063"/>
      <c r="BB74" s="1063"/>
      <c r="BC74" s="1063"/>
      <c r="BD74" s="1064"/>
      <c r="BE74" s="265"/>
      <c r="BF74" s="265"/>
      <c r="BG74" s="265"/>
      <c r="BH74" s="265"/>
      <c r="BI74" s="265"/>
      <c r="BJ74" s="265"/>
      <c r="BK74" s="265"/>
      <c r="BL74" s="265"/>
      <c r="BM74" s="265"/>
      <c r="BN74" s="265"/>
      <c r="BO74" s="265"/>
      <c r="BP74" s="265"/>
      <c r="BQ74" s="262">
        <v>68</v>
      </c>
      <c r="BR74" s="267"/>
      <c r="BS74" s="1044"/>
      <c r="BT74" s="1045"/>
      <c r="BU74" s="1045"/>
      <c r="BV74" s="1045"/>
      <c r="BW74" s="1045"/>
      <c r="BX74" s="1045"/>
      <c r="BY74" s="1045"/>
      <c r="BZ74" s="1045"/>
      <c r="CA74" s="1045"/>
      <c r="CB74" s="1045"/>
      <c r="CC74" s="1045"/>
      <c r="CD74" s="1045"/>
      <c r="CE74" s="1045"/>
      <c r="CF74" s="1045"/>
      <c r="CG74" s="1046"/>
      <c r="CH74" s="1047"/>
      <c r="CI74" s="1048"/>
      <c r="CJ74" s="1048"/>
      <c r="CK74" s="1048"/>
      <c r="CL74" s="1049"/>
      <c r="CM74" s="1047"/>
      <c r="CN74" s="1048"/>
      <c r="CO74" s="1048"/>
      <c r="CP74" s="1048"/>
      <c r="CQ74" s="1049"/>
      <c r="CR74" s="1047"/>
      <c r="CS74" s="1048"/>
      <c r="CT74" s="1048"/>
      <c r="CU74" s="1048"/>
      <c r="CV74" s="1049"/>
      <c r="CW74" s="1047"/>
      <c r="CX74" s="1048"/>
      <c r="CY74" s="1048"/>
      <c r="CZ74" s="1048"/>
      <c r="DA74" s="1049"/>
      <c r="DB74" s="1047"/>
      <c r="DC74" s="1048"/>
      <c r="DD74" s="1048"/>
      <c r="DE74" s="1048"/>
      <c r="DF74" s="1049"/>
      <c r="DG74" s="1047"/>
      <c r="DH74" s="1048"/>
      <c r="DI74" s="1048"/>
      <c r="DJ74" s="1048"/>
      <c r="DK74" s="1049"/>
      <c r="DL74" s="1047"/>
      <c r="DM74" s="1048"/>
      <c r="DN74" s="1048"/>
      <c r="DO74" s="1048"/>
      <c r="DP74" s="1049"/>
      <c r="DQ74" s="1047"/>
      <c r="DR74" s="1048"/>
      <c r="DS74" s="1048"/>
      <c r="DT74" s="1048"/>
      <c r="DU74" s="1049"/>
      <c r="DV74" s="1032"/>
      <c r="DW74" s="1033"/>
      <c r="DX74" s="1033"/>
      <c r="DY74" s="1033"/>
      <c r="DZ74" s="1034"/>
      <c r="EA74" s="246"/>
    </row>
    <row r="75" spans="1:131" s="247" customFormat="1" ht="26.25" customHeight="1" x14ac:dyDescent="0.15">
      <c r="A75" s="261">
        <v>8</v>
      </c>
      <c r="B75" s="1065"/>
      <c r="C75" s="1066"/>
      <c r="D75" s="1066"/>
      <c r="E75" s="1066"/>
      <c r="F75" s="1066"/>
      <c r="G75" s="1066"/>
      <c r="H75" s="1066"/>
      <c r="I75" s="1066"/>
      <c r="J75" s="1066"/>
      <c r="K75" s="1066"/>
      <c r="L75" s="1066"/>
      <c r="M75" s="1066"/>
      <c r="N75" s="1066"/>
      <c r="O75" s="1066"/>
      <c r="P75" s="1067"/>
      <c r="Q75" s="1069"/>
      <c r="R75" s="1070"/>
      <c r="S75" s="1070"/>
      <c r="T75" s="1070"/>
      <c r="U75" s="1071"/>
      <c r="V75" s="1072"/>
      <c r="W75" s="1070"/>
      <c r="X75" s="1070"/>
      <c r="Y75" s="1070"/>
      <c r="Z75" s="1071"/>
      <c r="AA75" s="1072"/>
      <c r="AB75" s="1070"/>
      <c r="AC75" s="1070"/>
      <c r="AD75" s="1070"/>
      <c r="AE75" s="1071"/>
      <c r="AF75" s="1072"/>
      <c r="AG75" s="1070"/>
      <c r="AH75" s="1070"/>
      <c r="AI75" s="1070"/>
      <c r="AJ75" s="1071"/>
      <c r="AK75" s="1072"/>
      <c r="AL75" s="1070"/>
      <c r="AM75" s="1070"/>
      <c r="AN75" s="1070"/>
      <c r="AO75" s="1071"/>
      <c r="AP75" s="1072"/>
      <c r="AQ75" s="1070"/>
      <c r="AR75" s="1070"/>
      <c r="AS75" s="1070"/>
      <c r="AT75" s="1071"/>
      <c r="AU75" s="1072"/>
      <c r="AV75" s="1070"/>
      <c r="AW75" s="1070"/>
      <c r="AX75" s="1070"/>
      <c r="AY75" s="1071"/>
      <c r="AZ75" s="1063"/>
      <c r="BA75" s="1063"/>
      <c r="BB75" s="1063"/>
      <c r="BC75" s="1063"/>
      <c r="BD75" s="1064"/>
      <c r="BE75" s="265"/>
      <c r="BF75" s="265"/>
      <c r="BG75" s="265"/>
      <c r="BH75" s="265"/>
      <c r="BI75" s="265"/>
      <c r="BJ75" s="265"/>
      <c r="BK75" s="265"/>
      <c r="BL75" s="265"/>
      <c r="BM75" s="265"/>
      <c r="BN75" s="265"/>
      <c r="BO75" s="265"/>
      <c r="BP75" s="265"/>
      <c r="BQ75" s="262">
        <v>69</v>
      </c>
      <c r="BR75" s="267"/>
      <c r="BS75" s="1044"/>
      <c r="BT75" s="1045"/>
      <c r="BU75" s="1045"/>
      <c r="BV75" s="1045"/>
      <c r="BW75" s="1045"/>
      <c r="BX75" s="1045"/>
      <c r="BY75" s="1045"/>
      <c r="BZ75" s="1045"/>
      <c r="CA75" s="1045"/>
      <c r="CB75" s="1045"/>
      <c r="CC75" s="1045"/>
      <c r="CD75" s="1045"/>
      <c r="CE75" s="1045"/>
      <c r="CF75" s="1045"/>
      <c r="CG75" s="1046"/>
      <c r="CH75" s="1047"/>
      <c r="CI75" s="1048"/>
      <c r="CJ75" s="1048"/>
      <c r="CK75" s="1048"/>
      <c r="CL75" s="1049"/>
      <c r="CM75" s="1047"/>
      <c r="CN75" s="1048"/>
      <c r="CO75" s="1048"/>
      <c r="CP75" s="1048"/>
      <c r="CQ75" s="1049"/>
      <c r="CR75" s="1047"/>
      <c r="CS75" s="1048"/>
      <c r="CT75" s="1048"/>
      <c r="CU75" s="1048"/>
      <c r="CV75" s="1049"/>
      <c r="CW75" s="1047"/>
      <c r="CX75" s="1048"/>
      <c r="CY75" s="1048"/>
      <c r="CZ75" s="1048"/>
      <c r="DA75" s="1049"/>
      <c r="DB75" s="1047"/>
      <c r="DC75" s="1048"/>
      <c r="DD75" s="1048"/>
      <c r="DE75" s="1048"/>
      <c r="DF75" s="1049"/>
      <c r="DG75" s="1047"/>
      <c r="DH75" s="1048"/>
      <c r="DI75" s="1048"/>
      <c r="DJ75" s="1048"/>
      <c r="DK75" s="1049"/>
      <c r="DL75" s="1047"/>
      <c r="DM75" s="1048"/>
      <c r="DN75" s="1048"/>
      <c r="DO75" s="1048"/>
      <c r="DP75" s="1049"/>
      <c r="DQ75" s="1047"/>
      <c r="DR75" s="1048"/>
      <c r="DS75" s="1048"/>
      <c r="DT75" s="1048"/>
      <c r="DU75" s="1049"/>
      <c r="DV75" s="1032"/>
      <c r="DW75" s="1033"/>
      <c r="DX75" s="1033"/>
      <c r="DY75" s="1033"/>
      <c r="DZ75" s="1034"/>
      <c r="EA75" s="246"/>
    </row>
    <row r="76" spans="1:131" s="247" customFormat="1" ht="26.25" customHeight="1" x14ac:dyDescent="0.15">
      <c r="A76" s="261">
        <v>9</v>
      </c>
      <c r="B76" s="1065"/>
      <c r="C76" s="1066"/>
      <c r="D76" s="1066"/>
      <c r="E76" s="1066"/>
      <c r="F76" s="1066"/>
      <c r="G76" s="1066"/>
      <c r="H76" s="1066"/>
      <c r="I76" s="1066"/>
      <c r="J76" s="1066"/>
      <c r="K76" s="1066"/>
      <c r="L76" s="1066"/>
      <c r="M76" s="1066"/>
      <c r="N76" s="1066"/>
      <c r="O76" s="1066"/>
      <c r="P76" s="1067"/>
      <c r="Q76" s="1069"/>
      <c r="R76" s="1070"/>
      <c r="S76" s="1070"/>
      <c r="T76" s="1070"/>
      <c r="U76" s="1071"/>
      <c r="V76" s="1072"/>
      <c r="W76" s="1070"/>
      <c r="X76" s="1070"/>
      <c r="Y76" s="1070"/>
      <c r="Z76" s="1071"/>
      <c r="AA76" s="1072"/>
      <c r="AB76" s="1070"/>
      <c r="AC76" s="1070"/>
      <c r="AD76" s="1070"/>
      <c r="AE76" s="1071"/>
      <c r="AF76" s="1072"/>
      <c r="AG76" s="1070"/>
      <c r="AH76" s="1070"/>
      <c r="AI76" s="1070"/>
      <c r="AJ76" s="1071"/>
      <c r="AK76" s="1072"/>
      <c r="AL76" s="1070"/>
      <c r="AM76" s="1070"/>
      <c r="AN76" s="1070"/>
      <c r="AO76" s="1071"/>
      <c r="AP76" s="1072"/>
      <c r="AQ76" s="1070"/>
      <c r="AR76" s="1070"/>
      <c r="AS76" s="1070"/>
      <c r="AT76" s="1071"/>
      <c r="AU76" s="1072"/>
      <c r="AV76" s="1070"/>
      <c r="AW76" s="1070"/>
      <c r="AX76" s="1070"/>
      <c r="AY76" s="1071"/>
      <c r="AZ76" s="1063"/>
      <c r="BA76" s="1063"/>
      <c r="BB76" s="1063"/>
      <c r="BC76" s="1063"/>
      <c r="BD76" s="1064"/>
      <c r="BE76" s="265"/>
      <c r="BF76" s="265"/>
      <c r="BG76" s="265"/>
      <c r="BH76" s="265"/>
      <c r="BI76" s="265"/>
      <c r="BJ76" s="265"/>
      <c r="BK76" s="265"/>
      <c r="BL76" s="265"/>
      <c r="BM76" s="265"/>
      <c r="BN76" s="265"/>
      <c r="BO76" s="265"/>
      <c r="BP76" s="265"/>
      <c r="BQ76" s="262">
        <v>70</v>
      </c>
      <c r="BR76" s="267"/>
      <c r="BS76" s="1044"/>
      <c r="BT76" s="1045"/>
      <c r="BU76" s="1045"/>
      <c r="BV76" s="1045"/>
      <c r="BW76" s="1045"/>
      <c r="BX76" s="1045"/>
      <c r="BY76" s="1045"/>
      <c r="BZ76" s="1045"/>
      <c r="CA76" s="1045"/>
      <c r="CB76" s="1045"/>
      <c r="CC76" s="1045"/>
      <c r="CD76" s="1045"/>
      <c r="CE76" s="1045"/>
      <c r="CF76" s="1045"/>
      <c r="CG76" s="1046"/>
      <c r="CH76" s="1047"/>
      <c r="CI76" s="1048"/>
      <c r="CJ76" s="1048"/>
      <c r="CK76" s="1048"/>
      <c r="CL76" s="1049"/>
      <c r="CM76" s="1047"/>
      <c r="CN76" s="1048"/>
      <c r="CO76" s="1048"/>
      <c r="CP76" s="1048"/>
      <c r="CQ76" s="1049"/>
      <c r="CR76" s="1047"/>
      <c r="CS76" s="1048"/>
      <c r="CT76" s="1048"/>
      <c r="CU76" s="1048"/>
      <c r="CV76" s="1049"/>
      <c r="CW76" s="1047"/>
      <c r="CX76" s="1048"/>
      <c r="CY76" s="1048"/>
      <c r="CZ76" s="1048"/>
      <c r="DA76" s="1049"/>
      <c r="DB76" s="1047"/>
      <c r="DC76" s="1048"/>
      <c r="DD76" s="1048"/>
      <c r="DE76" s="1048"/>
      <c r="DF76" s="1049"/>
      <c r="DG76" s="1047"/>
      <c r="DH76" s="1048"/>
      <c r="DI76" s="1048"/>
      <c r="DJ76" s="1048"/>
      <c r="DK76" s="1049"/>
      <c r="DL76" s="1047"/>
      <c r="DM76" s="1048"/>
      <c r="DN76" s="1048"/>
      <c r="DO76" s="1048"/>
      <c r="DP76" s="1049"/>
      <c r="DQ76" s="1047"/>
      <c r="DR76" s="1048"/>
      <c r="DS76" s="1048"/>
      <c r="DT76" s="1048"/>
      <c r="DU76" s="1049"/>
      <c r="DV76" s="1032"/>
      <c r="DW76" s="1033"/>
      <c r="DX76" s="1033"/>
      <c r="DY76" s="1033"/>
      <c r="DZ76" s="1034"/>
      <c r="EA76" s="246"/>
    </row>
    <row r="77" spans="1:131" s="247" customFormat="1" ht="26.25" customHeight="1" x14ac:dyDescent="0.15">
      <c r="A77" s="261">
        <v>10</v>
      </c>
      <c r="B77" s="1065"/>
      <c r="C77" s="1066"/>
      <c r="D77" s="1066"/>
      <c r="E77" s="1066"/>
      <c r="F77" s="1066"/>
      <c r="G77" s="1066"/>
      <c r="H77" s="1066"/>
      <c r="I77" s="1066"/>
      <c r="J77" s="1066"/>
      <c r="K77" s="1066"/>
      <c r="L77" s="1066"/>
      <c r="M77" s="1066"/>
      <c r="N77" s="1066"/>
      <c r="O77" s="1066"/>
      <c r="P77" s="1067"/>
      <c r="Q77" s="1069"/>
      <c r="R77" s="1070"/>
      <c r="S77" s="1070"/>
      <c r="T77" s="1070"/>
      <c r="U77" s="1071"/>
      <c r="V77" s="1072"/>
      <c r="W77" s="1070"/>
      <c r="X77" s="1070"/>
      <c r="Y77" s="1070"/>
      <c r="Z77" s="1071"/>
      <c r="AA77" s="1072"/>
      <c r="AB77" s="1070"/>
      <c r="AC77" s="1070"/>
      <c r="AD77" s="1070"/>
      <c r="AE77" s="1071"/>
      <c r="AF77" s="1072"/>
      <c r="AG77" s="1070"/>
      <c r="AH77" s="1070"/>
      <c r="AI77" s="1070"/>
      <c r="AJ77" s="1071"/>
      <c r="AK77" s="1072"/>
      <c r="AL77" s="1070"/>
      <c r="AM77" s="1070"/>
      <c r="AN77" s="1070"/>
      <c r="AO77" s="1071"/>
      <c r="AP77" s="1072"/>
      <c r="AQ77" s="1070"/>
      <c r="AR77" s="1070"/>
      <c r="AS77" s="1070"/>
      <c r="AT77" s="1071"/>
      <c r="AU77" s="1072"/>
      <c r="AV77" s="1070"/>
      <c r="AW77" s="1070"/>
      <c r="AX77" s="1070"/>
      <c r="AY77" s="1071"/>
      <c r="AZ77" s="1063"/>
      <c r="BA77" s="1063"/>
      <c r="BB77" s="1063"/>
      <c r="BC77" s="1063"/>
      <c r="BD77" s="1064"/>
      <c r="BE77" s="265"/>
      <c r="BF77" s="265"/>
      <c r="BG77" s="265"/>
      <c r="BH77" s="265"/>
      <c r="BI77" s="265"/>
      <c r="BJ77" s="265"/>
      <c r="BK77" s="265"/>
      <c r="BL77" s="265"/>
      <c r="BM77" s="265"/>
      <c r="BN77" s="265"/>
      <c r="BO77" s="265"/>
      <c r="BP77" s="265"/>
      <c r="BQ77" s="262">
        <v>71</v>
      </c>
      <c r="BR77" s="267"/>
      <c r="BS77" s="1044"/>
      <c r="BT77" s="1045"/>
      <c r="BU77" s="1045"/>
      <c r="BV77" s="1045"/>
      <c r="BW77" s="1045"/>
      <c r="BX77" s="1045"/>
      <c r="BY77" s="1045"/>
      <c r="BZ77" s="1045"/>
      <c r="CA77" s="1045"/>
      <c r="CB77" s="1045"/>
      <c r="CC77" s="1045"/>
      <c r="CD77" s="1045"/>
      <c r="CE77" s="1045"/>
      <c r="CF77" s="1045"/>
      <c r="CG77" s="1046"/>
      <c r="CH77" s="1047"/>
      <c r="CI77" s="1048"/>
      <c r="CJ77" s="1048"/>
      <c r="CK77" s="1048"/>
      <c r="CL77" s="1049"/>
      <c r="CM77" s="1047"/>
      <c r="CN77" s="1048"/>
      <c r="CO77" s="1048"/>
      <c r="CP77" s="1048"/>
      <c r="CQ77" s="1049"/>
      <c r="CR77" s="1047"/>
      <c r="CS77" s="1048"/>
      <c r="CT77" s="1048"/>
      <c r="CU77" s="1048"/>
      <c r="CV77" s="1049"/>
      <c r="CW77" s="1047"/>
      <c r="CX77" s="1048"/>
      <c r="CY77" s="1048"/>
      <c r="CZ77" s="1048"/>
      <c r="DA77" s="1049"/>
      <c r="DB77" s="1047"/>
      <c r="DC77" s="1048"/>
      <c r="DD77" s="1048"/>
      <c r="DE77" s="1048"/>
      <c r="DF77" s="1049"/>
      <c r="DG77" s="1047"/>
      <c r="DH77" s="1048"/>
      <c r="DI77" s="1048"/>
      <c r="DJ77" s="1048"/>
      <c r="DK77" s="1049"/>
      <c r="DL77" s="1047"/>
      <c r="DM77" s="1048"/>
      <c r="DN77" s="1048"/>
      <c r="DO77" s="1048"/>
      <c r="DP77" s="1049"/>
      <c r="DQ77" s="1047"/>
      <c r="DR77" s="1048"/>
      <c r="DS77" s="1048"/>
      <c r="DT77" s="1048"/>
      <c r="DU77" s="1049"/>
      <c r="DV77" s="1032"/>
      <c r="DW77" s="1033"/>
      <c r="DX77" s="1033"/>
      <c r="DY77" s="1033"/>
      <c r="DZ77" s="1034"/>
      <c r="EA77" s="246"/>
    </row>
    <row r="78" spans="1:131" s="247" customFormat="1" ht="26.25" customHeight="1" x14ac:dyDescent="0.15">
      <c r="A78" s="261">
        <v>11</v>
      </c>
      <c r="B78" s="1065"/>
      <c r="C78" s="1066"/>
      <c r="D78" s="1066"/>
      <c r="E78" s="1066"/>
      <c r="F78" s="1066"/>
      <c r="G78" s="1066"/>
      <c r="H78" s="1066"/>
      <c r="I78" s="1066"/>
      <c r="J78" s="1066"/>
      <c r="K78" s="1066"/>
      <c r="L78" s="1066"/>
      <c r="M78" s="1066"/>
      <c r="N78" s="1066"/>
      <c r="O78" s="1066"/>
      <c r="P78" s="1067"/>
      <c r="Q78" s="1068"/>
      <c r="R78" s="1062"/>
      <c r="S78" s="1062"/>
      <c r="T78" s="1062"/>
      <c r="U78" s="1062"/>
      <c r="V78" s="1062"/>
      <c r="W78" s="1062"/>
      <c r="X78" s="1062"/>
      <c r="Y78" s="1062"/>
      <c r="Z78" s="1062"/>
      <c r="AA78" s="1062"/>
      <c r="AB78" s="1062"/>
      <c r="AC78" s="1062"/>
      <c r="AD78" s="1062"/>
      <c r="AE78" s="1062"/>
      <c r="AF78" s="1062"/>
      <c r="AG78" s="1062"/>
      <c r="AH78" s="1062"/>
      <c r="AI78" s="1062"/>
      <c r="AJ78" s="1062"/>
      <c r="AK78" s="1062"/>
      <c r="AL78" s="1062"/>
      <c r="AM78" s="1062"/>
      <c r="AN78" s="1062"/>
      <c r="AO78" s="1062"/>
      <c r="AP78" s="1062"/>
      <c r="AQ78" s="1062"/>
      <c r="AR78" s="1062"/>
      <c r="AS78" s="1062"/>
      <c r="AT78" s="1062"/>
      <c r="AU78" s="1062"/>
      <c r="AV78" s="1062"/>
      <c r="AW78" s="1062"/>
      <c r="AX78" s="1062"/>
      <c r="AY78" s="1062"/>
      <c r="AZ78" s="1063"/>
      <c r="BA78" s="1063"/>
      <c r="BB78" s="1063"/>
      <c r="BC78" s="1063"/>
      <c r="BD78" s="1064"/>
      <c r="BE78" s="265"/>
      <c r="BF78" s="265"/>
      <c r="BG78" s="265"/>
      <c r="BH78" s="265"/>
      <c r="BI78" s="265"/>
      <c r="BJ78" s="268"/>
      <c r="BK78" s="268"/>
      <c r="BL78" s="268"/>
      <c r="BM78" s="268"/>
      <c r="BN78" s="268"/>
      <c r="BO78" s="265"/>
      <c r="BP78" s="265"/>
      <c r="BQ78" s="262">
        <v>72</v>
      </c>
      <c r="BR78" s="267"/>
      <c r="BS78" s="1044"/>
      <c r="BT78" s="1045"/>
      <c r="BU78" s="1045"/>
      <c r="BV78" s="1045"/>
      <c r="BW78" s="1045"/>
      <c r="BX78" s="1045"/>
      <c r="BY78" s="1045"/>
      <c r="BZ78" s="1045"/>
      <c r="CA78" s="1045"/>
      <c r="CB78" s="1045"/>
      <c r="CC78" s="1045"/>
      <c r="CD78" s="1045"/>
      <c r="CE78" s="1045"/>
      <c r="CF78" s="1045"/>
      <c r="CG78" s="1046"/>
      <c r="CH78" s="1047"/>
      <c r="CI78" s="1048"/>
      <c r="CJ78" s="1048"/>
      <c r="CK78" s="1048"/>
      <c r="CL78" s="1049"/>
      <c r="CM78" s="1047"/>
      <c r="CN78" s="1048"/>
      <c r="CO78" s="1048"/>
      <c r="CP78" s="1048"/>
      <c r="CQ78" s="1049"/>
      <c r="CR78" s="1047"/>
      <c r="CS78" s="1048"/>
      <c r="CT78" s="1048"/>
      <c r="CU78" s="1048"/>
      <c r="CV78" s="1049"/>
      <c r="CW78" s="1047"/>
      <c r="CX78" s="1048"/>
      <c r="CY78" s="1048"/>
      <c r="CZ78" s="1048"/>
      <c r="DA78" s="1049"/>
      <c r="DB78" s="1047"/>
      <c r="DC78" s="1048"/>
      <c r="DD78" s="1048"/>
      <c r="DE78" s="1048"/>
      <c r="DF78" s="1049"/>
      <c r="DG78" s="1047"/>
      <c r="DH78" s="1048"/>
      <c r="DI78" s="1048"/>
      <c r="DJ78" s="1048"/>
      <c r="DK78" s="1049"/>
      <c r="DL78" s="1047"/>
      <c r="DM78" s="1048"/>
      <c r="DN78" s="1048"/>
      <c r="DO78" s="1048"/>
      <c r="DP78" s="1049"/>
      <c r="DQ78" s="1047"/>
      <c r="DR78" s="1048"/>
      <c r="DS78" s="1048"/>
      <c r="DT78" s="1048"/>
      <c r="DU78" s="1049"/>
      <c r="DV78" s="1032"/>
      <c r="DW78" s="1033"/>
      <c r="DX78" s="1033"/>
      <c r="DY78" s="1033"/>
      <c r="DZ78" s="1034"/>
      <c r="EA78" s="246"/>
    </row>
    <row r="79" spans="1:131" s="247" customFormat="1" ht="26.25" customHeight="1" x14ac:dyDescent="0.15">
      <c r="A79" s="261">
        <v>12</v>
      </c>
      <c r="B79" s="1065"/>
      <c r="C79" s="1066"/>
      <c r="D79" s="1066"/>
      <c r="E79" s="1066"/>
      <c r="F79" s="1066"/>
      <c r="G79" s="1066"/>
      <c r="H79" s="1066"/>
      <c r="I79" s="1066"/>
      <c r="J79" s="1066"/>
      <c r="K79" s="1066"/>
      <c r="L79" s="1066"/>
      <c r="M79" s="1066"/>
      <c r="N79" s="1066"/>
      <c r="O79" s="1066"/>
      <c r="P79" s="1067"/>
      <c r="Q79" s="1068"/>
      <c r="R79" s="1062"/>
      <c r="S79" s="1062"/>
      <c r="T79" s="1062"/>
      <c r="U79" s="1062"/>
      <c r="V79" s="1062"/>
      <c r="W79" s="1062"/>
      <c r="X79" s="1062"/>
      <c r="Y79" s="1062"/>
      <c r="Z79" s="1062"/>
      <c r="AA79" s="1062"/>
      <c r="AB79" s="1062"/>
      <c r="AC79" s="1062"/>
      <c r="AD79" s="1062"/>
      <c r="AE79" s="1062"/>
      <c r="AF79" s="1062"/>
      <c r="AG79" s="1062"/>
      <c r="AH79" s="1062"/>
      <c r="AI79" s="1062"/>
      <c r="AJ79" s="1062"/>
      <c r="AK79" s="1062"/>
      <c r="AL79" s="1062"/>
      <c r="AM79" s="1062"/>
      <c r="AN79" s="1062"/>
      <c r="AO79" s="1062"/>
      <c r="AP79" s="1062"/>
      <c r="AQ79" s="1062"/>
      <c r="AR79" s="1062"/>
      <c r="AS79" s="1062"/>
      <c r="AT79" s="1062"/>
      <c r="AU79" s="1062"/>
      <c r="AV79" s="1062"/>
      <c r="AW79" s="1062"/>
      <c r="AX79" s="1062"/>
      <c r="AY79" s="1062"/>
      <c r="AZ79" s="1063"/>
      <c r="BA79" s="1063"/>
      <c r="BB79" s="1063"/>
      <c r="BC79" s="1063"/>
      <c r="BD79" s="1064"/>
      <c r="BE79" s="265"/>
      <c r="BF79" s="265"/>
      <c r="BG79" s="265"/>
      <c r="BH79" s="265"/>
      <c r="BI79" s="265"/>
      <c r="BJ79" s="268"/>
      <c r="BK79" s="268"/>
      <c r="BL79" s="268"/>
      <c r="BM79" s="268"/>
      <c r="BN79" s="268"/>
      <c r="BO79" s="265"/>
      <c r="BP79" s="265"/>
      <c r="BQ79" s="262">
        <v>73</v>
      </c>
      <c r="BR79" s="267"/>
      <c r="BS79" s="1044"/>
      <c r="BT79" s="1045"/>
      <c r="BU79" s="1045"/>
      <c r="BV79" s="1045"/>
      <c r="BW79" s="1045"/>
      <c r="BX79" s="1045"/>
      <c r="BY79" s="1045"/>
      <c r="BZ79" s="1045"/>
      <c r="CA79" s="1045"/>
      <c r="CB79" s="1045"/>
      <c r="CC79" s="1045"/>
      <c r="CD79" s="1045"/>
      <c r="CE79" s="1045"/>
      <c r="CF79" s="1045"/>
      <c r="CG79" s="1046"/>
      <c r="CH79" s="1047"/>
      <c r="CI79" s="1048"/>
      <c r="CJ79" s="1048"/>
      <c r="CK79" s="1048"/>
      <c r="CL79" s="1049"/>
      <c r="CM79" s="1047"/>
      <c r="CN79" s="1048"/>
      <c r="CO79" s="1048"/>
      <c r="CP79" s="1048"/>
      <c r="CQ79" s="1049"/>
      <c r="CR79" s="1047"/>
      <c r="CS79" s="1048"/>
      <c r="CT79" s="1048"/>
      <c r="CU79" s="1048"/>
      <c r="CV79" s="1049"/>
      <c r="CW79" s="1047"/>
      <c r="CX79" s="1048"/>
      <c r="CY79" s="1048"/>
      <c r="CZ79" s="1048"/>
      <c r="DA79" s="1049"/>
      <c r="DB79" s="1047"/>
      <c r="DC79" s="1048"/>
      <c r="DD79" s="1048"/>
      <c r="DE79" s="1048"/>
      <c r="DF79" s="1049"/>
      <c r="DG79" s="1047"/>
      <c r="DH79" s="1048"/>
      <c r="DI79" s="1048"/>
      <c r="DJ79" s="1048"/>
      <c r="DK79" s="1049"/>
      <c r="DL79" s="1047"/>
      <c r="DM79" s="1048"/>
      <c r="DN79" s="1048"/>
      <c r="DO79" s="1048"/>
      <c r="DP79" s="1049"/>
      <c r="DQ79" s="1047"/>
      <c r="DR79" s="1048"/>
      <c r="DS79" s="1048"/>
      <c r="DT79" s="1048"/>
      <c r="DU79" s="1049"/>
      <c r="DV79" s="1032"/>
      <c r="DW79" s="1033"/>
      <c r="DX79" s="1033"/>
      <c r="DY79" s="1033"/>
      <c r="DZ79" s="1034"/>
      <c r="EA79" s="246"/>
    </row>
    <row r="80" spans="1:131" s="247" customFormat="1" ht="26.25" customHeight="1" x14ac:dyDescent="0.15">
      <c r="A80" s="261">
        <v>13</v>
      </c>
      <c r="B80" s="1065"/>
      <c r="C80" s="1066"/>
      <c r="D80" s="1066"/>
      <c r="E80" s="1066"/>
      <c r="F80" s="1066"/>
      <c r="G80" s="1066"/>
      <c r="H80" s="1066"/>
      <c r="I80" s="1066"/>
      <c r="J80" s="1066"/>
      <c r="K80" s="1066"/>
      <c r="L80" s="1066"/>
      <c r="M80" s="1066"/>
      <c r="N80" s="1066"/>
      <c r="O80" s="1066"/>
      <c r="P80" s="1067"/>
      <c r="Q80" s="1068"/>
      <c r="R80" s="1062"/>
      <c r="S80" s="1062"/>
      <c r="T80" s="1062"/>
      <c r="U80" s="1062"/>
      <c r="V80" s="1062"/>
      <c r="W80" s="1062"/>
      <c r="X80" s="1062"/>
      <c r="Y80" s="1062"/>
      <c r="Z80" s="1062"/>
      <c r="AA80" s="1062"/>
      <c r="AB80" s="1062"/>
      <c r="AC80" s="1062"/>
      <c r="AD80" s="1062"/>
      <c r="AE80" s="1062"/>
      <c r="AF80" s="1062"/>
      <c r="AG80" s="1062"/>
      <c r="AH80" s="1062"/>
      <c r="AI80" s="1062"/>
      <c r="AJ80" s="1062"/>
      <c r="AK80" s="1062"/>
      <c r="AL80" s="1062"/>
      <c r="AM80" s="1062"/>
      <c r="AN80" s="1062"/>
      <c r="AO80" s="1062"/>
      <c r="AP80" s="1062"/>
      <c r="AQ80" s="1062"/>
      <c r="AR80" s="1062"/>
      <c r="AS80" s="1062"/>
      <c r="AT80" s="1062"/>
      <c r="AU80" s="1062"/>
      <c r="AV80" s="1062"/>
      <c r="AW80" s="1062"/>
      <c r="AX80" s="1062"/>
      <c r="AY80" s="1062"/>
      <c r="AZ80" s="1063"/>
      <c r="BA80" s="1063"/>
      <c r="BB80" s="1063"/>
      <c r="BC80" s="1063"/>
      <c r="BD80" s="1064"/>
      <c r="BE80" s="265"/>
      <c r="BF80" s="265"/>
      <c r="BG80" s="265"/>
      <c r="BH80" s="265"/>
      <c r="BI80" s="265"/>
      <c r="BJ80" s="265"/>
      <c r="BK80" s="265"/>
      <c r="BL80" s="265"/>
      <c r="BM80" s="265"/>
      <c r="BN80" s="265"/>
      <c r="BO80" s="265"/>
      <c r="BP80" s="265"/>
      <c r="BQ80" s="262">
        <v>74</v>
      </c>
      <c r="BR80" s="267"/>
      <c r="BS80" s="1044"/>
      <c r="BT80" s="1045"/>
      <c r="BU80" s="1045"/>
      <c r="BV80" s="1045"/>
      <c r="BW80" s="1045"/>
      <c r="BX80" s="1045"/>
      <c r="BY80" s="1045"/>
      <c r="BZ80" s="1045"/>
      <c r="CA80" s="1045"/>
      <c r="CB80" s="1045"/>
      <c r="CC80" s="1045"/>
      <c r="CD80" s="1045"/>
      <c r="CE80" s="1045"/>
      <c r="CF80" s="1045"/>
      <c r="CG80" s="1046"/>
      <c r="CH80" s="1047"/>
      <c r="CI80" s="1048"/>
      <c r="CJ80" s="1048"/>
      <c r="CK80" s="1048"/>
      <c r="CL80" s="1049"/>
      <c r="CM80" s="1047"/>
      <c r="CN80" s="1048"/>
      <c r="CO80" s="1048"/>
      <c r="CP80" s="1048"/>
      <c r="CQ80" s="1049"/>
      <c r="CR80" s="1047"/>
      <c r="CS80" s="1048"/>
      <c r="CT80" s="1048"/>
      <c r="CU80" s="1048"/>
      <c r="CV80" s="1049"/>
      <c r="CW80" s="1047"/>
      <c r="CX80" s="1048"/>
      <c r="CY80" s="1048"/>
      <c r="CZ80" s="1048"/>
      <c r="DA80" s="1049"/>
      <c r="DB80" s="1047"/>
      <c r="DC80" s="1048"/>
      <c r="DD80" s="1048"/>
      <c r="DE80" s="1048"/>
      <c r="DF80" s="1049"/>
      <c r="DG80" s="1047"/>
      <c r="DH80" s="1048"/>
      <c r="DI80" s="1048"/>
      <c r="DJ80" s="1048"/>
      <c r="DK80" s="1049"/>
      <c r="DL80" s="1047"/>
      <c r="DM80" s="1048"/>
      <c r="DN80" s="1048"/>
      <c r="DO80" s="1048"/>
      <c r="DP80" s="1049"/>
      <c r="DQ80" s="1047"/>
      <c r="DR80" s="1048"/>
      <c r="DS80" s="1048"/>
      <c r="DT80" s="1048"/>
      <c r="DU80" s="1049"/>
      <c r="DV80" s="1032"/>
      <c r="DW80" s="1033"/>
      <c r="DX80" s="1033"/>
      <c r="DY80" s="1033"/>
      <c r="DZ80" s="1034"/>
      <c r="EA80" s="246"/>
    </row>
    <row r="81" spans="1:131" s="247" customFormat="1" ht="26.25" customHeight="1" x14ac:dyDescent="0.15">
      <c r="A81" s="261">
        <v>14</v>
      </c>
      <c r="B81" s="1065"/>
      <c r="C81" s="1066"/>
      <c r="D81" s="1066"/>
      <c r="E81" s="1066"/>
      <c r="F81" s="1066"/>
      <c r="G81" s="1066"/>
      <c r="H81" s="1066"/>
      <c r="I81" s="1066"/>
      <c r="J81" s="1066"/>
      <c r="K81" s="1066"/>
      <c r="L81" s="1066"/>
      <c r="M81" s="1066"/>
      <c r="N81" s="1066"/>
      <c r="O81" s="1066"/>
      <c r="P81" s="1067"/>
      <c r="Q81" s="1068"/>
      <c r="R81" s="1062"/>
      <c r="S81" s="1062"/>
      <c r="T81" s="1062"/>
      <c r="U81" s="1062"/>
      <c r="V81" s="1062"/>
      <c r="W81" s="1062"/>
      <c r="X81" s="1062"/>
      <c r="Y81" s="1062"/>
      <c r="Z81" s="1062"/>
      <c r="AA81" s="1062"/>
      <c r="AB81" s="1062"/>
      <c r="AC81" s="1062"/>
      <c r="AD81" s="1062"/>
      <c r="AE81" s="1062"/>
      <c r="AF81" s="1062"/>
      <c r="AG81" s="1062"/>
      <c r="AH81" s="1062"/>
      <c r="AI81" s="1062"/>
      <c r="AJ81" s="1062"/>
      <c r="AK81" s="1062"/>
      <c r="AL81" s="1062"/>
      <c r="AM81" s="1062"/>
      <c r="AN81" s="1062"/>
      <c r="AO81" s="1062"/>
      <c r="AP81" s="1062"/>
      <c r="AQ81" s="1062"/>
      <c r="AR81" s="1062"/>
      <c r="AS81" s="1062"/>
      <c r="AT81" s="1062"/>
      <c r="AU81" s="1062"/>
      <c r="AV81" s="1062"/>
      <c r="AW81" s="1062"/>
      <c r="AX81" s="1062"/>
      <c r="AY81" s="1062"/>
      <c r="AZ81" s="1063"/>
      <c r="BA81" s="1063"/>
      <c r="BB81" s="1063"/>
      <c r="BC81" s="1063"/>
      <c r="BD81" s="1064"/>
      <c r="BE81" s="265"/>
      <c r="BF81" s="265"/>
      <c r="BG81" s="265"/>
      <c r="BH81" s="265"/>
      <c r="BI81" s="265"/>
      <c r="BJ81" s="265"/>
      <c r="BK81" s="265"/>
      <c r="BL81" s="265"/>
      <c r="BM81" s="265"/>
      <c r="BN81" s="265"/>
      <c r="BO81" s="265"/>
      <c r="BP81" s="265"/>
      <c r="BQ81" s="262">
        <v>75</v>
      </c>
      <c r="BR81" s="267"/>
      <c r="BS81" s="1044"/>
      <c r="BT81" s="1045"/>
      <c r="BU81" s="1045"/>
      <c r="BV81" s="1045"/>
      <c r="BW81" s="1045"/>
      <c r="BX81" s="1045"/>
      <c r="BY81" s="1045"/>
      <c r="BZ81" s="1045"/>
      <c r="CA81" s="1045"/>
      <c r="CB81" s="1045"/>
      <c r="CC81" s="1045"/>
      <c r="CD81" s="1045"/>
      <c r="CE81" s="1045"/>
      <c r="CF81" s="1045"/>
      <c r="CG81" s="1046"/>
      <c r="CH81" s="1047"/>
      <c r="CI81" s="1048"/>
      <c r="CJ81" s="1048"/>
      <c r="CK81" s="1048"/>
      <c r="CL81" s="1049"/>
      <c r="CM81" s="1047"/>
      <c r="CN81" s="1048"/>
      <c r="CO81" s="1048"/>
      <c r="CP81" s="1048"/>
      <c r="CQ81" s="1049"/>
      <c r="CR81" s="1047"/>
      <c r="CS81" s="1048"/>
      <c r="CT81" s="1048"/>
      <c r="CU81" s="1048"/>
      <c r="CV81" s="1049"/>
      <c r="CW81" s="1047"/>
      <c r="CX81" s="1048"/>
      <c r="CY81" s="1048"/>
      <c r="CZ81" s="1048"/>
      <c r="DA81" s="1049"/>
      <c r="DB81" s="1047"/>
      <c r="DC81" s="1048"/>
      <c r="DD81" s="1048"/>
      <c r="DE81" s="1048"/>
      <c r="DF81" s="1049"/>
      <c r="DG81" s="1047"/>
      <c r="DH81" s="1048"/>
      <c r="DI81" s="1048"/>
      <c r="DJ81" s="1048"/>
      <c r="DK81" s="1049"/>
      <c r="DL81" s="1047"/>
      <c r="DM81" s="1048"/>
      <c r="DN81" s="1048"/>
      <c r="DO81" s="1048"/>
      <c r="DP81" s="1049"/>
      <c r="DQ81" s="1047"/>
      <c r="DR81" s="1048"/>
      <c r="DS81" s="1048"/>
      <c r="DT81" s="1048"/>
      <c r="DU81" s="1049"/>
      <c r="DV81" s="1032"/>
      <c r="DW81" s="1033"/>
      <c r="DX81" s="1033"/>
      <c r="DY81" s="1033"/>
      <c r="DZ81" s="1034"/>
      <c r="EA81" s="246"/>
    </row>
    <row r="82" spans="1:131" s="247" customFormat="1" ht="26.25" customHeight="1" x14ac:dyDescent="0.15">
      <c r="A82" s="261">
        <v>15</v>
      </c>
      <c r="B82" s="1065"/>
      <c r="C82" s="1066"/>
      <c r="D82" s="1066"/>
      <c r="E82" s="1066"/>
      <c r="F82" s="1066"/>
      <c r="G82" s="1066"/>
      <c r="H82" s="1066"/>
      <c r="I82" s="1066"/>
      <c r="J82" s="1066"/>
      <c r="K82" s="1066"/>
      <c r="L82" s="1066"/>
      <c r="M82" s="1066"/>
      <c r="N82" s="1066"/>
      <c r="O82" s="1066"/>
      <c r="P82" s="1067"/>
      <c r="Q82" s="1068"/>
      <c r="R82" s="1062"/>
      <c r="S82" s="1062"/>
      <c r="T82" s="1062"/>
      <c r="U82" s="1062"/>
      <c r="V82" s="1062"/>
      <c r="W82" s="1062"/>
      <c r="X82" s="1062"/>
      <c r="Y82" s="1062"/>
      <c r="Z82" s="1062"/>
      <c r="AA82" s="1062"/>
      <c r="AB82" s="1062"/>
      <c r="AC82" s="1062"/>
      <c r="AD82" s="1062"/>
      <c r="AE82" s="1062"/>
      <c r="AF82" s="1062"/>
      <c r="AG82" s="1062"/>
      <c r="AH82" s="1062"/>
      <c r="AI82" s="1062"/>
      <c r="AJ82" s="1062"/>
      <c r="AK82" s="1062"/>
      <c r="AL82" s="1062"/>
      <c r="AM82" s="1062"/>
      <c r="AN82" s="1062"/>
      <c r="AO82" s="1062"/>
      <c r="AP82" s="1062"/>
      <c r="AQ82" s="1062"/>
      <c r="AR82" s="1062"/>
      <c r="AS82" s="1062"/>
      <c r="AT82" s="1062"/>
      <c r="AU82" s="1062"/>
      <c r="AV82" s="1062"/>
      <c r="AW82" s="1062"/>
      <c r="AX82" s="1062"/>
      <c r="AY82" s="1062"/>
      <c r="AZ82" s="1063"/>
      <c r="BA82" s="1063"/>
      <c r="BB82" s="1063"/>
      <c r="BC82" s="1063"/>
      <c r="BD82" s="1064"/>
      <c r="BE82" s="265"/>
      <c r="BF82" s="265"/>
      <c r="BG82" s="265"/>
      <c r="BH82" s="265"/>
      <c r="BI82" s="265"/>
      <c r="BJ82" s="265"/>
      <c r="BK82" s="265"/>
      <c r="BL82" s="265"/>
      <c r="BM82" s="265"/>
      <c r="BN82" s="265"/>
      <c r="BO82" s="265"/>
      <c r="BP82" s="265"/>
      <c r="BQ82" s="262">
        <v>76</v>
      </c>
      <c r="BR82" s="267"/>
      <c r="BS82" s="1044"/>
      <c r="BT82" s="1045"/>
      <c r="BU82" s="1045"/>
      <c r="BV82" s="1045"/>
      <c r="BW82" s="1045"/>
      <c r="BX82" s="1045"/>
      <c r="BY82" s="1045"/>
      <c r="BZ82" s="1045"/>
      <c r="CA82" s="1045"/>
      <c r="CB82" s="1045"/>
      <c r="CC82" s="1045"/>
      <c r="CD82" s="1045"/>
      <c r="CE82" s="1045"/>
      <c r="CF82" s="1045"/>
      <c r="CG82" s="1046"/>
      <c r="CH82" s="1047"/>
      <c r="CI82" s="1048"/>
      <c r="CJ82" s="1048"/>
      <c r="CK82" s="1048"/>
      <c r="CL82" s="1049"/>
      <c r="CM82" s="1047"/>
      <c r="CN82" s="1048"/>
      <c r="CO82" s="1048"/>
      <c r="CP82" s="1048"/>
      <c r="CQ82" s="1049"/>
      <c r="CR82" s="1047"/>
      <c r="CS82" s="1048"/>
      <c r="CT82" s="1048"/>
      <c r="CU82" s="1048"/>
      <c r="CV82" s="1049"/>
      <c r="CW82" s="1047"/>
      <c r="CX82" s="1048"/>
      <c r="CY82" s="1048"/>
      <c r="CZ82" s="1048"/>
      <c r="DA82" s="1049"/>
      <c r="DB82" s="1047"/>
      <c r="DC82" s="1048"/>
      <c r="DD82" s="1048"/>
      <c r="DE82" s="1048"/>
      <c r="DF82" s="1049"/>
      <c r="DG82" s="1047"/>
      <c r="DH82" s="1048"/>
      <c r="DI82" s="1048"/>
      <c r="DJ82" s="1048"/>
      <c r="DK82" s="1049"/>
      <c r="DL82" s="1047"/>
      <c r="DM82" s="1048"/>
      <c r="DN82" s="1048"/>
      <c r="DO82" s="1048"/>
      <c r="DP82" s="1049"/>
      <c r="DQ82" s="1047"/>
      <c r="DR82" s="1048"/>
      <c r="DS82" s="1048"/>
      <c r="DT82" s="1048"/>
      <c r="DU82" s="1049"/>
      <c r="DV82" s="1032"/>
      <c r="DW82" s="1033"/>
      <c r="DX82" s="1033"/>
      <c r="DY82" s="1033"/>
      <c r="DZ82" s="1034"/>
      <c r="EA82" s="246"/>
    </row>
    <row r="83" spans="1:131" s="247" customFormat="1" ht="26.25" customHeight="1" x14ac:dyDescent="0.15">
      <c r="A83" s="261">
        <v>16</v>
      </c>
      <c r="B83" s="1065"/>
      <c r="C83" s="1066"/>
      <c r="D83" s="1066"/>
      <c r="E83" s="1066"/>
      <c r="F83" s="1066"/>
      <c r="G83" s="1066"/>
      <c r="H83" s="1066"/>
      <c r="I83" s="1066"/>
      <c r="J83" s="1066"/>
      <c r="K83" s="1066"/>
      <c r="L83" s="1066"/>
      <c r="M83" s="1066"/>
      <c r="N83" s="1066"/>
      <c r="O83" s="1066"/>
      <c r="P83" s="1067"/>
      <c r="Q83" s="1068"/>
      <c r="R83" s="1062"/>
      <c r="S83" s="1062"/>
      <c r="T83" s="1062"/>
      <c r="U83" s="1062"/>
      <c r="V83" s="1062"/>
      <c r="W83" s="1062"/>
      <c r="X83" s="1062"/>
      <c r="Y83" s="1062"/>
      <c r="Z83" s="1062"/>
      <c r="AA83" s="1062"/>
      <c r="AB83" s="1062"/>
      <c r="AC83" s="1062"/>
      <c r="AD83" s="1062"/>
      <c r="AE83" s="1062"/>
      <c r="AF83" s="1062"/>
      <c r="AG83" s="1062"/>
      <c r="AH83" s="1062"/>
      <c r="AI83" s="1062"/>
      <c r="AJ83" s="1062"/>
      <c r="AK83" s="1062"/>
      <c r="AL83" s="1062"/>
      <c r="AM83" s="1062"/>
      <c r="AN83" s="1062"/>
      <c r="AO83" s="1062"/>
      <c r="AP83" s="1062"/>
      <c r="AQ83" s="1062"/>
      <c r="AR83" s="1062"/>
      <c r="AS83" s="1062"/>
      <c r="AT83" s="1062"/>
      <c r="AU83" s="1062"/>
      <c r="AV83" s="1062"/>
      <c r="AW83" s="1062"/>
      <c r="AX83" s="1062"/>
      <c r="AY83" s="1062"/>
      <c r="AZ83" s="1063"/>
      <c r="BA83" s="1063"/>
      <c r="BB83" s="1063"/>
      <c r="BC83" s="1063"/>
      <c r="BD83" s="1064"/>
      <c r="BE83" s="265"/>
      <c r="BF83" s="265"/>
      <c r="BG83" s="265"/>
      <c r="BH83" s="265"/>
      <c r="BI83" s="265"/>
      <c r="BJ83" s="265"/>
      <c r="BK83" s="265"/>
      <c r="BL83" s="265"/>
      <c r="BM83" s="265"/>
      <c r="BN83" s="265"/>
      <c r="BO83" s="265"/>
      <c r="BP83" s="265"/>
      <c r="BQ83" s="262">
        <v>77</v>
      </c>
      <c r="BR83" s="267"/>
      <c r="BS83" s="1044"/>
      <c r="BT83" s="1045"/>
      <c r="BU83" s="1045"/>
      <c r="BV83" s="1045"/>
      <c r="BW83" s="1045"/>
      <c r="BX83" s="1045"/>
      <c r="BY83" s="1045"/>
      <c r="BZ83" s="1045"/>
      <c r="CA83" s="1045"/>
      <c r="CB83" s="1045"/>
      <c r="CC83" s="1045"/>
      <c r="CD83" s="1045"/>
      <c r="CE83" s="1045"/>
      <c r="CF83" s="1045"/>
      <c r="CG83" s="1046"/>
      <c r="CH83" s="1047"/>
      <c r="CI83" s="1048"/>
      <c r="CJ83" s="1048"/>
      <c r="CK83" s="1048"/>
      <c r="CL83" s="1049"/>
      <c r="CM83" s="1047"/>
      <c r="CN83" s="1048"/>
      <c r="CO83" s="1048"/>
      <c r="CP83" s="1048"/>
      <c r="CQ83" s="1049"/>
      <c r="CR83" s="1047"/>
      <c r="CS83" s="1048"/>
      <c r="CT83" s="1048"/>
      <c r="CU83" s="1048"/>
      <c r="CV83" s="1049"/>
      <c r="CW83" s="1047"/>
      <c r="CX83" s="1048"/>
      <c r="CY83" s="1048"/>
      <c r="CZ83" s="1048"/>
      <c r="DA83" s="1049"/>
      <c r="DB83" s="1047"/>
      <c r="DC83" s="1048"/>
      <c r="DD83" s="1048"/>
      <c r="DE83" s="1048"/>
      <c r="DF83" s="1049"/>
      <c r="DG83" s="1047"/>
      <c r="DH83" s="1048"/>
      <c r="DI83" s="1048"/>
      <c r="DJ83" s="1048"/>
      <c r="DK83" s="1049"/>
      <c r="DL83" s="1047"/>
      <c r="DM83" s="1048"/>
      <c r="DN83" s="1048"/>
      <c r="DO83" s="1048"/>
      <c r="DP83" s="1049"/>
      <c r="DQ83" s="1047"/>
      <c r="DR83" s="1048"/>
      <c r="DS83" s="1048"/>
      <c r="DT83" s="1048"/>
      <c r="DU83" s="1049"/>
      <c r="DV83" s="1032"/>
      <c r="DW83" s="1033"/>
      <c r="DX83" s="1033"/>
      <c r="DY83" s="1033"/>
      <c r="DZ83" s="1034"/>
      <c r="EA83" s="246"/>
    </row>
    <row r="84" spans="1:131" s="247" customFormat="1" ht="26.25" customHeight="1" x14ac:dyDescent="0.15">
      <c r="A84" s="261">
        <v>17</v>
      </c>
      <c r="B84" s="1065"/>
      <c r="C84" s="1066"/>
      <c r="D84" s="1066"/>
      <c r="E84" s="1066"/>
      <c r="F84" s="1066"/>
      <c r="G84" s="1066"/>
      <c r="H84" s="1066"/>
      <c r="I84" s="1066"/>
      <c r="J84" s="1066"/>
      <c r="K84" s="1066"/>
      <c r="L84" s="1066"/>
      <c r="M84" s="1066"/>
      <c r="N84" s="1066"/>
      <c r="O84" s="1066"/>
      <c r="P84" s="1067"/>
      <c r="Q84" s="1068"/>
      <c r="R84" s="1062"/>
      <c r="S84" s="1062"/>
      <c r="T84" s="1062"/>
      <c r="U84" s="1062"/>
      <c r="V84" s="1062"/>
      <c r="W84" s="1062"/>
      <c r="X84" s="1062"/>
      <c r="Y84" s="1062"/>
      <c r="Z84" s="1062"/>
      <c r="AA84" s="1062"/>
      <c r="AB84" s="1062"/>
      <c r="AC84" s="1062"/>
      <c r="AD84" s="1062"/>
      <c r="AE84" s="1062"/>
      <c r="AF84" s="1062"/>
      <c r="AG84" s="1062"/>
      <c r="AH84" s="1062"/>
      <c r="AI84" s="1062"/>
      <c r="AJ84" s="1062"/>
      <c r="AK84" s="1062"/>
      <c r="AL84" s="1062"/>
      <c r="AM84" s="1062"/>
      <c r="AN84" s="1062"/>
      <c r="AO84" s="1062"/>
      <c r="AP84" s="1062"/>
      <c r="AQ84" s="1062"/>
      <c r="AR84" s="1062"/>
      <c r="AS84" s="1062"/>
      <c r="AT84" s="1062"/>
      <c r="AU84" s="1062"/>
      <c r="AV84" s="1062"/>
      <c r="AW84" s="1062"/>
      <c r="AX84" s="1062"/>
      <c r="AY84" s="1062"/>
      <c r="AZ84" s="1063"/>
      <c r="BA84" s="1063"/>
      <c r="BB84" s="1063"/>
      <c r="BC84" s="1063"/>
      <c r="BD84" s="1064"/>
      <c r="BE84" s="265"/>
      <c r="BF84" s="265"/>
      <c r="BG84" s="265"/>
      <c r="BH84" s="265"/>
      <c r="BI84" s="265"/>
      <c r="BJ84" s="265"/>
      <c r="BK84" s="265"/>
      <c r="BL84" s="265"/>
      <c r="BM84" s="265"/>
      <c r="BN84" s="265"/>
      <c r="BO84" s="265"/>
      <c r="BP84" s="265"/>
      <c r="BQ84" s="262">
        <v>78</v>
      </c>
      <c r="BR84" s="267"/>
      <c r="BS84" s="1044"/>
      <c r="BT84" s="1045"/>
      <c r="BU84" s="1045"/>
      <c r="BV84" s="1045"/>
      <c r="BW84" s="1045"/>
      <c r="BX84" s="1045"/>
      <c r="BY84" s="1045"/>
      <c r="BZ84" s="1045"/>
      <c r="CA84" s="1045"/>
      <c r="CB84" s="1045"/>
      <c r="CC84" s="1045"/>
      <c r="CD84" s="1045"/>
      <c r="CE84" s="1045"/>
      <c r="CF84" s="1045"/>
      <c r="CG84" s="1046"/>
      <c r="CH84" s="1047"/>
      <c r="CI84" s="1048"/>
      <c r="CJ84" s="1048"/>
      <c r="CK84" s="1048"/>
      <c r="CL84" s="1049"/>
      <c r="CM84" s="1047"/>
      <c r="CN84" s="1048"/>
      <c r="CO84" s="1048"/>
      <c r="CP84" s="1048"/>
      <c r="CQ84" s="1049"/>
      <c r="CR84" s="1047"/>
      <c r="CS84" s="1048"/>
      <c r="CT84" s="1048"/>
      <c r="CU84" s="1048"/>
      <c r="CV84" s="1049"/>
      <c r="CW84" s="1047"/>
      <c r="CX84" s="1048"/>
      <c r="CY84" s="1048"/>
      <c r="CZ84" s="1048"/>
      <c r="DA84" s="1049"/>
      <c r="DB84" s="1047"/>
      <c r="DC84" s="1048"/>
      <c r="DD84" s="1048"/>
      <c r="DE84" s="1048"/>
      <c r="DF84" s="1049"/>
      <c r="DG84" s="1047"/>
      <c r="DH84" s="1048"/>
      <c r="DI84" s="1048"/>
      <c r="DJ84" s="1048"/>
      <c r="DK84" s="1049"/>
      <c r="DL84" s="1047"/>
      <c r="DM84" s="1048"/>
      <c r="DN84" s="1048"/>
      <c r="DO84" s="1048"/>
      <c r="DP84" s="1049"/>
      <c r="DQ84" s="1047"/>
      <c r="DR84" s="1048"/>
      <c r="DS84" s="1048"/>
      <c r="DT84" s="1048"/>
      <c r="DU84" s="1049"/>
      <c r="DV84" s="1032"/>
      <c r="DW84" s="1033"/>
      <c r="DX84" s="1033"/>
      <c r="DY84" s="1033"/>
      <c r="DZ84" s="1034"/>
      <c r="EA84" s="246"/>
    </row>
    <row r="85" spans="1:131" s="247" customFormat="1" ht="26.25" customHeight="1" x14ac:dyDescent="0.15">
      <c r="A85" s="261">
        <v>18</v>
      </c>
      <c r="B85" s="1065"/>
      <c r="C85" s="1066"/>
      <c r="D85" s="1066"/>
      <c r="E85" s="1066"/>
      <c r="F85" s="1066"/>
      <c r="G85" s="1066"/>
      <c r="H85" s="1066"/>
      <c r="I85" s="1066"/>
      <c r="J85" s="1066"/>
      <c r="K85" s="1066"/>
      <c r="L85" s="1066"/>
      <c r="M85" s="1066"/>
      <c r="N85" s="1066"/>
      <c r="O85" s="1066"/>
      <c r="P85" s="1067"/>
      <c r="Q85" s="1068"/>
      <c r="R85" s="1062"/>
      <c r="S85" s="1062"/>
      <c r="T85" s="1062"/>
      <c r="U85" s="1062"/>
      <c r="V85" s="1062"/>
      <c r="W85" s="1062"/>
      <c r="X85" s="1062"/>
      <c r="Y85" s="1062"/>
      <c r="Z85" s="1062"/>
      <c r="AA85" s="1062"/>
      <c r="AB85" s="1062"/>
      <c r="AC85" s="1062"/>
      <c r="AD85" s="1062"/>
      <c r="AE85" s="1062"/>
      <c r="AF85" s="1062"/>
      <c r="AG85" s="1062"/>
      <c r="AH85" s="1062"/>
      <c r="AI85" s="1062"/>
      <c r="AJ85" s="1062"/>
      <c r="AK85" s="1062"/>
      <c r="AL85" s="1062"/>
      <c r="AM85" s="1062"/>
      <c r="AN85" s="1062"/>
      <c r="AO85" s="1062"/>
      <c r="AP85" s="1062"/>
      <c r="AQ85" s="1062"/>
      <c r="AR85" s="1062"/>
      <c r="AS85" s="1062"/>
      <c r="AT85" s="1062"/>
      <c r="AU85" s="1062"/>
      <c r="AV85" s="1062"/>
      <c r="AW85" s="1062"/>
      <c r="AX85" s="1062"/>
      <c r="AY85" s="1062"/>
      <c r="AZ85" s="1063"/>
      <c r="BA85" s="1063"/>
      <c r="BB85" s="1063"/>
      <c r="BC85" s="1063"/>
      <c r="BD85" s="1064"/>
      <c r="BE85" s="265"/>
      <c r="BF85" s="265"/>
      <c r="BG85" s="265"/>
      <c r="BH85" s="265"/>
      <c r="BI85" s="265"/>
      <c r="BJ85" s="265"/>
      <c r="BK85" s="265"/>
      <c r="BL85" s="265"/>
      <c r="BM85" s="265"/>
      <c r="BN85" s="265"/>
      <c r="BO85" s="265"/>
      <c r="BP85" s="265"/>
      <c r="BQ85" s="262">
        <v>79</v>
      </c>
      <c r="BR85" s="267"/>
      <c r="BS85" s="1044"/>
      <c r="BT85" s="1045"/>
      <c r="BU85" s="1045"/>
      <c r="BV85" s="1045"/>
      <c r="BW85" s="1045"/>
      <c r="BX85" s="1045"/>
      <c r="BY85" s="1045"/>
      <c r="BZ85" s="1045"/>
      <c r="CA85" s="1045"/>
      <c r="CB85" s="1045"/>
      <c r="CC85" s="1045"/>
      <c r="CD85" s="1045"/>
      <c r="CE85" s="1045"/>
      <c r="CF85" s="1045"/>
      <c r="CG85" s="1046"/>
      <c r="CH85" s="1047"/>
      <c r="CI85" s="1048"/>
      <c r="CJ85" s="1048"/>
      <c r="CK85" s="1048"/>
      <c r="CL85" s="1049"/>
      <c r="CM85" s="1047"/>
      <c r="CN85" s="1048"/>
      <c r="CO85" s="1048"/>
      <c r="CP85" s="1048"/>
      <c r="CQ85" s="1049"/>
      <c r="CR85" s="1047"/>
      <c r="CS85" s="1048"/>
      <c r="CT85" s="1048"/>
      <c r="CU85" s="1048"/>
      <c r="CV85" s="1049"/>
      <c r="CW85" s="1047"/>
      <c r="CX85" s="1048"/>
      <c r="CY85" s="1048"/>
      <c r="CZ85" s="1048"/>
      <c r="DA85" s="1049"/>
      <c r="DB85" s="1047"/>
      <c r="DC85" s="1048"/>
      <c r="DD85" s="1048"/>
      <c r="DE85" s="1048"/>
      <c r="DF85" s="1049"/>
      <c r="DG85" s="1047"/>
      <c r="DH85" s="1048"/>
      <c r="DI85" s="1048"/>
      <c r="DJ85" s="1048"/>
      <c r="DK85" s="1049"/>
      <c r="DL85" s="1047"/>
      <c r="DM85" s="1048"/>
      <c r="DN85" s="1048"/>
      <c r="DO85" s="1048"/>
      <c r="DP85" s="1049"/>
      <c r="DQ85" s="1047"/>
      <c r="DR85" s="1048"/>
      <c r="DS85" s="1048"/>
      <c r="DT85" s="1048"/>
      <c r="DU85" s="1049"/>
      <c r="DV85" s="1032"/>
      <c r="DW85" s="1033"/>
      <c r="DX85" s="1033"/>
      <c r="DY85" s="1033"/>
      <c r="DZ85" s="1034"/>
      <c r="EA85" s="246"/>
    </row>
    <row r="86" spans="1:131" s="247" customFormat="1" ht="26.25" customHeight="1" x14ac:dyDescent="0.15">
      <c r="A86" s="261">
        <v>19</v>
      </c>
      <c r="B86" s="1065"/>
      <c r="C86" s="1066"/>
      <c r="D86" s="1066"/>
      <c r="E86" s="1066"/>
      <c r="F86" s="1066"/>
      <c r="G86" s="1066"/>
      <c r="H86" s="1066"/>
      <c r="I86" s="1066"/>
      <c r="J86" s="1066"/>
      <c r="K86" s="1066"/>
      <c r="L86" s="1066"/>
      <c r="M86" s="1066"/>
      <c r="N86" s="1066"/>
      <c r="O86" s="1066"/>
      <c r="P86" s="1067"/>
      <c r="Q86" s="1068"/>
      <c r="R86" s="1062"/>
      <c r="S86" s="1062"/>
      <c r="T86" s="1062"/>
      <c r="U86" s="1062"/>
      <c r="V86" s="1062"/>
      <c r="W86" s="1062"/>
      <c r="X86" s="1062"/>
      <c r="Y86" s="1062"/>
      <c r="Z86" s="1062"/>
      <c r="AA86" s="1062"/>
      <c r="AB86" s="1062"/>
      <c r="AC86" s="1062"/>
      <c r="AD86" s="1062"/>
      <c r="AE86" s="1062"/>
      <c r="AF86" s="1062"/>
      <c r="AG86" s="1062"/>
      <c r="AH86" s="1062"/>
      <c r="AI86" s="1062"/>
      <c r="AJ86" s="1062"/>
      <c r="AK86" s="1062"/>
      <c r="AL86" s="1062"/>
      <c r="AM86" s="1062"/>
      <c r="AN86" s="1062"/>
      <c r="AO86" s="1062"/>
      <c r="AP86" s="1062"/>
      <c r="AQ86" s="1062"/>
      <c r="AR86" s="1062"/>
      <c r="AS86" s="1062"/>
      <c r="AT86" s="1062"/>
      <c r="AU86" s="1062"/>
      <c r="AV86" s="1062"/>
      <c r="AW86" s="1062"/>
      <c r="AX86" s="1062"/>
      <c r="AY86" s="1062"/>
      <c r="AZ86" s="1063"/>
      <c r="BA86" s="1063"/>
      <c r="BB86" s="1063"/>
      <c r="BC86" s="1063"/>
      <c r="BD86" s="1064"/>
      <c r="BE86" s="265"/>
      <c r="BF86" s="265"/>
      <c r="BG86" s="265"/>
      <c r="BH86" s="265"/>
      <c r="BI86" s="265"/>
      <c r="BJ86" s="265"/>
      <c r="BK86" s="265"/>
      <c r="BL86" s="265"/>
      <c r="BM86" s="265"/>
      <c r="BN86" s="265"/>
      <c r="BO86" s="265"/>
      <c r="BP86" s="265"/>
      <c r="BQ86" s="262">
        <v>80</v>
      </c>
      <c r="BR86" s="267"/>
      <c r="BS86" s="1044"/>
      <c r="BT86" s="1045"/>
      <c r="BU86" s="1045"/>
      <c r="BV86" s="1045"/>
      <c r="BW86" s="1045"/>
      <c r="BX86" s="1045"/>
      <c r="BY86" s="1045"/>
      <c r="BZ86" s="1045"/>
      <c r="CA86" s="1045"/>
      <c r="CB86" s="1045"/>
      <c r="CC86" s="1045"/>
      <c r="CD86" s="1045"/>
      <c r="CE86" s="1045"/>
      <c r="CF86" s="1045"/>
      <c r="CG86" s="1046"/>
      <c r="CH86" s="1047"/>
      <c r="CI86" s="1048"/>
      <c r="CJ86" s="1048"/>
      <c r="CK86" s="1048"/>
      <c r="CL86" s="1049"/>
      <c r="CM86" s="1047"/>
      <c r="CN86" s="1048"/>
      <c r="CO86" s="1048"/>
      <c r="CP86" s="1048"/>
      <c r="CQ86" s="1049"/>
      <c r="CR86" s="1047"/>
      <c r="CS86" s="1048"/>
      <c r="CT86" s="1048"/>
      <c r="CU86" s="1048"/>
      <c r="CV86" s="1049"/>
      <c r="CW86" s="1047"/>
      <c r="CX86" s="1048"/>
      <c r="CY86" s="1048"/>
      <c r="CZ86" s="1048"/>
      <c r="DA86" s="1049"/>
      <c r="DB86" s="1047"/>
      <c r="DC86" s="1048"/>
      <c r="DD86" s="1048"/>
      <c r="DE86" s="1048"/>
      <c r="DF86" s="1049"/>
      <c r="DG86" s="1047"/>
      <c r="DH86" s="1048"/>
      <c r="DI86" s="1048"/>
      <c r="DJ86" s="1048"/>
      <c r="DK86" s="1049"/>
      <c r="DL86" s="1047"/>
      <c r="DM86" s="1048"/>
      <c r="DN86" s="1048"/>
      <c r="DO86" s="1048"/>
      <c r="DP86" s="1049"/>
      <c r="DQ86" s="1047"/>
      <c r="DR86" s="1048"/>
      <c r="DS86" s="1048"/>
      <c r="DT86" s="1048"/>
      <c r="DU86" s="1049"/>
      <c r="DV86" s="1032"/>
      <c r="DW86" s="1033"/>
      <c r="DX86" s="1033"/>
      <c r="DY86" s="1033"/>
      <c r="DZ86" s="1034"/>
      <c r="EA86" s="246"/>
    </row>
    <row r="87" spans="1:131" s="247" customFormat="1" ht="26.25" customHeight="1" x14ac:dyDescent="0.15">
      <c r="A87" s="269">
        <v>20</v>
      </c>
      <c r="B87" s="1055"/>
      <c r="C87" s="1056"/>
      <c r="D87" s="1056"/>
      <c r="E87" s="1056"/>
      <c r="F87" s="1056"/>
      <c r="G87" s="1056"/>
      <c r="H87" s="1056"/>
      <c r="I87" s="1056"/>
      <c r="J87" s="1056"/>
      <c r="K87" s="1056"/>
      <c r="L87" s="1056"/>
      <c r="M87" s="1056"/>
      <c r="N87" s="1056"/>
      <c r="O87" s="1056"/>
      <c r="P87" s="1057"/>
      <c r="Q87" s="1058"/>
      <c r="R87" s="1059"/>
      <c r="S87" s="1059"/>
      <c r="T87" s="1059"/>
      <c r="U87" s="1059"/>
      <c r="V87" s="1059"/>
      <c r="W87" s="1059"/>
      <c r="X87" s="1059"/>
      <c r="Y87" s="1059"/>
      <c r="Z87" s="1059"/>
      <c r="AA87" s="1059"/>
      <c r="AB87" s="1059"/>
      <c r="AC87" s="1059"/>
      <c r="AD87" s="1059"/>
      <c r="AE87" s="1059"/>
      <c r="AF87" s="1059"/>
      <c r="AG87" s="1059"/>
      <c r="AH87" s="1059"/>
      <c r="AI87" s="1059"/>
      <c r="AJ87" s="1059"/>
      <c r="AK87" s="1059"/>
      <c r="AL87" s="1059"/>
      <c r="AM87" s="1059"/>
      <c r="AN87" s="1059"/>
      <c r="AO87" s="1059"/>
      <c r="AP87" s="1059"/>
      <c r="AQ87" s="1059"/>
      <c r="AR87" s="1059"/>
      <c r="AS87" s="1059"/>
      <c r="AT87" s="1059"/>
      <c r="AU87" s="1059"/>
      <c r="AV87" s="1059"/>
      <c r="AW87" s="1059"/>
      <c r="AX87" s="1059"/>
      <c r="AY87" s="1059"/>
      <c r="AZ87" s="1060"/>
      <c r="BA87" s="1060"/>
      <c r="BB87" s="1060"/>
      <c r="BC87" s="1060"/>
      <c r="BD87" s="1061"/>
      <c r="BE87" s="265"/>
      <c r="BF87" s="265"/>
      <c r="BG87" s="265"/>
      <c r="BH87" s="265"/>
      <c r="BI87" s="265"/>
      <c r="BJ87" s="265"/>
      <c r="BK87" s="265"/>
      <c r="BL87" s="265"/>
      <c r="BM87" s="265"/>
      <c r="BN87" s="265"/>
      <c r="BO87" s="265"/>
      <c r="BP87" s="265"/>
      <c r="BQ87" s="262">
        <v>81</v>
      </c>
      <c r="BR87" s="267"/>
      <c r="BS87" s="1044"/>
      <c r="BT87" s="1045"/>
      <c r="BU87" s="1045"/>
      <c r="BV87" s="1045"/>
      <c r="BW87" s="1045"/>
      <c r="BX87" s="1045"/>
      <c r="BY87" s="1045"/>
      <c r="BZ87" s="1045"/>
      <c r="CA87" s="1045"/>
      <c r="CB87" s="1045"/>
      <c r="CC87" s="1045"/>
      <c r="CD87" s="1045"/>
      <c r="CE87" s="1045"/>
      <c r="CF87" s="1045"/>
      <c r="CG87" s="1046"/>
      <c r="CH87" s="1047"/>
      <c r="CI87" s="1048"/>
      <c r="CJ87" s="1048"/>
      <c r="CK87" s="1048"/>
      <c r="CL87" s="1049"/>
      <c r="CM87" s="1047"/>
      <c r="CN87" s="1048"/>
      <c r="CO87" s="1048"/>
      <c r="CP87" s="1048"/>
      <c r="CQ87" s="1049"/>
      <c r="CR87" s="1047"/>
      <c r="CS87" s="1048"/>
      <c r="CT87" s="1048"/>
      <c r="CU87" s="1048"/>
      <c r="CV87" s="1049"/>
      <c r="CW87" s="1047"/>
      <c r="CX87" s="1048"/>
      <c r="CY87" s="1048"/>
      <c r="CZ87" s="1048"/>
      <c r="DA87" s="1049"/>
      <c r="DB87" s="1047"/>
      <c r="DC87" s="1048"/>
      <c r="DD87" s="1048"/>
      <c r="DE87" s="1048"/>
      <c r="DF87" s="1049"/>
      <c r="DG87" s="1047"/>
      <c r="DH87" s="1048"/>
      <c r="DI87" s="1048"/>
      <c r="DJ87" s="1048"/>
      <c r="DK87" s="1049"/>
      <c r="DL87" s="1047"/>
      <c r="DM87" s="1048"/>
      <c r="DN87" s="1048"/>
      <c r="DO87" s="1048"/>
      <c r="DP87" s="1049"/>
      <c r="DQ87" s="1047"/>
      <c r="DR87" s="1048"/>
      <c r="DS87" s="1048"/>
      <c r="DT87" s="1048"/>
      <c r="DU87" s="1049"/>
      <c r="DV87" s="1032"/>
      <c r="DW87" s="1033"/>
      <c r="DX87" s="1033"/>
      <c r="DY87" s="1033"/>
      <c r="DZ87" s="1034"/>
      <c r="EA87" s="246"/>
    </row>
    <row r="88" spans="1:131" s="247" customFormat="1" ht="26.25" customHeight="1" thickBot="1" x14ac:dyDescent="0.2">
      <c r="A88" s="264" t="s">
        <v>389</v>
      </c>
      <c r="B88" s="1035" t="s">
        <v>422</v>
      </c>
      <c r="C88" s="1036"/>
      <c r="D88" s="1036"/>
      <c r="E88" s="1036"/>
      <c r="F88" s="1036"/>
      <c r="G88" s="1036"/>
      <c r="H88" s="1036"/>
      <c r="I88" s="1036"/>
      <c r="J88" s="1036"/>
      <c r="K88" s="1036"/>
      <c r="L88" s="1036"/>
      <c r="M88" s="1036"/>
      <c r="N88" s="1036"/>
      <c r="O88" s="1036"/>
      <c r="P88" s="1037"/>
      <c r="Q88" s="1053"/>
      <c r="R88" s="1054"/>
      <c r="S88" s="1054"/>
      <c r="T88" s="1054"/>
      <c r="U88" s="1054"/>
      <c r="V88" s="1054"/>
      <c r="W88" s="1054"/>
      <c r="X88" s="1054"/>
      <c r="Y88" s="1054"/>
      <c r="Z88" s="1054"/>
      <c r="AA88" s="1054"/>
      <c r="AB88" s="1054"/>
      <c r="AC88" s="1054"/>
      <c r="AD88" s="1054"/>
      <c r="AE88" s="1054"/>
      <c r="AF88" s="1050"/>
      <c r="AG88" s="1050"/>
      <c r="AH88" s="1050"/>
      <c r="AI88" s="1050"/>
      <c r="AJ88" s="1050"/>
      <c r="AK88" s="1054"/>
      <c r="AL88" s="1054"/>
      <c r="AM88" s="1054"/>
      <c r="AN88" s="1054"/>
      <c r="AO88" s="1054"/>
      <c r="AP88" s="1050"/>
      <c r="AQ88" s="1050"/>
      <c r="AR88" s="1050"/>
      <c r="AS88" s="1050"/>
      <c r="AT88" s="1050"/>
      <c r="AU88" s="1050"/>
      <c r="AV88" s="1050"/>
      <c r="AW88" s="1050"/>
      <c r="AX88" s="1050"/>
      <c r="AY88" s="1050"/>
      <c r="AZ88" s="1051"/>
      <c r="BA88" s="1051"/>
      <c r="BB88" s="1051"/>
      <c r="BC88" s="1051"/>
      <c r="BD88" s="1052"/>
      <c r="BE88" s="265"/>
      <c r="BF88" s="265"/>
      <c r="BG88" s="265"/>
      <c r="BH88" s="265"/>
      <c r="BI88" s="265"/>
      <c r="BJ88" s="265"/>
      <c r="BK88" s="265"/>
      <c r="BL88" s="265"/>
      <c r="BM88" s="265"/>
      <c r="BN88" s="265"/>
      <c r="BO88" s="265"/>
      <c r="BP88" s="265"/>
      <c r="BQ88" s="262">
        <v>82</v>
      </c>
      <c r="BR88" s="267"/>
      <c r="BS88" s="1044"/>
      <c r="BT88" s="1045"/>
      <c r="BU88" s="1045"/>
      <c r="BV88" s="1045"/>
      <c r="BW88" s="1045"/>
      <c r="BX88" s="1045"/>
      <c r="BY88" s="1045"/>
      <c r="BZ88" s="1045"/>
      <c r="CA88" s="1045"/>
      <c r="CB88" s="1045"/>
      <c r="CC88" s="1045"/>
      <c r="CD88" s="1045"/>
      <c r="CE88" s="1045"/>
      <c r="CF88" s="1045"/>
      <c r="CG88" s="1046"/>
      <c r="CH88" s="1047"/>
      <c r="CI88" s="1048"/>
      <c r="CJ88" s="1048"/>
      <c r="CK88" s="1048"/>
      <c r="CL88" s="1049"/>
      <c r="CM88" s="1047"/>
      <c r="CN88" s="1048"/>
      <c r="CO88" s="1048"/>
      <c r="CP88" s="1048"/>
      <c r="CQ88" s="1049"/>
      <c r="CR88" s="1047"/>
      <c r="CS88" s="1048"/>
      <c r="CT88" s="1048"/>
      <c r="CU88" s="1048"/>
      <c r="CV88" s="1049"/>
      <c r="CW88" s="1047"/>
      <c r="CX88" s="1048"/>
      <c r="CY88" s="1048"/>
      <c r="CZ88" s="1048"/>
      <c r="DA88" s="1049"/>
      <c r="DB88" s="1047"/>
      <c r="DC88" s="1048"/>
      <c r="DD88" s="1048"/>
      <c r="DE88" s="1048"/>
      <c r="DF88" s="1049"/>
      <c r="DG88" s="1047"/>
      <c r="DH88" s="1048"/>
      <c r="DI88" s="1048"/>
      <c r="DJ88" s="1048"/>
      <c r="DK88" s="1049"/>
      <c r="DL88" s="1047"/>
      <c r="DM88" s="1048"/>
      <c r="DN88" s="1048"/>
      <c r="DO88" s="1048"/>
      <c r="DP88" s="1049"/>
      <c r="DQ88" s="1047"/>
      <c r="DR88" s="1048"/>
      <c r="DS88" s="1048"/>
      <c r="DT88" s="1048"/>
      <c r="DU88" s="1049"/>
      <c r="DV88" s="1032"/>
      <c r="DW88" s="1033"/>
      <c r="DX88" s="1033"/>
      <c r="DY88" s="1033"/>
      <c r="DZ88" s="103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4"/>
      <c r="BT89" s="1045"/>
      <c r="BU89" s="1045"/>
      <c r="BV89" s="1045"/>
      <c r="BW89" s="1045"/>
      <c r="BX89" s="1045"/>
      <c r="BY89" s="1045"/>
      <c r="BZ89" s="1045"/>
      <c r="CA89" s="1045"/>
      <c r="CB89" s="1045"/>
      <c r="CC89" s="1045"/>
      <c r="CD89" s="1045"/>
      <c r="CE89" s="1045"/>
      <c r="CF89" s="1045"/>
      <c r="CG89" s="1046"/>
      <c r="CH89" s="1047"/>
      <c r="CI89" s="1048"/>
      <c r="CJ89" s="1048"/>
      <c r="CK89" s="1048"/>
      <c r="CL89" s="1049"/>
      <c r="CM89" s="1047"/>
      <c r="CN89" s="1048"/>
      <c r="CO89" s="1048"/>
      <c r="CP89" s="1048"/>
      <c r="CQ89" s="1049"/>
      <c r="CR89" s="1047"/>
      <c r="CS89" s="1048"/>
      <c r="CT89" s="1048"/>
      <c r="CU89" s="1048"/>
      <c r="CV89" s="1049"/>
      <c r="CW89" s="1047"/>
      <c r="CX89" s="1048"/>
      <c r="CY89" s="1048"/>
      <c r="CZ89" s="1048"/>
      <c r="DA89" s="1049"/>
      <c r="DB89" s="1047"/>
      <c r="DC89" s="1048"/>
      <c r="DD89" s="1048"/>
      <c r="DE89" s="1048"/>
      <c r="DF89" s="1049"/>
      <c r="DG89" s="1047"/>
      <c r="DH89" s="1048"/>
      <c r="DI89" s="1048"/>
      <c r="DJ89" s="1048"/>
      <c r="DK89" s="1049"/>
      <c r="DL89" s="1047"/>
      <c r="DM89" s="1048"/>
      <c r="DN89" s="1048"/>
      <c r="DO89" s="1048"/>
      <c r="DP89" s="1049"/>
      <c r="DQ89" s="1047"/>
      <c r="DR89" s="1048"/>
      <c r="DS89" s="1048"/>
      <c r="DT89" s="1048"/>
      <c r="DU89" s="1049"/>
      <c r="DV89" s="1032"/>
      <c r="DW89" s="1033"/>
      <c r="DX89" s="1033"/>
      <c r="DY89" s="1033"/>
      <c r="DZ89" s="103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4"/>
      <c r="BT90" s="1045"/>
      <c r="BU90" s="1045"/>
      <c r="BV90" s="1045"/>
      <c r="BW90" s="1045"/>
      <c r="BX90" s="1045"/>
      <c r="BY90" s="1045"/>
      <c r="BZ90" s="1045"/>
      <c r="CA90" s="1045"/>
      <c r="CB90" s="1045"/>
      <c r="CC90" s="1045"/>
      <c r="CD90" s="1045"/>
      <c r="CE90" s="1045"/>
      <c r="CF90" s="1045"/>
      <c r="CG90" s="1046"/>
      <c r="CH90" s="1047"/>
      <c r="CI90" s="1048"/>
      <c r="CJ90" s="1048"/>
      <c r="CK90" s="1048"/>
      <c r="CL90" s="1049"/>
      <c r="CM90" s="1047"/>
      <c r="CN90" s="1048"/>
      <c r="CO90" s="1048"/>
      <c r="CP90" s="1048"/>
      <c r="CQ90" s="1049"/>
      <c r="CR90" s="1047"/>
      <c r="CS90" s="1048"/>
      <c r="CT90" s="1048"/>
      <c r="CU90" s="1048"/>
      <c r="CV90" s="1049"/>
      <c r="CW90" s="1047"/>
      <c r="CX90" s="1048"/>
      <c r="CY90" s="1048"/>
      <c r="CZ90" s="1048"/>
      <c r="DA90" s="1049"/>
      <c r="DB90" s="1047"/>
      <c r="DC90" s="1048"/>
      <c r="DD90" s="1048"/>
      <c r="DE90" s="1048"/>
      <c r="DF90" s="1049"/>
      <c r="DG90" s="1047"/>
      <c r="DH90" s="1048"/>
      <c r="DI90" s="1048"/>
      <c r="DJ90" s="1048"/>
      <c r="DK90" s="1049"/>
      <c r="DL90" s="1047"/>
      <c r="DM90" s="1048"/>
      <c r="DN90" s="1048"/>
      <c r="DO90" s="1048"/>
      <c r="DP90" s="1049"/>
      <c r="DQ90" s="1047"/>
      <c r="DR90" s="1048"/>
      <c r="DS90" s="1048"/>
      <c r="DT90" s="1048"/>
      <c r="DU90" s="1049"/>
      <c r="DV90" s="1032"/>
      <c r="DW90" s="1033"/>
      <c r="DX90" s="1033"/>
      <c r="DY90" s="1033"/>
      <c r="DZ90" s="103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4"/>
      <c r="BT91" s="1045"/>
      <c r="BU91" s="1045"/>
      <c r="BV91" s="1045"/>
      <c r="BW91" s="1045"/>
      <c r="BX91" s="1045"/>
      <c r="BY91" s="1045"/>
      <c r="BZ91" s="1045"/>
      <c r="CA91" s="1045"/>
      <c r="CB91" s="1045"/>
      <c r="CC91" s="1045"/>
      <c r="CD91" s="1045"/>
      <c r="CE91" s="1045"/>
      <c r="CF91" s="1045"/>
      <c r="CG91" s="1046"/>
      <c r="CH91" s="1047"/>
      <c r="CI91" s="1048"/>
      <c r="CJ91" s="1048"/>
      <c r="CK91" s="1048"/>
      <c r="CL91" s="1049"/>
      <c r="CM91" s="1047"/>
      <c r="CN91" s="1048"/>
      <c r="CO91" s="1048"/>
      <c r="CP91" s="1048"/>
      <c r="CQ91" s="1049"/>
      <c r="CR91" s="1047"/>
      <c r="CS91" s="1048"/>
      <c r="CT91" s="1048"/>
      <c r="CU91" s="1048"/>
      <c r="CV91" s="1049"/>
      <c r="CW91" s="1047"/>
      <c r="CX91" s="1048"/>
      <c r="CY91" s="1048"/>
      <c r="CZ91" s="1048"/>
      <c r="DA91" s="1049"/>
      <c r="DB91" s="1047"/>
      <c r="DC91" s="1048"/>
      <c r="DD91" s="1048"/>
      <c r="DE91" s="1048"/>
      <c r="DF91" s="1049"/>
      <c r="DG91" s="1047"/>
      <c r="DH91" s="1048"/>
      <c r="DI91" s="1048"/>
      <c r="DJ91" s="1048"/>
      <c r="DK91" s="1049"/>
      <c r="DL91" s="1047"/>
      <c r="DM91" s="1048"/>
      <c r="DN91" s="1048"/>
      <c r="DO91" s="1048"/>
      <c r="DP91" s="1049"/>
      <c r="DQ91" s="1047"/>
      <c r="DR91" s="1048"/>
      <c r="DS91" s="1048"/>
      <c r="DT91" s="1048"/>
      <c r="DU91" s="1049"/>
      <c r="DV91" s="1032"/>
      <c r="DW91" s="1033"/>
      <c r="DX91" s="1033"/>
      <c r="DY91" s="1033"/>
      <c r="DZ91" s="103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4"/>
      <c r="BT92" s="1045"/>
      <c r="BU92" s="1045"/>
      <c r="BV92" s="1045"/>
      <c r="BW92" s="1045"/>
      <c r="BX92" s="1045"/>
      <c r="BY92" s="1045"/>
      <c r="BZ92" s="1045"/>
      <c r="CA92" s="1045"/>
      <c r="CB92" s="1045"/>
      <c r="CC92" s="1045"/>
      <c r="CD92" s="1045"/>
      <c r="CE92" s="1045"/>
      <c r="CF92" s="1045"/>
      <c r="CG92" s="1046"/>
      <c r="CH92" s="1047"/>
      <c r="CI92" s="1048"/>
      <c r="CJ92" s="1048"/>
      <c r="CK92" s="1048"/>
      <c r="CL92" s="1049"/>
      <c r="CM92" s="1047"/>
      <c r="CN92" s="1048"/>
      <c r="CO92" s="1048"/>
      <c r="CP92" s="1048"/>
      <c r="CQ92" s="1049"/>
      <c r="CR92" s="1047"/>
      <c r="CS92" s="1048"/>
      <c r="CT92" s="1048"/>
      <c r="CU92" s="1048"/>
      <c r="CV92" s="1049"/>
      <c r="CW92" s="1047"/>
      <c r="CX92" s="1048"/>
      <c r="CY92" s="1048"/>
      <c r="CZ92" s="1048"/>
      <c r="DA92" s="1049"/>
      <c r="DB92" s="1047"/>
      <c r="DC92" s="1048"/>
      <c r="DD92" s="1048"/>
      <c r="DE92" s="1048"/>
      <c r="DF92" s="1049"/>
      <c r="DG92" s="1047"/>
      <c r="DH92" s="1048"/>
      <c r="DI92" s="1048"/>
      <c r="DJ92" s="1048"/>
      <c r="DK92" s="1049"/>
      <c r="DL92" s="1047"/>
      <c r="DM92" s="1048"/>
      <c r="DN92" s="1048"/>
      <c r="DO92" s="1048"/>
      <c r="DP92" s="1049"/>
      <c r="DQ92" s="1047"/>
      <c r="DR92" s="1048"/>
      <c r="DS92" s="1048"/>
      <c r="DT92" s="1048"/>
      <c r="DU92" s="1049"/>
      <c r="DV92" s="1032"/>
      <c r="DW92" s="1033"/>
      <c r="DX92" s="1033"/>
      <c r="DY92" s="1033"/>
      <c r="DZ92" s="103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4"/>
      <c r="BT93" s="1045"/>
      <c r="BU93" s="1045"/>
      <c r="BV93" s="1045"/>
      <c r="BW93" s="1045"/>
      <c r="BX93" s="1045"/>
      <c r="BY93" s="1045"/>
      <c r="BZ93" s="1045"/>
      <c r="CA93" s="1045"/>
      <c r="CB93" s="1045"/>
      <c r="CC93" s="1045"/>
      <c r="CD93" s="1045"/>
      <c r="CE93" s="1045"/>
      <c r="CF93" s="1045"/>
      <c r="CG93" s="1046"/>
      <c r="CH93" s="1047"/>
      <c r="CI93" s="1048"/>
      <c r="CJ93" s="1048"/>
      <c r="CK93" s="1048"/>
      <c r="CL93" s="1049"/>
      <c r="CM93" s="1047"/>
      <c r="CN93" s="1048"/>
      <c r="CO93" s="1048"/>
      <c r="CP93" s="1048"/>
      <c r="CQ93" s="1049"/>
      <c r="CR93" s="1047"/>
      <c r="CS93" s="1048"/>
      <c r="CT93" s="1048"/>
      <c r="CU93" s="1048"/>
      <c r="CV93" s="1049"/>
      <c r="CW93" s="1047"/>
      <c r="CX93" s="1048"/>
      <c r="CY93" s="1048"/>
      <c r="CZ93" s="1048"/>
      <c r="DA93" s="1049"/>
      <c r="DB93" s="1047"/>
      <c r="DC93" s="1048"/>
      <c r="DD93" s="1048"/>
      <c r="DE93" s="1048"/>
      <c r="DF93" s="1049"/>
      <c r="DG93" s="1047"/>
      <c r="DH93" s="1048"/>
      <c r="DI93" s="1048"/>
      <c r="DJ93" s="1048"/>
      <c r="DK93" s="1049"/>
      <c r="DL93" s="1047"/>
      <c r="DM93" s="1048"/>
      <c r="DN93" s="1048"/>
      <c r="DO93" s="1048"/>
      <c r="DP93" s="1049"/>
      <c r="DQ93" s="1047"/>
      <c r="DR93" s="1048"/>
      <c r="DS93" s="1048"/>
      <c r="DT93" s="1048"/>
      <c r="DU93" s="1049"/>
      <c r="DV93" s="1032"/>
      <c r="DW93" s="1033"/>
      <c r="DX93" s="1033"/>
      <c r="DY93" s="1033"/>
      <c r="DZ93" s="103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4"/>
      <c r="BT94" s="1045"/>
      <c r="BU94" s="1045"/>
      <c r="BV94" s="1045"/>
      <c r="BW94" s="1045"/>
      <c r="BX94" s="1045"/>
      <c r="BY94" s="1045"/>
      <c r="BZ94" s="1045"/>
      <c r="CA94" s="1045"/>
      <c r="CB94" s="1045"/>
      <c r="CC94" s="1045"/>
      <c r="CD94" s="1045"/>
      <c r="CE94" s="1045"/>
      <c r="CF94" s="1045"/>
      <c r="CG94" s="1046"/>
      <c r="CH94" s="1047"/>
      <c r="CI94" s="1048"/>
      <c r="CJ94" s="1048"/>
      <c r="CK94" s="1048"/>
      <c r="CL94" s="1049"/>
      <c r="CM94" s="1047"/>
      <c r="CN94" s="1048"/>
      <c r="CO94" s="1048"/>
      <c r="CP94" s="1048"/>
      <c r="CQ94" s="1049"/>
      <c r="CR94" s="1047"/>
      <c r="CS94" s="1048"/>
      <c r="CT94" s="1048"/>
      <c r="CU94" s="1048"/>
      <c r="CV94" s="1049"/>
      <c r="CW94" s="1047"/>
      <c r="CX94" s="1048"/>
      <c r="CY94" s="1048"/>
      <c r="CZ94" s="1048"/>
      <c r="DA94" s="1049"/>
      <c r="DB94" s="1047"/>
      <c r="DC94" s="1048"/>
      <c r="DD94" s="1048"/>
      <c r="DE94" s="1048"/>
      <c r="DF94" s="1049"/>
      <c r="DG94" s="1047"/>
      <c r="DH94" s="1048"/>
      <c r="DI94" s="1048"/>
      <c r="DJ94" s="1048"/>
      <c r="DK94" s="1049"/>
      <c r="DL94" s="1047"/>
      <c r="DM94" s="1048"/>
      <c r="DN94" s="1048"/>
      <c r="DO94" s="1048"/>
      <c r="DP94" s="1049"/>
      <c r="DQ94" s="1047"/>
      <c r="DR94" s="1048"/>
      <c r="DS94" s="1048"/>
      <c r="DT94" s="1048"/>
      <c r="DU94" s="1049"/>
      <c r="DV94" s="1032"/>
      <c r="DW94" s="1033"/>
      <c r="DX94" s="1033"/>
      <c r="DY94" s="1033"/>
      <c r="DZ94" s="103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4"/>
      <c r="BT95" s="1045"/>
      <c r="BU95" s="1045"/>
      <c r="BV95" s="1045"/>
      <c r="BW95" s="1045"/>
      <c r="BX95" s="1045"/>
      <c r="BY95" s="1045"/>
      <c r="BZ95" s="1045"/>
      <c r="CA95" s="1045"/>
      <c r="CB95" s="1045"/>
      <c r="CC95" s="1045"/>
      <c r="CD95" s="1045"/>
      <c r="CE95" s="1045"/>
      <c r="CF95" s="1045"/>
      <c r="CG95" s="1046"/>
      <c r="CH95" s="1047"/>
      <c r="CI95" s="1048"/>
      <c r="CJ95" s="1048"/>
      <c r="CK95" s="1048"/>
      <c r="CL95" s="1049"/>
      <c r="CM95" s="1047"/>
      <c r="CN95" s="1048"/>
      <c r="CO95" s="1048"/>
      <c r="CP95" s="1048"/>
      <c r="CQ95" s="1049"/>
      <c r="CR95" s="1047"/>
      <c r="CS95" s="1048"/>
      <c r="CT95" s="1048"/>
      <c r="CU95" s="1048"/>
      <c r="CV95" s="1049"/>
      <c r="CW95" s="1047"/>
      <c r="CX95" s="1048"/>
      <c r="CY95" s="1048"/>
      <c r="CZ95" s="1048"/>
      <c r="DA95" s="1049"/>
      <c r="DB95" s="1047"/>
      <c r="DC95" s="1048"/>
      <c r="DD95" s="1048"/>
      <c r="DE95" s="1048"/>
      <c r="DF95" s="1049"/>
      <c r="DG95" s="1047"/>
      <c r="DH95" s="1048"/>
      <c r="DI95" s="1048"/>
      <c r="DJ95" s="1048"/>
      <c r="DK95" s="1049"/>
      <c r="DL95" s="1047"/>
      <c r="DM95" s="1048"/>
      <c r="DN95" s="1048"/>
      <c r="DO95" s="1048"/>
      <c r="DP95" s="1049"/>
      <c r="DQ95" s="1047"/>
      <c r="DR95" s="1048"/>
      <c r="DS95" s="1048"/>
      <c r="DT95" s="1048"/>
      <c r="DU95" s="1049"/>
      <c r="DV95" s="1032"/>
      <c r="DW95" s="1033"/>
      <c r="DX95" s="1033"/>
      <c r="DY95" s="1033"/>
      <c r="DZ95" s="103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4"/>
      <c r="BT96" s="1045"/>
      <c r="BU96" s="1045"/>
      <c r="BV96" s="1045"/>
      <c r="BW96" s="1045"/>
      <c r="BX96" s="1045"/>
      <c r="BY96" s="1045"/>
      <c r="BZ96" s="1045"/>
      <c r="CA96" s="1045"/>
      <c r="CB96" s="1045"/>
      <c r="CC96" s="1045"/>
      <c r="CD96" s="1045"/>
      <c r="CE96" s="1045"/>
      <c r="CF96" s="1045"/>
      <c r="CG96" s="1046"/>
      <c r="CH96" s="1047"/>
      <c r="CI96" s="1048"/>
      <c r="CJ96" s="1048"/>
      <c r="CK96" s="1048"/>
      <c r="CL96" s="1049"/>
      <c r="CM96" s="1047"/>
      <c r="CN96" s="1048"/>
      <c r="CO96" s="1048"/>
      <c r="CP96" s="1048"/>
      <c r="CQ96" s="1049"/>
      <c r="CR96" s="1047"/>
      <c r="CS96" s="1048"/>
      <c r="CT96" s="1048"/>
      <c r="CU96" s="1048"/>
      <c r="CV96" s="1049"/>
      <c r="CW96" s="1047"/>
      <c r="CX96" s="1048"/>
      <c r="CY96" s="1048"/>
      <c r="CZ96" s="1048"/>
      <c r="DA96" s="1049"/>
      <c r="DB96" s="1047"/>
      <c r="DC96" s="1048"/>
      <c r="DD96" s="1048"/>
      <c r="DE96" s="1048"/>
      <c r="DF96" s="1049"/>
      <c r="DG96" s="1047"/>
      <c r="DH96" s="1048"/>
      <c r="DI96" s="1048"/>
      <c r="DJ96" s="1048"/>
      <c r="DK96" s="1049"/>
      <c r="DL96" s="1047"/>
      <c r="DM96" s="1048"/>
      <c r="DN96" s="1048"/>
      <c r="DO96" s="1048"/>
      <c r="DP96" s="1049"/>
      <c r="DQ96" s="1047"/>
      <c r="DR96" s="1048"/>
      <c r="DS96" s="1048"/>
      <c r="DT96" s="1048"/>
      <c r="DU96" s="1049"/>
      <c r="DV96" s="1032"/>
      <c r="DW96" s="1033"/>
      <c r="DX96" s="1033"/>
      <c r="DY96" s="1033"/>
      <c r="DZ96" s="103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4"/>
      <c r="BT97" s="1045"/>
      <c r="BU97" s="1045"/>
      <c r="BV97" s="1045"/>
      <c r="BW97" s="1045"/>
      <c r="BX97" s="1045"/>
      <c r="BY97" s="1045"/>
      <c r="BZ97" s="1045"/>
      <c r="CA97" s="1045"/>
      <c r="CB97" s="1045"/>
      <c r="CC97" s="1045"/>
      <c r="CD97" s="1045"/>
      <c r="CE97" s="1045"/>
      <c r="CF97" s="1045"/>
      <c r="CG97" s="1046"/>
      <c r="CH97" s="1047"/>
      <c r="CI97" s="1048"/>
      <c r="CJ97" s="1048"/>
      <c r="CK97" s="1048"/>
      <c r="CL97" s="1049"/>
      <c r="CM97" s="1047"/>
      <c r="CN97" s="1048"/>
      <c r="CO97" s="1048"/>
      <c r="CP97" s="1048"/>
      <c r="CQ97" s="1049"/>
      <c r="CR97" s="1047"/>
      <c r="CS97" s="1048"/>
      <c r="CT97" s="1048"/>
      <c r="CU97" s="1048"/>
      <c r="CV97" s="1049"/>
      <c r="CW97" s="1047"/>
      <c r="CX97" s="1048"/>
      <c r="CY97" s="1048"/>
      <c r="CZ97" s="1048"/>
      <c r="DA97" s="1049"/>
      <c r="DB97" s="1047"/>
      <c r="DC97" s="1048"/>
      <c r="DD97" s="1048"/>
      <c r="DE97" s="1048"/>
      <c r="DF97" s="1049"/>
      <c r="DG97" s="1047"/>
      <c r="DH97" s="1048"/>
      <c r="DI97" s="1048"/>
      <c r="DJ97" s="1048"/>
      <c r="DK97" s="1049"/>
      <c r="DL97" s="1047"/>
      <c r="DM97" s="1048"/>
      <c r="DN97" s="1048"/>
      <c r="DO97" s="1048"/>
      <c r="DP97" s="1049"/>
      <c r="DQ97" s="1047"/>
      <c r="DR97" s="1048"/>
      <c r="DS97" s="1048"/>
      <c r="DT97" s="1048"/>
      <c r="DU97" s="1049"/>
      <c r="DV97" s="1032"/>
      <c r="DW97" s="1033"/>
      <c r="DX97" s="1033"/>
      <c r="DY97" s="1033"/>
      <c r="DZ97" s="103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4"/>
      <c r="BT98" s="1045"/>
      <c r="BU98" s="1045"/>
      <c r="BV98" s="1045"/>
      <c r="BW98" s="1045"/>
      <c r="BX98" s="1045"/>
      <c r="BY98" s="1045"/>
      <c r="BZ98" s="1045"/>
      <c r="CA98" s="1045"/>
      <c r="CB98" s="1045"/>
      <c r="CC98" s="1045"/>
      <c r="CD98" s="1045"/>
      <c r="CE98" s="1045"/>
      <c r="CF98" s="1045"/>
      <c r="CG98" s="1046"/>
      <c r="CH98" s="1047"/>
      <c r="CI98" s="1048"/>
      <c r="CJ98" s="1048"/>
      <c r="CK98" s="1048"/>
      <c r="CL98" s="1049"/>
      <c r="CM98" s="1047"/>
      <c r="CN98" s="1048"/>
      <c r="CO98" s="1048"/>
      <c r="CP98" s="1048"/>
      <c r="CQ98" s="1049"/>
      <c r="CR98" s="1047"/>
      <c r="CS98" s="1048"/>
      <c r="CT98" s="1048"/>
      <c r="CU98" s="1048"/>
      <c r="CV98" s="1049"/>
      <c r="CW98" s="1047"/>
      <c r="CX98" s="1048"/>
      <c r="CY98" s="1048"/>
      <c r="CZ98" s="1048"/>
      <c r="DA98" s="1049"/>
      <c r="DB98" s="1047"/>
      <c r="DC98" s="1048"/>
      <c r="DD98" s="1048"/>
      <c r="DE98" s="1048"/>
      <c r="DF98" s="1049"/>
      <c r="DG98" s="1047"/>
      <c r="DH98" s="1048"/>
      <c r="DI98" s="1048"/>
      <c r="DJ98" s="1048"/>
      <c r="DK98" s="1049"/>
      <c r="DL98" s="1047"/>
      <c r="DM98" s="1048"/>
      <c r="DN98" s="1048"/>
      <c r="DO98" s="1048"/>
      <c r="DP98" s="1049"/>
      <c r="DQ98" s="1047"/>
      <c r="DR98" s="1048"/>
      <c r="DS98" s="1048"/>
      <c r="DT98" s="1048"/>
      <c r="DU98" s="1049"/>
      <c r="DV98" s="1032"/>
      <c r="DW98" s="1033"/>
      <c r="DX98" s="1033"/>
      <c r="DY98" s="1033"/>
      <c r="DZ98" s="103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4"/>
      <c r="BT99" s="1045"/>
      <c r="BU99" s="1045"/>
      <c r="BV99" s="1045"/>
      <c r="BW99" s="1045"/>
      <c r="BX99" s="1045"/>
      <c r="BY99" s="1045"/>
      <c r="BZ99" s="1045"/>
      <c r="CA99" s="1045"/>
      <c r="CB99" s="1045"/>
      <c r="CC99" s="1045"/>
      <c r="CD99" s="1045"/>
      <c r="CE99" s="1045"/>
      <c r="CF99" s="1045"/>
      <c r="CG99" s="1046"/>
      <c r="CH99" s="1047"/>
      <c r="CI99" s="1048"/>
      <c r="CJ99" s="1048"/>
      <c r="CK99" s="1048"/>
      <c r="CL99" s="1049"/>
      <c r="CM99" s="1047"/>
      <c r="CN99" s="1048"/>
      <c r="CO99" s="1048"/>
      <c r="CP99" s="1048"/>
      <c r="CQ99" s="1049"/>
      <c r="CR99" s="1047"/>
      <c r="CS99" s="1048"/>
      <c r="CT99" s="1048"/>
      <c r="CU99" s="1048"/>
      <c r="CV99" s="1049"/>
      <c r="CW99" s="1047"/>
      <c r="CX99" s="1048"/>
      <c r="CY99" s="1048"/>
      <c r="CZ99" s="1048"/>
      <c r="DA99" s="1049"/>
      <c r="DB99" s="1047"/>
      <c r="DC99" s="1048"/>
      <c r="DD99" s="1048"/>
      <c r="DE99" s="1048"/>
      <c r="DF99" s="1049"/>
      <c r="DG99" s="1047"/>
      <c r="DH99" s="1048"/>
      <c r="DI99" s="1048"/>
      <c r="DJ99" s="1048"/>
      <c r="DK99" s="1049"/>
      <c r="DL99" s="1047"/>
      <c r="DM99" s="1048"/>
      <c r="DN99" s="1048"/>
      <c r="DO99" s="1048"/>
      <c r="DP99" s="1049"/>
      <c r="DQ99" s="1047"/>
      <c r="DR99" s="1048"/>
      <c r="DS99" s="1048"/>
      <c r="DT99" s="1048"/>
      <c r="DU99" s="1049"/>
      <c r="DV99" s="1032"/>
      <c r="DW99" s="1033"/>
      <c r="DX99" s="1033"/>
      <c r="DY99" s="1033"/>
      <c r="DZ99" s="103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4"/>
      <c r="BT100" s="1045"/>
      <c r="BU100" s="1045"/>
      <c r="BV100" s="1045"/>
      <c r="BW100" s="1045"/>
      <c r="BX100" s="1045"/>
      <c r="BY100" s="1045"/>
      <c r="BZ100" s="1045"/>
      <c r="CA100" s="1045"/>
      <c r="CB100" s="1045"/>
      <c r="CC100" s="1045"/>
      <c r="CD100" s="1045"/>
      <c r="CE100" s="1045"/>
      <c r="CF100" s="1045"/>
      <c r="CG100" s="1046"/>
      <c r="CH100" s="1047"/>
      <c r="CI100" s="1048"/>
      <c r="CJ100" s="1048"/>
      <c r="CK100" s="1048"/>
      <c r="CL100" s="1049"/>
      <c r="CM100" s="1047"/>
      <c r="CN100" s="1048"/>
      <c r="CO100" s="1048"/>
      <c r="CP100" s="1048"/>
      <c r="CQ100" s="1049"/>
      <c r="CR100" s="1047"/>
      <c r="CS100" s="1048"/>
      <c r="CT100" s="1048"/>
      <c r="CU100" s="1048"/>
      <c r="CV100" s="1049"/>
      <c r="CW100" s="1047"/>
      <c r="CX100" s="1048"/>
      <c r="CY100" s="1048"/>
      <c r="CZ100" s="1048"/>
      <c r="DA100" s="1049"/>
      <c r="DB100" s="1047"/>
      <c r="DC100" s="1048"/>
      <c r="DD100" s="1048"/>
      <c r="DE100" s="1048"/>
      <c r="DF100" s="1049"/>
      <c r="DG100" s="1047"/>
      <c r="DH100" s="1048"/>
      <c r="DI100" s="1048"/>
      <c r="DJ100" s="1048"/>
      <c r="DK100" s="1049"/>
      <c r="DL100" s="1047"/>
      <c r="DM100" s="1048"/>
      <c r="DN100" s="1048"/>
      <c r="DO100" s="1048"/>
      <c r="DP100" s="1049"/>
      <c r="DQ100" s="1047"/>
      <c r="DR100" s="1048"/>
      <c r="DS100" s="1048"/>
      <c r="DT100" s="1048"/>
      <c r="DU100" s="1049"/>
      <c r="DV100" s="1032"/>
      <c r="DW100" s="1033"/>
      <c r="DX100" s="1033"/>
      <c r="DY100" s="1033"/>
      <c r="DZ100" s="103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4"/>
      <c r="BT101" s="1045"/>
      <c r="BU101" s="1045"/>
      <c r="BV101" s="1045"/>
      <c r="BW101" s="1045"/>
      <c r="BX101" s="1045"/>
      <c r="BY101" s="1045"/>
      <c r="BZ101" s="1045"/>
      <c r="CA101" s="1045"/>
      <c r="CB101" s="1045"/>
      <c r="CC101" s="1045"/>
      <c r="CD101" s="1045"/>
      <c r="CE101" s="1045"/>
      <c r="CF101" s="1045"/>
      <c r="CG101" s="1046"/>
      <c r="CH101" s="1047"/>
      <c r="CI101" s="1048"/>
      <c r="CJ101" s="1048"/>
      <c r="CK101" s="1048"/>
      <c r="CL101" s="1049"/>
      <c r="CM101" s="1047"/>
      <c r="CN101" s="1048"/>
      <c r="CO101" s="1048"/>
      <c r="CP101" s="1048"/>
      <c r="CQ101" s="1049"/>
      <c r="CR101" s="1047"/>
      <c r="CS101" s="1048"/>
      <c r="CT101" s="1048"/>
      <c r="CU101" s="1048"/>
      <c r="CV101" s="1049"/>
      <c r="CW101" s="1047"/>
      <c r="CX101" s="1048"/>
      <c r="CY101" s="1048"/>
      <c r="CZ101" s="1048"/>
      <c r="DA101" s="1049"/>
      <c r="DB101" s="1047"/>
      <c r="DC101" s="1048"/>
      <c r="DD101" s="1048"/>
      <c r="DE101" s="1048"/>
      <c r="DF101" s="1049"/>
      <c r="DG101" s="1047"/>
      <c r="DH101" s="1048"/>
      <c r="DI101" s="1048"/>
      <c r="DJ101" s="1048"/>
      <c r="DK101" s="1049"/>
      <c r="DL101" s="1047"/>
      <c r="DM101" s="1048"/>
      <c r="DN101" s="1048"/>
      <c r="DO101" s="1048"/>
      <c r="DP101" s="1049"/>
      <c r="DQ101" s="1047"/>
      <c r="DR101" s="1048"/>
      <c r="DS101" s="1048"/>
      <c r="DT101" s="1048"/>
      <c r="DU101" s="1049"/>
      <c r="DV101" s="1032"/>
      <c r="DW101" s="1033"/>
      <c r="DX101" s="1033"/>
      <c r="DY101" s="1033"/>
      <c r="DZ101" s="103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5" t="s">
        <v>423</v>
      </c>
      <c r="BS102" s="1036"/>
      <c r="BT102" s="1036"/>
      <c r="BU102" s="1036"/>
      <c r="BV102" s="1036"/>
      <c r="BW102" s="1036"/>
      <c r="BX102" s="1036"/>
      <c r="BY102" s="1036"/>
      <c r="BZ102" s="1036"/>
      <c r="CA102" s="1036"/>
      <c r="CB102" s="1036"/>
      <c r="CC102" s="1036"/>
      <c r="CD102" s="1036"/>
      <c r="CE102" s="1036"/>
      <c r="CF102" s="1036"/>
      <c r="CG102" s="1037"/>
      <c r="CH102" s="1038"/>
      <c r="CI102" s="1039"/>
      <c r="CJ102" s="1039"/>
      <c r="CK102" s="1039"/>
      <c r="CL102" s="1040"/>
      <c r="CM102" s="1038"/>
      <c r="CN102" s="1039"/>
      <c r="CO102" s="1039"/>
      <c r="CP102" s="1039"/>
      <c r="CQ102" s="1040"/>
      <c r="CR102" s="1041"/>
      <c r="CS102" s="1042"/>
      <c r="CT102" s="1042"/>
      <c r="CU102" s="1042"/>
      <c r="CV102" s="1043"/>
      <c r="CW102" s="1041"/>
      <c r="CX102" s="1042"/>
      <c r="CY102" s="1042"/>
      <c r="CZ102" s="1042"/>
      <c r="DA102" s="1043"/>
      <c r="DB102" s="1041"/>
      <c r="DC102" s="1042"/>
      <c r="DD102" s="1042"/>
      <c r="DE102" s="1042"/>
      <c r="DF102" s="1043"/>
      <c r="DG102" s="1041"/>
      <c r="DH102" s="1042"/>
      <c r="DI102" s="1042"/>
      <c r="DJ102" s="1042"/>
      <c r="DK102" s="1043"/>
      <c r="DL102" s="1041"/>
      <c r="DM102" s="1042"/>
      <c r="DN102" s="1042"/>
      <c r="DO102" s="1042"/>
      <c r="DP102" s="1043"/>
      <c r="DQ102" s="1041"/>
      <c r="DR102" s="1042"/>
      <c r="DS102" s="1042"/>
      <c r="DT102" s="1042"/>
      <c r="DU102" s="1043"/>
      <c r="DV102" s="1024"/>
      <c r="DW102" s="1025"/>
      <c r="DX102" s="1025"/>
      <c r="DY102" s="1025"/>
      <c r="DZ102" s="102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7" t="s">
        <v>424</v>
      </c>
      <c r="BR103" s="1027"/>
      <c r="BS103" s="1027"/>
      <c r="BT103" s="1027"/>
      <c r="BU103" s="1027"/>
      <c r="BV103" s="1027"/>
      <c r="BW103" s="1027"/>
      <c r="BX103" s="1027"/>
      <c r="BY103" s="1027"/>
      <c r="BZ103" s="1027"/>
      <c r="CA103" s="1027"/>
      <c r="CB103" s="1027"/>
      <c r="CC103" s="1027"/>
      <c r="CD103" s="1027"/>
      <c r="CE103" s="1027"/>
      <c r="CF103" s="1027"/>
      <c r="CG103" s="1027"/>
      <c r="CH103" s="1027"/>
      <c r="CI103" s="1027"/>
      <c r="CJ103" s="1027"/>
      <c r="CK103" s="1027"/>
      <c r="CL103" s="1027"/>
      <c r="CM103" s="1027"/>
      <c r="CN103" s="1027"/>
      <c r="CO103" s="1027"/>
      <c r="CP103" s="1027"/>
      <c r="CQ103" s="1027"/>
      <c r="CR103" s="1027"/>
      <c r="CS103" s="1027"/>
      <c r="CT103" s="1027"/>
      <c r="CU103" s="1027"/>
      <c r="CV103" s="1027"/>
      <c r="CW103" s="1027"/>
      <c r="CX103" s="1027"/>
      <c r="CY103" s="1027"/>
      <c r="CZ103" s="1027"/>
      <c r="DA103" s="1027"/>
      <c r="DB103" s="1027"/>
      <c r="DC103" s="1027"/>
      <c r="DD103" s="1027"/>
      <c r="DE103" s="1027"/>
      <c r="DF103" s="1027"/>
      <c r="DG103" s="1027"/>
      <c r="DH103" s="1027"/>
      <c r="DI103" s="1027"/>
      <c r="DJ103" s="1027"/>
      <c r="DK103" s="1027"/>
      <c r="DL103" s="1027"/>
      <c r="DM103" s="1027"/>
      <c r="DN103" s="1027"/>
      <c r="DO103" s="1027"/>
      <c r="DP103" s="1027"/>
      <c r="DQ103" s="1027"/>
      <c r="DR103" s="1027"/>
      <c r="DS103" s="1027"/>
      <c r="DT103" s="1027"/>
      <c r="DU103" s="1027"/>
      <c r="DV103" s="1027"/>
      <c r="DW103" s="1027"/>
      <c r="DX103" s="1027"/>
      <c r="DY103" s="1027"/>
      <c r="DZ103" s="102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8" t="s">
        <v>425</v>
      </c>
      <c r="BR104" s="1028"/>
      <c r="BS104" s="1028"/>
      <c r="BT104" s="1028"/>
      <c r="BU104" s="1028"/>
      <c r="BV104" s="1028"/>
      <c r="BW104" s="1028"/>
      <c r="BX104" s="1028"/>
      <c r="BY104" s="1028"/>
      <c r="BZ104" s="1028"/>
      <c r="CA104" s="1028"/>
      <c r="CB104" s="1028"/>
      <c r="CC104" s="1028"/>
      <c r="CD104" s="1028"/>
      <c r="CE104" s="1028"/>
      <c r="CF104" s="1028"/>
      <c r="CG104" s="1028"/>
      <c r="CH104" s="1028"/>
      <c r="CI104" s="1028"/>
      <c r="CJ104" s="1028"/>
      <c r="CK104" s="1028"/>
      <c r="CL104" s="1028"/>
      <c r="CM104" s="1028"/>
      <c r="CN104" s="1028"/>
      <c r="CO104" s="1028"/>
      <c r="CP104" s="1028"/>
      <c r="CQ104" s="1028"/>
      <c r="CR104" s="1028"/>
      <c r="CS104" s="1028"/>
      <c r="CT104" s="1028"/>
      <c r="CU104" s="1028"/>
      <c r="CV104" s="1028"/>
      <c r="CW104" s="1028"/>
      <c r="CX104" s="1028"/>
      <c r="CY104" s="1028"/>
      <c r="CZ104" s="1028"/>
      <c r="DA104" s="1028"/>
      <c r="DB104" s="1028"/>
      <c r="DC104" s="1028"/>
      <c r="DD104" s="1028"/>
      <c r="DE104" s="1028"/>
      <c r="DF104" s="1028"/>
      <c r="DG104" s="1028"/>
      <c r="DH104" s="1028"/>
      <c r="DI104" s="1028"/>
      <c r="DJ104" s="1028"/>
      <c r="DK104" s="1028"/>
      <c r="DL104" s="1028"/>
      <c r="DM104" s="1028"/>
      <c r="DN104" s="1028"/>
      <c r="DO104" s="1028"/>
      <c r="DP104" s="1028"/>
      <c r="DQ104" s="1028"/>
      <c r="DR104" s="1028"/>
      <c r="DS104" s="1028"/>
      <c r="DT104" s="1028"/>
      <c r="DU104" s="1028"/>
      <c r="DV104" s="1028"/>
      <c r="DW104" s="1028"/>
      <c r="DX104" s="1028"/>
      <c r="DY104" s="1028"/>
      <c r="DZ104" s="102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9" t="s">
        <v>428</v>
      </c>
      <c r="B108" s="1030"/>
      <c r="C108" s="1030"/>
      <c r="D108" s="1030"/>
      <c r="E108" s="1030"/>
      <c r="F108" s="1030"/>
      <c r="G108" s="1030"/>
      <c r="H108" s="1030"/>
      <c r="I108" s="1030"/>
      <c r="J108" s="1030"/>
      <c r="K108" s="1030"/>
      <c r="L108" s="1030"/>
      <c r="M108" s="1030"/>
      <c r="N108" s="1030"/>
      <c r="O108" s="1030"/>
      <c r="P108" s="1030"/>
      <c r="Q108" s="1030"/>
      <c r="R108" s="1030"/>
      <c r="S108" s="1030"/>
      <c r="T108" s="1030"/>
      <c r="U108" s="1030"/>
      <c r="V108" s="1030"/>
      <c r="W108" s="1030"/>
      <c r="X108" s="1030"/>
      <c r="Y108" s="1030"/>
      <c r="Z108" s="1030"/>
      <c r="AA108" s="1030"/>
      <c r="AB108" s="1030"/>
      <c r="AC108" s="1030"/>
      <c r="AD108" s="1030"/>
      <c r="AE108" s="1030"/>
      <c r="AF108" s="1030"/>
      <c r="AG108" s="1030"/>
      <c r="AH108" s="1030"/>
      <c r="AI108" s="1030"/>
      <c r="AJ108" s="1030"/>
      <c r="AK108" s="1030"/>
      <c r="AL108" s="1030"/>
      <c r="AM108" s="1030"/>
      <c r="AN108" s="1030"/>
      <c r="AO108" s="1030"/>
      <c r="AP108" s="1030"/>
      <c r="AQ108" s="1030"/>
      <c r="AR108" s="1030"/>
      <c r="AS108" s="1030"/>
      <c r="AT108" s="1031"/>
      <c r="AU108" s="1029" t="s">
        <v>429</v>
      </c>
      <c r="AV108" s="1030"/>
      <c r="AW108" s="1030"/>
      <c r="AX108" s="1030"/>
      <c r="AY108" s="1030"/>
      <c r="AZ108" s="1030"/>
      <c r="BA108" s="1030"/>
      <c r="BB108" s="1030"/>
      <c r="BC108" s="1030"/>
      <c r="BD108" s="1030"/>
      <c r="BE108" s="1030"/>
      <c r="BF108" s="1030"/>
      <c r="BG108" s="1030"/>
      <c r="BH108" s="1030"/>
      <c r="BI108" s="1030"/>
      <c r="BJ108" s="1030"/>
      <c r="BK108" s="1030"/>
      <c r="BL108" s="1030"/>
      <c r="BM108" s="1030"/>
      <c r="BN108" s="1030"/>
      <c r="BO108" s="1030"/>
      <c r="BP108" s="1030"/>
      <c r="BQ108" s="1030"/>
      <c r="BR108" s="1030"/>
      <c r="BS108" s="1030"/>
      <c r="BT108" s="1030"/>
      <c r="BU108" s="1030"/>
      <c r="BV108" s="1030"/>
      <c r="BW108" s="1030"/>
      <c r="BX108" s="1030"/>
      <c r="BY108" s="1030"/>
      <c r="BZ108" s="1030"/>
      <c r="CA108" s="1030"/>
      <c r="CB108" s="1030"/>
      <c r="CC108" s="1030"/>
      <c r="CD108" s="1030"/>
      <c r="CE108" s="1030"/>
      <c r="CF108" s="1030"/>
      <c r="CG108" s="1030"/>
      <c r="CH108" s="1030"/>
      <c r="CI108" s="1030"/>
      <c r="CJ108" s="1030"/>
      <c r="CK108" s="1030"/>
      <c r="CL108" s="1030"/>
      <c r="CM108" s="1030"/>
      <c r="CN108" s="1030"/>
      <c r="CO108" s="1030"/>
      <c r="CP108" s="1030"/>
      <c r="CQ108" s="1030"/>
      <c r="CR108" s="1030"/>
      <c r="CS108" s="1030"/>
      <c r="CT108" s="1030"/>
      <c r="CU108" s="1030"/>
      <c r="CV108" s="1030"/>
      <c r="CW108" s="1030"/>
      <c r="CX108" s="1030"/>
      <c r="CY108" s="1030"/>
      <c r="CZ108" s="1030"/>
      <c r="DA108" s="1030"/>
      <c r="DB108" s="1030"/>
      <c r="DC108" s="1030"/>
      <c r="DD108" s="1030"/>
      <c r="DE108" s="1030"/>
      <c r="DF108" s="1030"/>
      <c r="DG108" s="1030"/>
      <c r="DH108" s="1030"/>
      <c r="DI108" s="1030"/>
      <c r="DJ108" s="1030"/>
      <c r="DK108" s="1030"/>
      <c r="DL108" s="1030"/>
      <c r="DM108" s="1030"/>
      <c r="DN108" s="1030"/>
      <c r="DO108" s="1030"/>
      <c r="DP108" s="1030"/>
      <c r="DQ108" s="1030"/>
      <c r="DR108" s="1030"/>
      <c r="DS108" s="1030"/>
      <c r="DT108" s="1030"/>
      <c r="DU108" s="1030"/>
      <c r="DV108" s="1030"/>
      <c r="DW108" s="1030"/>
      <c r="DX108" s="1030"/>
      <c r="DY108" s="1030"/>
      <c r="DZ108" s="1031"/>
    </row>
    <row r="109" spans="1:131" s="246" customFormat="1" ht="26.25" customHeight="1" x14ac:dyDescent="0.15">
      <c r="A109" s="984" t="s">
        <v>430</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7" t="s">
        <v>431</v>
      </c>
      <c r="AB109" s="985"/>
      <c r="AC109" s="985"/>
      <c r="AD109" s="985"/>
      <c r="AE109" s="986"/>
      <c r="AF109" s="987" t="s">
        <v>309</v>
      </c>
      <c r="AG109" s="985"/>
      <c r="AH109" s="985"/>
      <c r="AI109" s="985"/>
      <c r="AJ109" s="986"/>
      <c r="AK109" s="987" t="s">
        <v>308</v>
      </c>
      <c r="AL109" s="985"/>
      <c r="AM109" s="985"/>
      <c r="AN109" s="985"/>
      <c r="AO109" s="986"/>
      <c r="AP109" s="987" t="s">
        <v>432</v>
      </c>
      <c r="AQ109" s="985"/>
      <c r="AR109" s="985"/>
      <c r="AS109" s="985"/>
      <c r="AT109" s="1016"/>
      <c r="AU109" s="984" t="s">
        <v>430</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7" t="s">
        <v>431</v>
      </c>
      <c r="BR109" s="985"/>
      <c r="BS109" s="985"/>
      <c r="BT109" s="985"/>
      <c r="BU109" s="986"/>
      <c r="BV109" s="987" t="s">
        <v>309</v>
      </c>
      <c r="BW109" s="985"/>
      <c r="BX109" s="985"/>
      <c r="BY109" s="985"/>
      <c r="BZ109" s="986"/>
      <c r="CA109" s="987" t="s">
        <v>308</v>
      </c>
      <c r="CB109" s="985"/>
      <c r="CC109" s="985"/>
      <c r="CD109" s="985"/>
      <c r="CE109" s="986"/>
      <c r="CF109" s="1023" t="s">
        <v>432</v>
      </c>
      <c r="CG109" s="1023"/>
      <c r="CH109" s="1023"/>
      <c r="CI109" s="1023"/>
      <c r="CJ109" s="1023"/>
      <c r="CK109" s="987" t="s">
        <v>433</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7" t="s">
        <v>431</v>
      </c>
      <c r="DH109" s="985"/>
      <c r="DI109" s="985"/>
      <c r="DJ109" s="985"/>
      <c r="DK109" s="986"/>
      <c r="DL109" s="987" t="s">
        <v>309</v>
      </c>
      <c r="DM109" s="985"/>
      <c r="DN109" s="985"/>
      <c r="DO109" s="985"/>
      <c r="DP109" s="986"/>
      <c r="DQ109" s="987" t="s">
        <v>308</v>
      </c>
      <c r="DR109" s="985"/>
      <c r="DS109" s="985"/>
      <c r="DT109" s="985"/>
      <c r="DU109" s="986"/>
      <c r="DV109" s="987" t="s">
        <v>432</v>
      </c>
      <c r="DW109" s="985"/>
      <c r="DX109" s="985"/>
      <c r="DY109" s="985"/>
      <c r="DZ109" s="1016"/>
    </row>
    <row r="110" spans="1:131" s="246" customFormat="1" ht="26.25" customHeight="1" x14ac:dyDescent="0.15">
      <c r="A110" s="887" t="s">
        <v>434</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977">
        <v>597235</v>
      </c>
      <c r="AB110" s="978"/>
      <c r="AC110" s="978"/>
      <c r="AD110" s="978"/>
      <c r="AE110" s="979"/>
      <c r="AF110" s="980">
        <v>625792</v>
      </c>
      <c r="AG110" s="978"/>
      <c r="AH110" s="978"/>
      <c r="AI110" s="978"/>
      <c r="AJ110" s="979"/>
      <c r="AK110" s="980">
        <v>634408</v>
      </c>
      <c r="AL110" s="978"/>
      <c r="AM110" s="978"/>
      <c r="AN110" s="978"/>
      <c r="AO110" s="979"/>
      <c r="AP110" s="981">
        <v>23.1</v>
      </c>
      <c r="AQ110" s="982"/>
      <c r="AR110" s="982"/>
      <c r="AS110" s="982"/>
      <c r="AT110" s="983"/>
      <c r="AU110" s="1017" t="s">
        <v>73</v>
      </c>
      <c r="AV110" s="1018"/>
      <c r="AW110" s="1018"/>
      <c r="AX110" s="1018"/>
      <c r="AY110" s="1018"/>
      <c r="AZ110" s="943" t="s">
        <v>435</v>
      </c>
      <c r="BA110" s="888"/>
      <c r="BB110" s="888"/>
      <c r="BC110" s="888"/>
      <c r="BD110" s="888"/>
      <c r="BE110" s="888"/>
      <c r="BF110" s="888"/>
      <c r="BG110" s="888"/>
      <c r="BH110" s="888"/>
      <c r="BI110" s="888"/>
      <c r="BJ110" s="888"/>
      <c r="BK110" s="888"/>
      <c r="BL110" s="888"/>
      <c r="BM110" s="888"/>
      <c r="BN110" s="888"/>
      <c r="BO110" s="888"/>
      <c r="BP110" s="889"/>
      <c r="BQ110" s="944">
        <v>5437849</v>
      </c>
      <c r="BR110" s="925"/>
      <c r="BS110" s="925"/>
      <c r="BT110" s="925"/>
      <c r="BU110" s="925"/>
      <c r="BV110" s="925">
        <v>5522591</v>
      </c>
      <c r="BW110" s="925"/>
      <c r="BX110" s="925"/>
      <c r="BY110" s="925"/>
      <c r="BZ110" s="925"/>
      <c r="CA110" s="925">
        <v>5465130</v>
      </c>
      <c r="CB110" s="925"/>
      <c r="CC110" s="925"/>
      <c r="CD110" s="925"/>
      <c r="CE110" s="925"/>
      <c r="CF110" s="949">
        <v>199.2</v>
      </c>
      <c r="CG110" s="950"/>
      <c r="CH110" s="950"/>
      <c r="CI110" s="950"/>
      <c r="CJ110" s="950"/>
      <c r="CK110" s="1013" t="s">
        <v>436</v>
      </c>
      <c r="CL110" s="899"/>
      <c r="CM110" s="974" t="s">
        <v>437</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44" t="s">
        <v>177</v>
      </c>
      <c r="DH110" s="925"/>
      <c r="DI110" s="925"/>
      <c r="DJ110" s="925"/>
      <c r="DK110" s="925"/>
      <c r="DL110" s="925" t="s">
        <v>177</v>
      </c>
      <c r="DM110" s="925"/>
      <c r="DN110" s="925"/>
      <c r="DO110" s="925"/>
      <c r="DP110" s="925"/>
      <c r="DQ110" s="925" t="s">
        <v>177</v>
      </c>
      <c r="DR110" s="925"/>
      <c r="DS110" s="925"/>
      <c r="DT110" s="925"/>
      <c r="DU110" s="925"/>
      <c r="DV110" s="926" t="s">
        <v>177</v>
      </c>
      <c r="DW110" s="926"/>
      <c r="DX110" s="926"/>
      <c r="DY110" s="926"/>
      <c r="DZ110" s="927"/>
    </row>
    <row r="111" spans="1:131" s="246" customFormat="1" ht="26.25" customHeight="1" x14ac:dyDescent="0.15">
      <c r="A111" s="854" t="s">
        <v>438</v>
      </c>
      <c r="B111" s="855"/>
      <c r="C111" s="855"/>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1012"/>
      <c r="AA111" s="1005" t="s">
        <v>439</v>
      </c>
      <c r="AB111" s="1006"/>
      <c r="AC111" s="1006"/>
      <c r="AD111" s="1006"/>
      <c r="AE111" s="1007"/>
      <c r="AF111" s="1008" t="s">
        <v>177</v>
      </c>
      <c r="AG111" s="1006"/>
      <c r="AH111" s="1006"/>
      <c r="AI111" s="1006"/>
      <c r="AJ111" s="1007"/>
      <c r="AK111" s="1008" t="s">
        <v>177</v>
      </c>
      <c r="AL111" s="1006"/>
      <c r="AM111" s="1006"/>
      <c r="AN111" s="1006"/>
      <c r="AO111" s="1007"/>
      <c r="AP111" s="1009" t="s">
        <v>177</v>
      </c>
      <c r="AQ111" s="1010"/>
      <c r="AR111" s="1010"/>
      <c r="AS111" s="1010"/>
      <c r="AT111" s="1011"/>
      <c r="AU111" s="1019"/>
      <c r="AV111" s="1020"/>
      <c r="AW111" s="1020"/>
      <c r="AX111" s="1020"/>
      <c r="AY111" s="1020"/>
      <c r="AZ111" s="895" t="s">
        <v>440</v>
      </c>
      <c r="BA111" s="830"/>
      <c r="BB111" s="830"/>
      <c r="BC111" s="830"/>
      <c r="BD111" s="830"/>
      <c r="BE111" s="830"/>
      <c r="BF111" s="830"/>
      <c r="BG111" s="830"/>
      <c r="BH111" s="830"/>
      <c r="BI111" s="830"/>
      <c r="BJ111" s="830"/>
      <c r="BK111" s="830"/>
      <c r="BL111" s="830"/>
      <c r="BM111" s="830"/>
      <c r="BN111" s="830"/>
      <c r="BO111" s="830"/>
      <c r="BP111" s="831"/>
      <c r="BQ111" s="896" t="s">
        <v>439</v>
      </c>
      <c r="BR111" s="897"/>
      <c r="BS111" s="897"/>
      <c r="BT111" s="897"/>
      <c r="BU111" s="897"/>
      <c r="BV111" s="897" t="s">
        <v>177</v>
      </c>
      <c r="BW111" s="897"/>
      <c r="BX111" s="897"/>
      <c r="BY111" s="897"/>
      <c r="BZ111" s="897"/>
      <c r="CA111" s="897" t="s">
        <v>177</v>
      </c>
      <c r="CB111" s="897"/>
      <c r="CC111" s="897"/>
      <c r="CD111" s="897"/>
      <c r="CE111" s="897"/>
      <c r="CF111" s="958" t="s">
        <v>177</v>
      </c>
      <c r="CG111" s="959"/>
      <c r="CH111" s="959"/>
      <c r="CI111" s="959"/>
      <c r="CJ111" s="959"/>
      <c r="CK111" s="1014"/>
      <c r="CL111" s="901"/>
      <c r="CM111" s="904" t="s">
        <v>441</v>
      </c>
      <c r="CN111" s="905"/>
      <c r="CO111" s="905"/>
      <c r="CP111" s="905"/>
      <c r="CQ111" s="905"/>
      <c r="CR111" s="905"/>
      <c r="CS111" s="905"/>
      <c r="CT111" s="905"/>
      <c r="CU111" s="905"/>
      <c r="CV111" s="905"/>
      <c r="CW111" s="905"/>
      <c r="CX111" s="905"/>
      <c r="CY111" s="905"/>
      <c r="CZ111" s="905"/>
      <c r="DA111" s="905"/>
      <c r="DB111" s="905"/>
      <c r="DC111" s="905"/>
      <c r="DD111" s="905"/>
      <c r="DE111" s="905"/>
      <c r="DF111" s="906"/>
      <c r="DG111" s="896" t="s">
        <v>177</v>
      </c>
      <c r="DH111" s="897"/>
      <c r="DI111" s="897"/>
      <c r="DJ111" s="897"/>
      <c r="DK111" s="897"/>
      <c r="DL111" s="897" t="s">
        <v>177</v>
      </c>
      <c r="DM111" s="897"/>
      <c r="DN111" s="897"/>
      <c r="DO111" s="897"/>
      <c r="DP111" s="897"/>
      <c r="DQ111" s="897" t="s">
        <v>439</v>
      </c>
      <c r="DR111" s="897"/>
      <c r="DS111" s="897"/>
      <c r="DT111" s="897"/>
      <c r="DU111" s="897"/>
      <c r="DV111" s="874" t="s">
        <v>177</v>
      </c>
      <c r="DW111" s="874"/>
      <c r="DX111" s="874"/>
      <c r="DY111" s="874"/>
      <c r="DZ111" s="875"/>
    </row>
    <row r="112" spans="1:131" s="246" customFormat="1" ht="26.25" customHeight="1" x14ac:dyDescent="0.15">
      <c r="A112" s="999" t="s">
        <v>442</v>
      </c>
      <c r="B112" s="1000"/>
      <c r="C112" s="830" t="s">
        <v>443</v>
      </c>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1"/>
      <c r="AA112" s="859" t="s">
        <v>177</v>
      </c>
      <c r="AB112" s="860"/>
      <c r="AC112" s="860"/>
      <c r="AD112" s="860"/>
      <c r="AE112" s="861"/>
      <c r="AF112" s="862" t="s">
        <v>177</v>
      </c>
      <c r="AG112" s="860"/>
      <c r="AH112" s="860"/>
      <c r="AI112" s="860"/>
      <c r="AJ112" s="861"/>
      <c r="AK112" s="862" t="s">
        <v>444</v>
      </c>
      <c r="AL112" s="860"/>
      <c r="AM112" s="860"/>
      <c r="AN112" s="860"/>
      <c r="AO112" s="861"/>
      <c r="AP112" s="907" t="s">
        <v>177</v>
      </c>
      <c r="AQ112" s="908"/>
      <c r="AR112" s="908"/>
      <c r="AS112" s="908"/>
      <c r="AT112" s="909"/>
      <c r="AU112" s="1019"/>
      <c r="AV112" s="1020"/>
      <c r="AW112" s="1020"/>
      <c r="AX112" s="1020"/>
      <c r="AY112" s="1020"/>
      <c r="AZ112" s="895" t="s">
        <v>445</v>
      </c>
      <c r="BA112" s="830"/>
      <c r="BB112" s="830"/>
      <c r="BC112" s="830"/>
      <c r="BD112" s="830"/>
      <c r="BE112" s="830"/>
      <c r="BF112" s="830"/>
      <c r="BG112" s="830"/>
      <c r="BH112" s="830"/>
      <c r="BI112" s="830"/>
      <c r="BJ112" s="830"/>
      <c r="BK112" s="830"/>
      <c r="BL112" s="830"/>
      <c r="BM112" s="830"/>
      <c r="BN112" s="830"/>
      <c r="BO112" s="830"/>
      <c r="BP112" s="831"/>
      <c r="BQ112" s="896">
        <v>712875</v>
      </c>
      <c r="BR112" s="897"/>
      <c r="BS112" s="897"/>
      <c r="BT112" s="897"/>
      <c r="BU112" s="897"/>
      <c r="BV112" s="897">
        <v>641100</v>
      </c>
      <c r="BW112" s="897"/>
      <c r="BX112" s="897"/>
      <c r="BY112" s="897"/>
      <c r="BZ112" s="897"/>
      <c r="CA112" s="897">
        <v>591981</v>
      </c>
      <c r="CB112" s="897"/>
      <c r="CC112" s="897"/>
      <c r="CD112" s="897"/>
      <c r="CE112" s="897"/>
      <c r="CF112" s="958">
        <v>21.6</v>
      </c>
      <c r="CG112" s="959"/>
      <c r="CH112" s="959"/>
      <c r="CI112" s="959"/>
      <c r="CJ112" s="959"/>
      <c r="CK112" s="1014"/>
      <c r="CL112" s="901"/>
      <c r="CM112" s="904" t="s">
        <v>446</v>
      </c>
      <c r="CN112" s="905"/>
      <c r="CO112" s="905"/>
      <c r="CP112" s="905"/>
      <c r="CQ112" s="905"/>
      <c r="CR112" s="905"/>
      <c r="CS112" s="905"/>
      <c r="CT112" s="905"/>
      <c r="CU112" s="905"/>
      <c r="CV112" s="905"/>
      <c r="CW112" s="905"/>
      <c r="CX112" s="905"/>
      <c r="CY112" s="905"/>
      <c r="CZ112" s="905"/>
      <c r="DA112" s="905"/>
      <c r="DB112" s="905"/>
      <c r="DC112" s="905"/>
      <c r="DD112" s="905"/>
      <c r="DE112" s="905"/>
      <c r="DF112" s="906"/>
      <c r="DG112" s="896" t="s">
        <v>177</v>
      </c>
      <c r="DH112" s="897"/>
      <c r="DI112" s="897"/>
      <c r="DJ112" s="897"/>
      <c r="DK112" s="897"/>
      <c r="DL112" s="897" t="s">
        <v>177</v>
      </c>
      <c r="DM112" s="897"/>
      <c r="DN112" s="897"/>
      <c r="DO112" s="897"/>
      <c r="DP112" s="897"/>
      <c r="DQ112" s="897" t="s">
        <v>177</v>
      </c>
      <c r="DR112" s="897"/>
      <c r="DS112" s="897"/>
      <c r="DT112" s="897"/>
      <c r="DU112" s="897"/>
      <c r="DV112" s="874" t="s">
        <v>177</v>
      </c>
      <c r="DW112" s="874"/>
      <c r="DX112" s="874"/>
      <c r="DY112" s="874"/>
      <c r="DZ112" s="875"/>
    </row>
    <row r="113" spans="1:130" s="246" customFormat="1" ht="26.25" customHeight="1" x14ac:dyDescent="0.15">
      <c r="A113" s="1001"/>
      <c r="B113" s="1002"/>
      <c r="C113" s="830" t="s">
        <v>447</v>
      </c>
      <c r="D113" s="830"/>
      <c r="E113" s="830"/>
      <c r="F113" s="830"/>
      <c r="G113" s="830"/>
      <c r="H113" s="830"/>
      <c r="I113" s="830"/>
      <c r="J113" s="830"/>
      <c r="K113" s="830"/>
      <c r="L113" s="830"/>
      <c r="M113" s="830"/>
      <c r="N113" s="830"/>
      <c r="O113" s="830"/>
      <c r="P113" s="830"/>
      <c r="Q113" s="830"/>
      <c r="R113" s="830"/>
      <c r="S113" s="830"/>
      <c r="T113" s="830"/>
      <c r="U113" s="830"/>
      <c r="V113" s="830"/>
      <c r="W113" s="830"/>
      <c r="X113" s="830"/>
      <c r="Y113" s="830"/>
      <c r="Z113" s="831"/>
      <c r="AA113" s="1005">
        <v>77071</v>
      </c>
      <c r="AB113" s="1006"/>
      <c r="AC113" s="1006"/>
      <c r="AD113" s="1006"/>
      <c r="AE113" s="1007"/>
      <c r="AF113" s="1008">
        <v>77307</v>
      </c>
      <c r="AG113" s="1006"/>
      <c r="AH113" s="1006"/>
      <c r="AI113" s="1006"/>
      <c r="AJ113" s="1007"/>
      <c r="AK113" s="1008">
        <v>81564</v>
      </c>
      <c r="AL113" s="1006"/>
      <c r="AM113" s="1006"/>
      <c r="AN113" s="1006"/>
      <c r="AO113" s="1007"/>
      <c r="AP113" s="1009">
        <v>3</v>
      </c>
      <c r="AQ113" s="1010"/>
      <c r="AR113" s="1010"/>
      <c r="AS113" s="1010"/>
      <c r="AT113" s="1011"/>
      <c r="AU113" s="1019"/>
      <c r="AV113" s="1020"/>
      <c r="AW113" s="1020"/>
      <c r="AX113" s="1020"/>
      <c r="AY113" s="1020"/>
      <c r="AZ113" s="895" t="s">
        <v>448</v>
      </c>
      <c r="BA113" s="830"/>
      <c r="BB113" s="830"/>
      <c r="BC113" s="830"/>
      <c r="BD113" s="830"/>
      <c r="BE113" s="830"/>
      <c r="BF113" s="830"/>
      <c r="BG113" s="830"/>
      <c r="BH113" s="830"/>
      <c r="BI113" s="830"/>
      <c r="BJ113" s="830"/>
      <c r="BK113" s="830"/>
      <c r="BL113" s="830"/>
      <c r="BM113" s="830"/>
      <c r="BN113" s="830"/>
      <c r="BO113" s="830"/>
      <c r="BP113" s="831"/>
      <c r="BQ113" s="896">
        <v>844516</v>
      </c>
      <c r="BR113" s="897"/>
      <c r="BS113" s="897"/>
      <c r="BT113" s="897"/>
      <c r="BU113" s="897"/>
      <c r="BV113" s="897">
        <v>754614</v>
      </c>
      <c r="BW113" s="897"/>
      <c r="BX113" s="897"/>
      <c r="BY113" s="897"/>
      <c r="BZ113" s="897"/>
      <c r="CA113" s="897">
        <v>700716</v>
      </c>
      <c r="CB113" s="897"/>
      <c r="CC113" s="897"/>
      <c r="CD113" s="897"/>
      <c r="CE113" s="897"/>
      <c r="CF113" s="958">
        <v>25.5</v>
      </c>
      <c r="CG113" s="959"/>
      <c r="CH113" s="959"/>
      <c r="CI113" s="959"/>
      <c r="CJ113" s="959"/>
      <c r="CK113" s="1014"/>
      <c r="CL113" s="901"/>
      <c r="CM113" s="904" t="s">
        <v>449</v>
      </c>
      <c r="CN113" s="905"/>
      <c r="CO113" s="905"/>
      <c r="CP113" s="905"/>
      <c r="CQ113" s="905"/>
      <c r="CR113" s="905"/>
      <c r="CS113" s="905"/>
      <c r="CT113" s="905"/>
      <c r="CU113" s="905"/>
      <c r="CV113" s="905"/>
      <c r="CW113" s="905"/>
      <c r="CX113" s="905"/>
      <c r="CY113" s="905"/>
      <c r="CZ113" s="905"/>
      <c r="DA113" s="905"/>
      <c r="DB113" s="905"/>
      <c r="DC113" s="905"/>
      <c r="DD113" s="905"/>
      <c r="DE113" s="905"/>
      <c r="DF113" s="906"/>
      <c r="DG113" s="859" t="s">
        <v>177</v>
      </c>
      <c r="DH113" s="860"/>
      <c r="DI113" s="860"/>
      <c r="DJ113" s="860"/>
      <c r="DK113" s="861"/>
      <c r="DL113" s="862" t="s">
        <v>177</v>
      </c>
      <c r="DM113" s="860"/>
      <c r="DN113" s="860"/>
      <c r="DO113" s="860"/>
      <c r="DP113" s="861"/>
      <c r="DQ113" s="862" t="s">
        <v>177</v>
      </c>
      <c r="DR113" s="860"/>
      <c r="DS113" s="860"/>
      <c r="DT113" s="860"/>
      <c r="DU113" s="861"/>
      <c r="DV113" s="907" t="s">
        <v>177</v>
      </c>
      <c r="DW113" s="908"/>
      <c r="DX113" s="908"/>
      <c r="DY113" s="908"/>
      <c r="DZ113" s="909"/>
    </row>
    <row r="114" spans="1:130" s="246" customFormat="1" ht="26.25" customHeight="1" x14ac:dyDescent="0.15">
      <c r="A114" s="1001"/>
      <c r="B114" s="1002"/>
      <c r="C114" s="830" t="s">
        <v>450</v>
      </c>
      <c r="D114" s="830"/>
      <c r="E114" s="830"/>
      <c r="F114" s="830"/>
      <c r="G114" s="830"/>
      <c r="H114" s="830"/>
      <c r="I114" s="830"/>
      <c r="J114" s="830"/>
      <c r="K114" s="830"/>
      <c r="L114" s="830"/>
      <c r="M114" s="830"/>
      <c r="N114" s="830"/>
      <c r="O114" s="830"/>
      <c r="P114" s="830"/>
      <c r="Q114" s="830"/>
      <c r="R114" s="830"/>
      <c r="S114" s="830"/>
      <c r="T114" s="830"/>
      <c r="U114" s="830"/>
      <c r="V114" s="830"/>
      <c r="W114" s="830"/>
      <c r="X114" s="830"/>
      <c r="Y114" s="830"/>
      <c r="Z114" s="831"/>
      <c r="AA114" s="859">
        <v>117561</v>
      </c>
      <c r="AB114" s="860"/>
      <c r="AC114" s="860"/>
      <c r="AD114" s="860"/>
      <c r="AE114" s="861"/>
      <c r="AF114" s="862">
        <v>124092</v>
      </c>
      <c r="AG114" s="860"/>
      <c r="AH114" s="860"/>
      <c r="AI114" s="860"/>
      <c r="AJ114" s="861"/>
      <c r="AK114" s="862">
        <v>91722</v>
      </c>
      <c r="AL114" s="860"/>
      <c r="AM114" s="860"/>
      <c r="AN114" s="860"/>
      <c r="AO114" s="861"/>
      <c r="AP114" s="907">
        <v>3.3</v>
      </c>
      <c r="AQ114" s="908"/>
      <c r="AR114" s="908"/>
      <c r="AS114" s="908"/>
      <c r="AT114" s="909"/>
      <c r="AU114" s="1019"/>
      <c r="AV114" s="1020"/>
      <c r="AW114" s="1020"/>
      <c r="AX114" s="1020"/>
      <c r="AY114" s="1020"/>
      <c r="AZ114" s="895" t="s">
        <v>451</v>
      </c>
      <c r="BA114" s="830"/>
      <c r="BB114" s="830"/>
      <c r="BC114" s="830"/>
      <c r="BD114" s="830"/>
      <c r="BE114" s="830"/>
      <c r="BF114" s="830"/>
      <c r="BG114" s="830"/>
      <c r="BH114" s="830"/>
      <c r="BI114" s="830"/>
      <c r="BJ114" s="830"/>
      <c r="BK114" s="830"/>
      <c r="BL114" s="830"/>
      <c r="BM114" s="830"/>
      <c r="BN114" s="830"/>
      <c r="BO114" s="830"/>
      <c r="BP114" s="831"/>
      <c r="BQ114" s="896">
        <v>1677505</v>
      </c>
      <c r="BR114" s="897"/>
      <c r="BS114" s="897"/>
      <c r="BT114" s="897"/>
      <c r="BU114" s="897"/>
      <c r="BV114" s="897">
        <v>1554058</v>
      </c>
      <c r="BW114" s="897"/>
      <c r="BX114" s="897"/>
      <c r="BY114" s="897"/>
      <c r="BZ114" s="897"/>
      <c r="CA114" s="897">
        <v>1466328</v>
      </c>
      <c r="CB114" s="897"/>
      <c r="CC114" s="897"/>
      <c r="CD114" s="897"/>
      <c r="CE114" s="897"/>
      <c r="CF114" s="958">
        <v>53.4</v>
      </c>
      <c r="CG114" s="959"/>
      <c r="CH114" s="959"/>
      <c r="CI114" s="959"/>
      <c r="CJ114" s="959"/>
      <c r="CK114" s="1014"/>
      <c r="CL114" s="901"/>
      <c r="CM114" s="904" t="s">
        <v>452</v>
      </c>
      <c r="CN114" s="905"/>
      <c r="CO114" s="905"/>
      <c r="CP114" s="905"/>
      <c r="CQ114" s="905"/>
      <c r="CR114" s="905"/>
      <c r="CS114" s="905"/>
      <c r="CT114" s="905"/>
      <c r="CU114" s="905"/>
      <c r="CV114" s="905"/>
      <c r="CW114" s="905"/>
      <c r="CX114" s="905"/>
      <c r="CY114" s="905"/>
      <c r="CZ114" s="905"/>
      <c r="DA114" s="905"/>
      <c r="DB114" s="905"/>
      <c r="DC114" s="905"/>
      <c r="DD114" s="905"/>
      <c r="DE114" s="905"/>
      <c r="DF114" s="906"/>
      <c r="DG114" s="859" t="s">
        <v>177</v>
      </c>
      <c r="DH114" s="860"/>
      <c r="DI114" s="860"/>
      <c r="DJ114" s="860"/>
      <c r="DK114" s="861"/>
      <c r="DL114" s="862" t="s">
        <v>177</v>
      </c>
      <c r="DM114" s="860"/>
      <c r="DN114" s="860"/>
      <c r="DO114" s="860"/>
      <c r="DP114" s="861"/>
      <c r="DQ114" s="862" t="s">
        <v>439</v>
      </c>
      <c r="DR114" s="860"/>
      <c r="DS114" s="860"/>
      <c r="DT114" s="860"/>
      <c r="DU114" s="861"/>
      <c r="DV114" s="907" t="s">
        <v>177</v>
      </c>
      <c r="DW114" s="908"/>
      <c r="DX114" s="908"/>
      <c r="DY114" s="908"/>
      <c r="DZ114" s="909"/>
    </row>
    <row r="115" spans="1:130" s="246" customFormat="1" ht="26.25" customHeight="1" x14ac:dyDescent="0.15">
      <c r="A115" s="1001"/>
      <c r="B115" s="1002"/>
      <c r="C115" s="830" t="s">
        <v>453</v>
      </c>
      <c r="D115" s="830"/>
      <c r="E115" s="830"/>
      <c r="F115" s="830"/>
      <c r="G115" s="830"/>
      <c r="H115" s="830"/>
      <c r="I115" s="830"/>
      <c r="J115" s="830"/>
      <c r="K115" s="830"/>
      <c r="L115" s="830"/>
      <c r="M115" s="830"/>
      <c r="N115" s="830"/>
      <c r="O115" s="830"/>
      <c r="P115" s="830"/>
      <c r="Q115" s="830"/>
      <c r="R115" s="830"/>
      <c r="S115" s="830"/>
      <c r="T115" s="830"/>
      <c r="U115" s="830"/>
      <c r="V115" s="830"/>
      <c r="W115" s="830"/>
      <c r="X115" s="830"/>
      <c r="Y115" s="830"/>
      <c r="Z115" s="831"/>
      <c r="AA115" s="1005" t="s">
        <v>177</v>
      </c>
      <c r="AB115" s="1006"/>
      <c r="AC115" s="1006"/>
      <c r="AD115" s="1006"/>
      <c r="AE115" s="1007"/>
      <c r="AF115" s="1008" t="s">
        <v>177</v>
      </c>
      <c r="AG115" s="1006"/>
      <c r="AH115" s="1006"/>
      <c r="AI115" s="1006"/>
      <c r="AJ115" s="1007"/>
      <c r="AK115" s="1008" t="s">
        <v>177</v>
      </c>
      <c r="AL115" s="1006"/>
      <c r="AM115" s="1006"/>
      <c r="AN115" s="1006"/>
      <c r="AO115" s="1007"/>
      <c r="AP115" s="1009" t="s">
        <v>177</v>
      </c>
      <c r="AQ115" s="1010"/>
      <c r="AR115" s="1010"/>
      <c r="AS115" s="1010"/>
      <c r="AT115" s="1011"/>
      <c r="AU115" s="1019"/>
      <c r="AV115" s="1020"/>
      <c r="AW115" s="1020"/>
      <c r="AX115" s="1020"/>
      <c r="AY115" s="1020"/>
      <c r="AZ115" s="895" t="s">
        <v>454</v>
      </c>
      <c r="BA115" s="830"/>
      <c r="BB115" s="830"/>
      <c r="BC115" s="830"/>
      <c r="BD115" s="830"/>
      <c r="BE115" s="830"/>
      <c r="BF115" s="830"/>
      <c r="BG115" s="830"/>
      <c r="BH115" s="830"/>
      <c r="BI115" s="830"/>
      <c r="BJ115" s="830"/>
      <c r="BK115" s="830"/>
      <c r="BL115" s="830"/>
      <c r="BM115" s="830"/>
      <c r="BN115" s="830"/>
      <c r="BO115" s="830"/>
      <c r="BP115" s="831"/>
      <c r="BQ115" s="896">
        <v>78137</v>
      </c>
      <c r="BR115" s="897"/>
      <c r="BS115" s="897"/>
      <c r="BT115" s="897"/>
      <c r="BU115" s="897"/>
      <c r="BV115" s="897">
        <v>69500</v>
      </c>
      <c r="BW115" s="897"/>
      <c r="BX115" s="897"/>
      <c r="BY115" s="897"/>
      <c r="BZ115" s="897"/>
      <c r="CA115" s="897">
        <v>36930</v>
      </c>
      <c r="CB115" s="897"/>
      <c r="CC115" s="897"/>
      <c r="CD115" s="897"/>
      <c r="CE115" s="897"/>
      <c r="CF115" s="958">
        <v>1.3</v>
      </c>
      <c r="CG115" s="959"/>
      <c r="CH115" s="959"/>
      <c r="CI115" s="959"/>
      <c r="CJ115" s="959"/>
      <c r="CK115" s="1014"/>
      <c r="CL115" s="901"/>
      <c r="CM115" s="895" t="s">
        <v>455</v>
      </c>
      <c r="CN115" s="998"/>
      <c r="CO115" s="998"/>
      <c r="CP115" s="998"/>
      <c r="CQ115" s="998"/>
      <c r="CR115" s="998"/>
      <c r="CS115" s="998"/>
      <c r="CT115" s="998"/>
      <c r="CU115" s="998"/>
      <c r="CV115" s="998"/>
      <c r="CW115" s="998"/>
      <c r="CX115" s="998"/>
      <c r="CY115" s="998"/>
      <c r="CZ115" s="998"/>
      <c r="DA115" s="998"/>
      <c r="DB115" s="998"/>
      <c r="DC115" s="998"/>
      <c r="DD115" s="998"/>
      <c r="DE115" s="998"/>
      <c r="DF115" s="831"/>
      <c r="DG115" s="859" t="s">
        <v>177</v>
      </c>
      <c r="DH115" s="860"/>
      <c r="DI115" s="860"/>
      <c r="DJ115" s="860"/>
      <c r="DK115" s="861"/>
      <c r="DL115" s="862" t="s">
        <v>177</v>
      </c>
      <c r="DM115" s="860"/>
      <c r="DN115" s="860"/>
      <c r="DO115" s="860"/>
      <c r="DP115" s="861"/>
      <c r="DQ115" s="862" t="s">
        <v>177</v>
      </c>
      <c r="DR115" s="860"/>
      <c r="DS115" s="860"/>
      <c r="DT115" s="860"/>
      <c r="DU115" s="861"/>
      <c r="DV115" s="907" t="s">
        <v>177</v>
      </c>
      <c r="DW115" s="908"/>
      <c r="DX115" s="908"/>
      <c r="DY115" s="908"/>
      <c r="DZ115" s="909"/>
    </row>
    <row r="116" spans="1:130" s="246" customFormat="1" ht="26.25" customHeight="1" x14ac:dyDescent="0.15">
      <c r="A116" s="1003"/>
      <c r="B116" s="1004"/>
      <c r="C116" s="963" t="s">
        <v>456</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859" t="s">
        <v>177</v>
      </c>
      <c r="AB116" s="860"/>
      <c r="AC116" s="860"/>
      <c r="AD116" s="860"/>
      <c r="AE116" s="861"/>
      <c r="AF116" s="862" t="s">
        <v>439</v>
      </c>
      <c r="AG116" s="860"/>
      <c r="AH116" s="860"/>
      <c r="AI116" s="860"/>
      <c r="AJ116" s="861"/>
      <c r="AK116" s="862" t="s">
        <v>177</v>
      </c>
      <c r="AL116" s="860"/>
      <c r="AM116" s="860"/>
      <c r="AN116" s="860"/>
      <c r="AO116" s="861"/>
      <c r="AP116" s="907" t="s">
        <v>177</v>
      </c>
      <c r="AQ116" s="908"/>
      <c r="AR116" s="908"/>
      <c r="AS116" s="908"/>
      <c r="AT116" s="909"/>
      <c r="AU116" s="1019"/>
      <c r="AV116" s="1020"/>
      <c r="AW116" s="1020"/>
      <c r="AX116" s="1020"/>
      <c r="AY116" s="1020"/>
      <c r="AZ116" s="946" t="s">
        <v>457</v>
      </c>
      <c r="BA116" s="947"/>
      <c r="BB116" s="947"/>
      <c r="BC116" s="947"/>
      <c r="BD116" s="947"/>
      <c r="BE116" s="947"/>
      <c r="BF116" s="947"/>
      <c r="BG116" s="947"/>
      <c r="BH116" s="947"/>
      <c r="BI116" s="947"/>
      <c r="BJ116" s="947"/>
      <c r="BK116" s="947"/>
      <c r="BL116" s="947"/>
      <c r="BM116" s="947"/>
      <c r="BN116" s="947"/>
      <c r="BO116" s="947"/>
      <c r="BP116" s="948"/>
      <c r="BQ116" s="896" t="s">
        <v>177</v>
      </c>
      <c r="BR116" s="897"/>
      <c r="BS116" s="897"/>
      <c r="BT116" s="897"/>
      <c r="BU116" s="897"/>
      <c r="BV116" s="897" t="s">
        <v>177</v>
      </c>
      <c r="BW116" s="897"/>
      <c r="BX116" s="897"/>
      <c r="BY116" s="897"/>
      <c r="BZ116" s="897"/>
      <c r="CA116" s="897" t="s">
        <v>439</v>
      </c>
      <c r="CB116" s="897"/>
      <c r="CC116" s="897"/>
      <c r="CD116" s="897"/>
      <c r="CE116" s="897"/>
      <c r="CF116" s="958" t="s">
        <v>177</v>
      </c>
      <c r="CG116" s="959"/>
      <c r="CH116" s="959"/>
      <c r="CI116" s="959"/>
      <c r="CJ116" s="959"/>
      <c r="CK116" s="1014"/>
      <c r="CL116" s="901"/>
      <c r="CM116" s="904" t="s">
        <v>458</v>
      </c>
      <c r="CN116" s="905"/>
      <c r="CO116" s="905"/>
      <c r="CP116" s="905"/>
      <c r="CQ116" s="905"/>
      <c r="CR116" s="905"/>
      <c r="CS116" s="905"/>
      <c r="CT116" s="905"/>
      <c r="CU116" s="905"/>
      <c r="CV116" s="905"/>
      <c r="CW116" s="905"/>
      <c r="CX116" s="905"/>
      <c r="CY116" s="905"/>
      <c r="CZ116" s="905"/>
      <c r="DA116" s="905"/>
      <c r="DB116" s="905"/>
      <c r="DC116" s="905"/>
      <c r="DD116" s="905"/>
      <c r="DE116" s="905"/>
      <c r="DF116" s="906"/>
      <c r="DG116" s="859" t="s">
        <v>177</v>
      </c>
      <c r="DH116" s="860"/>
      <c r="DI116" s="860"/>
      <c r="DJ116" s="860"/>
      <c r="DK116" s="861"/>
      <c r="DL116" s="862" t="s">
        <v>177</v>
      </c>
      <c r="DM116" s="860"/>
      <c r="DN116" s="860"/>
      <c r="DO116" s="860"/>
      <c r="DP116" s="861"/>
      <c r="DQ116" s="862" t="s">
        <v>177</v>
      </c>
      <c r="DR116" s="860"/>
      <c r="DS116" s="860"/>
      <c r="DT116" s="860"/>
      <c r="DU116" s="861"/>
      <c r="DV116" s="907" t="s">
        <v>177</v>
      </c>
      <c r="DW116" s="908"/>
      <c r="DX116" s="908"/>
      <c r="DY116" s="908"/>
      <c r="DZ116" s="909"/>
    </row>
    <row r="117" spans="1:130" s="246" customFormat="1" ht="26.25" customHeight="1" x14ac:dyDescent="0.15">
      <c r="A117" s="984" t="s">
        <v>190</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960" t="s">
        <v>459</v>
      </c>
      <c r="Z117" s="986"/>
      <c r="AA117" s="991">
        <v>791867</v>
      </c>
      <c r="AB117" s="992"/>
      <c r="AC117" s="992"/>
      <c r="AD117" s="992"/>
      <c r="AE117" s="993"/>
      <c r="AF117" s="994">
        <v>827191</v>
      </c>
      <c r="AG117" s="992"/>
      <c r="AH117" s="992"/>
      <c r="AI117" s="992"/>
      <c r="AJ117" s="993"/>
      <c r="AK117" s="994">
        <v>807694</v>
      </c>
      <c r="AL117" s="992"/>
      <c r="AM117" s="992"/>
      <c r="AN117" s="992"/>
      <c r="AO117" s="993"/>
      <c r="AP117" s="995"/>
      <c r="AQ117" s="996"/>
      <c r="AR117" s="996"/>
      <c r="AS117" s="996"/>
      <c r="AT117" s="997"/>
      <c r="AU117" s="1019"/>
      <c r="AV117" s="1020"/>
      <c r="AW117" s="1020"/>
      <c r="AX117" s="1020"/>
      <c r="AY117" s="1020"/>
      <c r="AZ117" s="946" t="s">
        <v>460</v>
      </c>
      <c r="BA117" s="947"/>
      <c r="BB117" s="947"/>
      <c r="BC117" s="947"/>
      <c r="BD117" s="947"/>
      <c r="BE117" s="947"/>
      <c r="BF117" s="947"/>
      <c r="BG117" s="947"/>
      <c r="BH117" s="947"/>
      <c r="BI117" s="947"/>
      <c r="BJ117" s="947"/>
      <c r="BK117" s="947"/>
      <c r="BL117" s="947"/>
      <c r="BM117" s="947"/>
      <c r="BN117" s="947"/>
      <c r="BO117" s="947"/>
      <c r="BP117" s="948"/>
      <c r="BQ117" s="896" t="s">
        <v>177</v>
      </c>
      <c r="BR117" s="897"/>
      <c r="BS117" s="897"/>
      <c r="BT117" s="897"/>
      <c r="BU117" s="897"/>
      <c r="BV117" s="897" t="s">
        <v>177</v>
      </c>
      <c r="BW117" s="897"/>
      <c r="BX117" s="897"/>
      <c r="BY117" s="897"/>
      <c r="BZ117" s="897"/>
      <c r="CA117" s="897" t="s">
        <v>177</v>
      </c>
      <c r="CB117" s="897"/>
      <c r="CC117" s="897"/>
      <c r="CD117" s="897"/>
      <c r="CE117" s="897"/>
      <c r="CF117" s="958" t="s">
        <v>461</v>
      </c>
      <c r="CG117" s="959"/>
      <c r="CH117" s="959"/>
      <c r="CI117" s="959"/>
      <c r="CJ117" s="959"/>
      <c r="CK117" s="1014"/>
      <c r="CL117" s="901"/>
      <c r="CM117" s="904" t="s">
        <v>462</v>
      </c>
      <c r="CN117" s="905"/>
      <c r="CO117" s="905"/>
      <c r="CP117" s="905"/>
      <c r="CQ117" s="905"/>
      <c r="CR117" s="905"/>
      <c r="CS117" s="905"/>
      <c r="CT117" s="905"/>
      <c r="CU117" s="905"/>
      <c r="CV117" s="905"/>
      <c r="CW117" s="905"/>
      <c r="CX117" s="905"/>
      <c r="CY117" s="905"/>
      <c r="CZ117" s="905"/>
      <c r="DA117" s="905"/>
      <c r="DB117" s="905"/>
      <c r="DC117" s="905"/>
      <c r="DD117" s="905"/>
      <c r="DE117" s="905"/>
      <c r="DF117" s="906"/>
      <c r="DG117" s="859" t="s">
        <v>177</v>
      </c>
      <c r="DH117" s="860"/>
      <c r="DI117" s="860"/>
      <c r="DJ117" s="860"/>
      <c r="DK117" s="861"/>
      <c r="DL117" s="862" t="s">
        <v>177</v>
      </c>
      <c r="DM117" s="860"/>
      <c r="DN117" s="860"/>
      <c r="DO117" s="860"/>
      <c r="DP117" s="861"/>
      <c r="DQ117" s="862" t="s">
        <v>439</v>
      </c>
      <c r="DR117" s="860"/>
      <c r="DS117" s="860"/>
      <c r="DT117" s="860"/>
      <c r="DU117" s="861"/>
      <c r="DV117" s="907" t="s">
        <v>177</v>
      </c>
      <c r="DW117" s="908"/>
      <c r="DX117" s="908"/>
      <c r="DY117" s="908"/>
      <c r="DZ117" s="909"/>
    </row>
    <row r="118" spans="1:130" s="246" customFormat="1" ht="26.25" customHeight="1" x14ac:dyDescent="0.15">
      <c r="A118" s="984" t="s">
        <v>433</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7" t="s">
        <v>431</v>
      </c>
      <c r="AB118" s="985"/>
      <c r="AC118" s="985"/>
      <c r="AD118" s="985"/>
      <c r="AE118" s="986"/>
      <c r="AF118" s="987" t="s">
        <v>309</v>
      </c>
      <c r="AG118" s="985"/>
      <c r="AH118" s="985"/>
      <c r="AI118" s="985"/>
      <c r="AJ118" s="986"/>
      <c r="AK118" s="987" t="s">
        <v>308</v>
      </c>
      <c r="AL118" s="985"/>
      <c r="AM118" s="985"/>
      <c r="AN118" s="985"/>
      <c r="AO118" s="986"/>
      <c r="AP118" s="988" t="s">
        <v>432</v>
      </c>
      <c r="AQ118" s="989"/>
      <c r="AR118" s="989"/>
      <c r="AS118" s="989"/>
      <c r="AT118" s="990"/>
      <c r="AU118" s="1019"/>
      <c r="AV118" s="1020"/>
      <c r="AW118" s="1020"/>
      <c r="AX118" s="1020"/>
      <c r="AY118" s="1020"/>
      <c r="AZ118" s="962" t="s">
        <v>463</v>
      </c>
      <c r="BA118" s="963"/>
      <c r="BB118" s="963"/>
      <c r="BC118" s="963"/>
      <c r="BD118" s="963"/>
      <c r="BE118" s="963"/>
      <c r="BF118" s="963"/>
      <c r="BG118" s="963"/>
      <c r="BH118" s="963"/>
      <c r="BI118" s="963"/>
      <c r="BJ118" s="963"/>
      <c r="BK118" s="963"/>
      <c r="BL118" s="963"/>
      <c r="BM118" s="963"/>
      <c r="BN118" s="963"/>
      <c r="BO118" s="963"/>
      <c r="BP118" s="964"/>
      <c r="BQ118" s="965" t="s">
        <v>439</v>
      </c>
      <c r="BR118" s="928"/>
      <c r="BS118" s="928"/>
      <c r="BT118" s="928"/>
      <c r="BU118" s="928"/>
      <c r="BV118" s="928" t="s">
        <v>439</v>
      </c>
      <c r="BW118" s="928"/>
      <c r="BX118" s="928"/>
      <c r="BY118" s="928"/>
      <c r="BZ118" s="928"/>
      <c r="CA118" s="928" t="s">
        <v>177</v>
      </c>
      <c r="CB118" s="928"/>
      <c r="CC118" s="928"/>
      <c r="CD118" s="928"/>
      <c r="CE118" s="928"/>
      <c r="CF118" s="958" t="s">
        <v>177</v>
      </c>
      <c r="CG118" s="959"/>
      <c r="CH118" s="959"/>
      <c r="CI118" s="959"/>
      <c r="CJ118" s="959"/>
      <c r="CK118" s="1014"/>
      <c r="CL118" s="901"/>
      <c r="CM118" s="904" t="s">
        <v>464</v>
      </c>
      <c r="CN118" s="905"/>
      <c r="CO118" s="905"/>
      <c r="CP118" s="905"/>
      <c r="CQ118" s="905"/>
      <c r="CR118" s="905"/>
      <c r="CS118" s="905"/>
      <c r="CT118" s="905"/>
      <c r="CU118" s="905"/>
      <c r="CV118" s="905"/>
      <c r="CW118" s="905"/>
      <c r="CX118" s="905"/>
      <c r="CY118" s="905"/>
      <c r="CZ118" s="905"/>
      <c r="DA118" s="905"/>
      <c r="DB118" s="905"/>
      <c r="DC118" s="905"/>
      <c r="DD118" s="905"/>
      <c r="DE118" s="905"/>
      <c r="DF118" s="906"/>
      <c r="DG118" s="859" t="s">
        <v>177</v>
      </c>
      <c r="DH118" s="860"/>
      <c r="DI118" s="860"/>
      <c r="DJ118" s="860"/>
      <c r="DK118" s="861"/>
      <c r="DL118" s="862" t="s">
        <v>177</v>
      </c>
      <c r="DM118" s="860"/>
      <c r="DN118" s="860"/>
      <c r="DO118" s="860"/>
      <c r="DP118" s="861"/>
      <c r="DQ118" s="862" t="s">
        <v>177</v>
      </c>
      <c r="DR118" s="860"/>
      <c r="DS118" s="860"/>
      <c r="DT118" s="860"/>
      <c r="DU118" s="861"/>
      <c r="DV118" s="907" t="s">
        <v>177</v>
      </c>
      <c r="DW118" s="908"/>
      <c r="DX118" s="908"/>
      <c r="DY118" s="908"/>
      <c r="DZ118" s="909"/>
    </row>
    <row r="119" spans="1:130" s="246" customFormat="1" ht="26.25" customHeight="1" x14ac:dyDescent="0.15">
      <c r="A119" s="898" t="s">
        <v>436</v>
      </c>
      <c r="B119" s="899"/>
      <c r="C119" s="974" t="s">
        <v>437</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77" t="s">
        <v>177</v>
      </c>
      <c r="AB119" s="978"/>
      <c r="AC119" s="978"/>
      <c r="AD119" s="978"/>
      <c r="AE119" s="979"/>
      <c r="AF119" s="980" t="s">
        <v>177</v>
      </c>
      <c r="AG119" s="978"/>
      <c r="AH119" s="978"/>
      <c r="AI119" s="978"/>
      <c r="AJ119" s="979"/>
      <c r="AK119" s="980" t="s">
        <v>177</v>
      </c>
      <c r="AL119" s="978"/>
      <c r="AM119" s="978"/>
      <c r="AN119" s="978"/>
      <c r="AO119" s="979"/>
      <c r="AP119" s="981" t="s">
        <v>177</v>
      </c>
      <c r="AQ119" s="982"/>
      <c r="AR119" s="982"/>
      <c r="AS119" s="982"/>
      <c r="AT119" s="983"/>
      <c r="AU119" s="1021"/>
      <c r="AV119" s="1022"/>
      <c r="AW119" s="1022"/>
      <c r="AX119" s="1022"/>
      <c r="AY119" s="1022"/>
      <c r="AZ119" s="277" t="s">
        <v>190</v>
      </c>
      <c r="BA119" s="277"/>
      <c r="BB119" s="277"/>
      <c r="BC119" s="277"/>
      <c r="BD119" s="277"/>
      <c r="BE119" s="277"/>
      <c r="BF119" s="277"/>
      <c r="BG119" s="277"/>
      <c r="BH119" s="277"/>
      <c r="BI119" s="277"/>
      <c r="BJ119" s="277"/>
      <c r="BK119" s="277"/>
      <c r="BL119" s="277"/>
      <c r="BM119" s="277"/>
      <c r="BN119" s="277"/>
      <c r="BO119" s="960" t="s">
        <v>465</v>
      </c>
      <c r="BP119" s="961"/>
      <c r="BQ119" s="965">
        <v>8750882</v>
      </c>
      <c r="BR119" s="928"/>
      <c r="BS119" s="928"/>
      <c r="BT119" s="928"/>
      <c r="BU119" s="928"/>
      <c r="BV119" s="928">
        <v>8541863</v>
      </c>
      <c r="BW119" s="928"/>
      <c r="BX119" s="928"/>
      <c r="BY119" s="928"/>
      <c r="BZ119" s="928"/>
      <c r="CA119" s="928">
        <v>8261085</v>
      </c>
      <c r="CB119" s="928"/>
      <c r="CC119" s="928"/>
      <c r="CD119" s="928"/>
      <c r="CE119" s="928"/>
      <c r="CF119" s="826"/>
      <c r="CG119" s="827"/>
      <c r="CH119" s="827"/>
      <c r="CI119" s="827"/>
      <c r="CJ119" s="917"/>
      <c r="CK119" s="1015"/>
      <c r="CL119" s="903"/>
      <c r="CM119" s="921" t="s">
        <v>466</v>
      </c>
      <c r="CN119" s="922"/>
      <c r="CO119" s="922"/>
      <c r="CP119" s="922"/>
      <c r="CQ119" s="922"/>
      <c r="CR119" s="922"/>
      <c r="CS119" s="922"/>
      <c r="CT119" s="922"/>
      <c r="CU119" s="922"/>
      <c r="CV119" s="922"/>
      <c r="CW119" s="922"/>
      <c r="CX119" s="922"/>
      <c r="CY119" s="922"/>
      <c r="CZ119" s="922"/>
      <c r="DA119" s="922"/>
      <c r="DB119" s="922"/>
      <c r="DC119" s="922"/>
      <c r="DD119" s="922"/>
      <c r="DE119" s="922"/>
      <c r="DF119" s="923"/>
      <c r="DG119" s="842" t="s">
        <v>177</v>
      </c>
      <c r="DH119" s="843"/>
      <c r="DI119" s="843"/>
      <c r="DJ119" s="843"/>
      <c r="DK119" s="844"/>
      <c r="DL119" s="845" t="s">
        <v>439</v>
      </c>
      <c r="DM119" s="843"/>
      <c r="DN119" s="843"/>
      <c r="DO119" s="843"/>
      <c r="DP119" s="844"/>
      <c r="DQ119" s="845" t="s">
        <v>177</v>
      </c>
      <c r="DR119" s="843"/>
      <c r="DS119" s="843"/>
      <c r="DT119" s="843"/>
      <c r="DU119" s="844"/>
      <c r="DV119" s="931" t="s">
        <v>177</v>
      </c>
      <c r="DW119" s="932"/>
      <c r="DX119" s="932"/>
      <c r="DY119" s="932"/>
      <c r="DZ119" s="933"/>
    </row>
    <row r="120" spans="1:130" s="246" customFormat="1" ht="26.25" customHeight="1" x14ac:dyDescent="0.15">
      <c r="A120" s="900"/>
      <c r="B120" s="901"/>
      <c r="C120" s="904" t="s">
        <v>441</v>
      </c>
      <c r="D120" s="905"/>
      <c r="E120" s="905"/>
      <c r="F120" s="905"/>
      <c r="G120" s="905"/>
      <c r="H120" s="905"/>
      <c r="I120" s="905"/>
      <c r="J120" s="905"/>
      <c r="K120" s="905"/>
      <c r="L120" s="905"/>
      <c r="M120" s="905"/>
      <c r="N120" s="905"/>
      <c r="O120" s="905"/>
      <c r="P120" s="905"/>
      <c r="Q120" s="905"/>
      <c r="R120" s="905"/>
      <c r="S120" s="905"/>
      <c r="T120" s="905"/>
      <c r="U120" s="905"/>
      <c r="V120" s="905"/>
      <c r="W120" s="905"/>
      <c r="X120" s="905"/>
      <c r="Y120" s="905"/>
      <c r="Z120" s="906"/>
      <c r="AA120" s="859" t="s">
        <v>177</v>
      </c>
      <c r="AB120" s="860"/>
      <c r="AC120" s="860"/>
      <c r="AD120" s="860"/>
      <c r="AE120" s="861"/>
      <c r="AF120" s="862" t="s">
        <v>467</v>
      </c>
      <c r="AG120" s="860"/>
      <c r="AH120" s="860"/>
      <c r="AI120" s="860"/>
      <c r="AJ120" s="861"/>
      <c r="AK120" s="862" t="s">
        <v>439</v>
      </c>
      <c r="AL120" s="860"/>
      <c r="AM120" s="860"/>
      <c r="AN120" s="860"/>
      <c r="AO120" s="861"/>
      <c r="AP120" s="907" t="s">
        <v>177</v>
      </c>
      <c r="AQ120" s="908"/>
      <c r="AR120" s="908"/>
      <c r="AS120" s="908"/>
      <c r="AT120" s="909"/>
      <c r="AU120" s="966" t="s">
        <v>468</v>
      </c>
      <c r="AV120" s="967"/>
      <c r="AW120" s="967"/>
      <c r="AX120" s="967"/>
      <c r="AY120" s="968"/>
      <c r="AZ120" s="943" t="s">
        <v>469</v>
      </c>
      <c r="BA120" s="888"/>
      <c r="BB120" s="888"/>
      <c r="BC120" s="888"/>
      <c r="BD120" s="888"/>
      <c r="BE120" s="888"/>
      <c r="BF120" s="888"/>
      <c r="BG120" s="888"/>
      <c r="BH120" s="888"/>
      <c r="BI120" s="888"/>
      <c r="BJ120" s="888"/>
      <c r="BK120" s="888"/>
      <c r="BL120" s="888"/>
      <c r="BM120" s="888"/>
      <c r="BN120" s="888"/>
      <c r="BO120" s="888"/>
      <c r="BP120" s="889"/>
      <c r="BQ120" s="944">
        <v>1658202</v>
      </c>
      <c r="BR120" s="925"/>
      <c r="BS120" s="925"/>
      <c r="BT120" s="925"/>
      <c r="BU120" s="925"/>
      <c r="BV120" s="925">
        <v>1628126</v>
      </c>
      <c r="BW120" s="925"/>
      <c r="BX120" s="925"/>
      <c r="BY120" s="925"/>
      <c r="BZ120" s="925"/>
      <c r="CA120" s="925">
        <v>1684044</v>
      </c>
      <c r="CB120" s="925"/>
      <c r="CC120" s="925"/>
      <c r="CD120" s="925"/>
      <c r="CE120" s="925"/>
      <c r="CF120" s="949">
        <v>61.4</v>
      </c>
      <c r="CG120" s="950"/>
      <c r="CH120" s="950"/>
      <c r="CI120" s="950"/>
      <c r="CJ120" s="950"/>
      <c r="CK120" s="951" t="s">
        <v>470</v>
      </c>
      <c r="CL120" s="935"/>
      <c r="CM120" s="935"/>
      <c r="CN120" s="935"/>
      <c r="CO120" s="936"/>
      <c r="CP120" s="955" t="s">
        <v>471</v>
      </c>
      <c r="CQ120" s="956"/>
      <c r="CR120" s="956"/>
      <c r="CS120" s="956"/>
      <c r="CT120" s="956"/>
      <c r="CU120" s="956"/>
      <c r="CV120" s="956"/>
      <c r="CW120" s="956"/>
      <c r="CX120" s="956"/>
      <c r="CY120" s="956"/>
      <c r="CZ120" s="956"/>
      <c r="DA120" s="956"/>
      <c r="DB120" s="956"/>
      <c r="DC120" s="956"/>
      <c r="DD120" s="956"/>
      <c r="DE120" s="956"/>
      <c r="DF120" s="957"/>
      <c r="DG120" s="944">
        <v>643653</v>
      </c>
      <c r="DH120" s="925"/>
      <c r="DI120" s="925"/>
      <c r="DJ120" s="925"/>
      <c r="DK120" s="925"/>
      <c r="DL120" s="925">
        <v>572650</v>
      </c>
      <c r="DM120" s="925"/>
      <c r="DN120" s="925"/>
      <c r="DO120" s="925"/>
      <c r="DP120" s="925"/>
      <c r="DQ120" s="925">
        <v>531369</v>
      </c>
      <c r="DR120" s="925"/>
      <c r="DS120" s="925"/>
      <c r="DT120" s="925"/>
      <c r="DU120" s="925"/>
      <c r="DV120" s="926">
        <v>19.399999999999999</v>
      </c>
      <c r="DW120" s="926"/>
      <c r="DX120" s="926"/>
      <c r="DY120" s="926"/>
      <c r="DZ120" s="927"/>
    </row>
    <row r="121" spans="1:130" s="246" customFormat="1" ht="26.25" customHeight="1" x14ac:dyDescent="0.15">
      <c r="A121" s="900"/>
      <c r="B121" s="901"/>
      <c r="C121" s="946" t="s">
        <v>472</v>
      </c>
      <c r="D121" s="947"/>
      <c r="E121" s="947"/>
      <c r="F121" s="947"/>
      <c r="G121" s="947"/>
      <c r="H121" s="947"/>
      <c r="I121" s="947"/>
      <c r="J121" s="947"/>
      <c r="K121" s="947"/>
      <c r="L121" s="947"/>
      <c r="M121" s="947"/>
      <c r="N121" s="947"/>
      <c r="O121" s="947"/>
      <c r="P121" s="947"/>
      <c r="Q121" s="947"/>
      <c r="R121" s="947"/>
      <c r="S121" s="947"/>
      <c r="T121" s="947"/>
      <c r="U121" s="947"/>
      <c r="V121" s="947"/>
      <c r="W121" s="947"/>
      <c r="X121" s="947"/>
      <c r="Y121" s="947"/>
      <c r="Z121" s="948"/>
      <c r="AA121" s="859" t="s">
        <v>177</v>
      </c>
      <c r="AB121" s="860"/>
      <c r="AC121" s="860"/>
      <c r="AD121" s="860"/>
      <c r="AE121" s="861"/>
      <c r="AF121" s="862" t="s">
        <v>177</v>
      </c>
      <c r="AG121" s="860"/>
      <c r="AH121" s="860"/>
      <c r="AI121" s="860"/>
      <c r="AJ121" s="861"/>
      <c r="AK121" s="862" t="s">
        <v>177</v>
      </c>
      <c r="AL121" s="860"/>
      <c r="AM121" s="860"/>
      <c r="AN121" s="860"/>
      <c r="AO121" s="861"/>
      <c r="AP121" s="907" t="s">
        <v>177</v>
      </c>
      <c r="AQ121" s="908"/>
      <c r="AR121" s="908"/>
      <c r="AS121" s="908"/>
      <c r="AT121" s="909"/>
      <c r="AU121" s="969"/>
      <c r="AV121" s="970"/>
      <c r="AW121" s="970"/>
      <c r="AX121" s="970"/>
      <c r="AY121" s="971"/>
      <c r="AZ121" s="895" t="s">
        <v>473</v>
      </c>
      <c r="BA121" s="830"/>
      <c r="BB121" s="830"/>
      <c r="BC121" s="830"/>
      <c r="BD121" s="830"/>
      <c r="BE121" s="830"/>
      <c r="BF121" s="830"/>
      <c r="BG121" s="830"/>
      <c r="BH121" s="830"/>
      <c r="BI121" s="830"/>
      <c r="BJ121" s="830"/>
      <c r="BK121" s="830"/>
      <c r="BL121" s="830"/>
      <c r="BM121" s="830"/>
      <c r="BN121" s="830"/>
      <c r="BO121" s="830"/>
      <c r="BP121" s="831"/>
      <c r="BQ121" s="896">
        <v>9981</v>
      </c>
      <c r="BR121" s="897"/>
      <c r="BS121" s="897"/>
      <c r="BT121" s="897"/>
      <c r="BU121" s="897"/>
      <c r="BV121" s="897">
        <v>7411</v>
      </c>
      <c r="BW121" s="897"/>
      <c r="BX121" s="897"/>
      <c r="BY121" s="897"/>
      <c r="BZ121" s="897"/>
      <c r="CA121" s="897">
        <v>4764</v>
      </c>
      <c r="CB121" s="897"/>
      <c r="CC121" s="897"/>
      <c r="CD121" s="897"/>
      <c r="CE121" s="897"/>
      <c r="CF121" s="958">
        <v>0.2</v>
      </c>
      <c r="CG121" s="959"/>
      <c r="CH121" s="959"/>
      <c r="CI121" s="959"/>
      <c r="CJ121" s="959"/>
      <c r="CK121" s="952"/>
      <c r="CL121" s="938"/>
      <c r="CM121" s="938"/>
      <c r="CN121" s="938"/>
      <c r="CO121" s="939"/>
      <c r="CP121" s="918" t="s">
        <v>474</v>
      </c>
      <c r="CQ121" s="919"/>
      <c r="CR121" s="919"/>
      <c r="CS121" s="919"/>
      <c r="CT121" s="919"/>
      <c r="CU121" s="919"/>
      <c r="CV121" s="919"/>
      <c r="CW121" s="919"/>
      <c r="CX121" s="919"/>
      <c r="CY121" s="919"/>
      <c r="CZ121" s="919"/>
      <c r="DA121" s="919"/>
      <c r="DB121" s="919"/>
      <c r="DC121" s="919"/>
      <c r="DD121" s="919"/>
      <c r="DE121" s="919"/>
      <c r="DF121" s="920"/>
      <c r="DG121" s="896">
        <v>51652</v>
      </c>
      <c r="DH121" s="897"/>
      <c r="DI121" s="897"/>
      <c r="DJ121" s="897"/>
      <c r="DK121" s="897"/>
      <c r="DL121" s="897">
        <v>59230</v>
      </c>
      <c r="DM121" s="897"/>
      <c r="DN121" s="897"/>
      <c r="DO121" s="897"/>
      <c r="DP121" s="897"/>
      <c r="DQ121" s="897">
        <v>60612</v>
      </c>
      <c r="DR121" s="897"/>
      <c r="DS121" s="897"/>
      <c r="DT121" s="897"/>
      <c r="DU121" s="897"/>
      <c r="DV121" s="874">
        <v>2.2000000000000002</v>
      </c>
      <c r="DW121" s="874"/>
      <c r="DX121" s="874"/>
      <c r="DY121" s="874"/>
      <c r="DZ121" s="875"/>
    </row>
    <row r="122" spans="1:130" s="246" customFormat="1" ht="26.25" customHeight="1" x14ac:dyDescent="0.15">
      <c r="A122" s="900"/>
      <c r="B122" s="901"/>
      <c r="C122" s="904" t="s">
        <v>452</v>
      </c>
      <c r="D122" s="905"/>
      <c r="E122" s="905"/>
      <c r="F122" s="905"/>
      <c r="G122" s="905"/>
      <c r="H122" s="905"/>
      <c r="I122" s="905"/>
      <c r="J122" s="905"/>
      <c r="K122" s="905"/>
      <c r="L122" s="905"/>
      <c r="M122" s="905"/>
      <c r="N122" s="905"/>
      <c r="O122" s="905"/>
      <c r="P122" s="905"/>
      <c r="Q122" s="905"/>
      <c r="R122" s="905"/>
      <c r="S122" s="905"/>
      <c r="T122" s="905"/>
      <c r="U122" s="905"/>
      <c r="V122" s="905"/>
      <c r="W122" s="905"/>
      <c r="X122" s="905"/>
      <c r="Y122" s="905"/>
      <c r="Z122" s="906"/>
      <c r="AA122" s="859" t="s">
        <v>177</v>
      </c>
      <c r="AB122" s="860"/>
      <c r="AC122" s="860"/>
      <c r="AD122" s="860"/>
      <c r="AE122" s="861"/>
      <c r="AF122" s="862" t="s">
        <v>177</v>
      </c>
      <c r="AG122" s="860"/>
      <c r="AH122" s="860"/>
      <c r="AI122" s="860"/>
      <c r="AJ122" s="861"/>
      <c r="AK122" s="862" t="s">
        <v>177</v>
      </c>
      <c r="AL122" s="860"/>
      <c r="AM122" s="860"/>
      <c r="AN122" s="860"/>
      <c r="AO122" s="861"/>
      <c r="AP122" s="907" t="s">
        <v>177</v>
      </c>
      <c r="AQ122" s="908"/>
      <c r="AR122" s="908"/>
      <c r="AS122" s="908"/>
      <c r="AT122" s="909"/>
      <c r="AU122" s="969"/>
      <c r="AV122" s="970"/>
      <c r="AW122" s="970"/>
      <c r="AX122" s="970"/>
      <c r="AY122" s="971"/>
      <c r="AZ122" s="962" t="s">
        <v>475</v>
      </c>
      <c r="BA122" s="963"/>
      <c r="BB122" s="963"/>
      <c r="BC122" s="963"/>
      <c r="BD122" s="963"/>
      <c r="BE122" s="963"/>
      <c r="BF122" s="963"/>
      <c r="BG122" s="963"/>
      <c r="BH122" s="963"/>
      <c r="BI122" s="963"/>
      <c r="BJ122" s="963"/>
      <c r="BK122" s="963"/>
      <c r="BL122" s="963"/>
      <c r="BM122" s="963"/>
      <c r="BN122" s="963"/>
      <c r="BO122" s="963"/>
      <c r="BP122" s="964"/>
      <c r="BQ122" s="965">
        <v>4812269</v>
      </c>
      <c r="BR122" s="928"/>
      <c r="BS122" s="928"/>
      <c r="BT122" s="928"/>
      <c r="BU122" s="928"/>
      <c r="BV122" s="928">
        <v>5074227</v>
      </c>
      <c r="BW122" s="928"/>
      <c r="BX122" s="928"/>
      <c r="BY122" s="928"/>
      <c r="BZ122" s="928"/>
      <c r="CA122" s="928">
        <v>5126529</v>
      </c>
      <c r="CB122" s="928"/>
      <c r="CC122" s="928"/>
      <c r="CD122" s="928"/>
      <c r="CE122" s="928"/>
      <c r="CF122" s="929">
        <v>186.8</v>
      </c>
      <c r="CG122" s="930"/>
      <c r="CH122" s="930"/>
      <c r="CI122" s="930"/>
      <c r="CJ122" s="930"/>
      <c r="CK122" s="952"/>
      <c r="CL122" s="938"/>
      <c r="CM122" s="938"/>
      <c r="CN122" s="938"/>
      <c r="CO122" s="939"/>
      <c r="CP122" s="918" t="s">
        <v>476</v>
      </c>
      <c r="CQ122" s="919"/>
      <c r="CR122" s="919"/>
      <c r="CS122" s="919"/>
      <c r="CT122" s="919"/>
      <c r="CU122" s="919"/>
      <c r="CV122" s="919"/>
      <c r="CW122" s="919"/>
      <c r="CX122" s="919"/>
      <c r="CY122" s="919"/>
      <c r="CZ122" s="919"/>
      <c r="DA122" s="919"/>
      <c r="DB122" s="919"/>
      <c r="DC122" s="919"/>
      <c r="DD122" s="919"/>
      <c r="DE122" s="919"/>
      <c r="DF122" s="920"/>
      <c r="DG122" s="896">
        <v>17570</v>
      </c>
      <c r="DH122" s="897"/>
      <c r="DI122" s="897"/>
      <c r="DJ122" s="897"/>
      <c r="DK122" s="897"/>
      <c r="DL122" s="897">
        <v>9220</v>
      </c>
      <c r="DM122" s="897"/>
      <c r="DN122" s="897"/>
      <c r="DO122" s="897"/>
      <c r="DP122" s="897"/>
      <c r="DQ122" s="897" t="s">
        <v>439</v>
      </c>
      <c r="DR122" s="897"/>
      <c r="DS122" s="897"/>
      <c r="DT122" s="897"/>
      <c r="DU122" s="897"/>
      <c r="DV122" s="874" t="s">
        <v>177</v>
      </c>
      <c r="DW122" s="874"/>
      <c r="DX122" s="874"/>
      <c r="DY122" s="874"/>
      <c r="DZ122" s="875"/>
    </row>
    <row r="123" spans="1:130" s="246" customFormat="1" ht="26.25" customHeight="1" x14ac:dyDescent="0.15">
      <c r="A123" s="900"/>
      <c r="B123" s="901"/>
      <c r="C123" s="904" t="s">
        <v>458</v>
      </c>
      <c r="D123" s="905"/>
      <c r="E123" s="905"/>
      <c r="F123" s="905"/>
      <c r="G123" s="905"/>
      <c r="H123" s="905"/>
      <c r="I123" s="905"/>
      <c r="J123" s="905"/>
      <c r="K123" s="905"/>
      <c r="L123" s="905"/>
      <c r="M123" s="905"/>
      <c r="N123" s="905"/>
      <c r="O123" s="905"/>
      <c r="P123" s="905"/>
      <c r="Q123" s="905"/>
      <c r="R123" s="905"/>
      <c r="S123" s="905"/>
      <c r="T123" s="905"/>
      <c r="U123" s="905"/>
      <c r="V123" s="905"/>
      <c r="W123" s="905"/>
      <c r="X123" s="905"/>
      <c r="Y123" s="905"/>
      <c r="Z123" s="906"/>
      <c r="AA123" s="859" t="s">
        <v>177</v>
      </c>
      <c r="AB123" s="860"/>
      <c r="AC123" s="860"/>
      <c r="AD123" s="860"/>
      <c r="AE123" s="861"/>
      <c r="AF123" s="862" t="s">
        <v>177</v>
      </c>
      <c r="AG123" s="860"/>
      <c r="AH123" s="860"/>
      <c r="AI123" s="860"/>
      <c r="AJ123" s="861"/>
      <c r="AK123" s="862" t="s">
        <v>177</v>
      </c>
      <c r="AL123" s="860"/>
      <c r="AM123" s="860"/>
      <c r="AN123" s="860"/>
      <c r="AO123" s="861"/>
      <c r="AP123" s="907" t="s">
        <v>439</v>
      </c>
      <c r="AQ123" s="908"/>
      <c r="AR123" s="908"/>
      <c r="AS123" s="908"/>
      <c r="AT123" s="909"/>
      <c r="AU123" s="972"/>
      <c r="AV123" s="973"/>
      <c r="AW123" s="973"/>
      <c r="AX123" s="973"/>
      <c r="AY123" s="973"/>
      <c r="AZ123" s="277" t="s">
        <v>190</v>
      </c>
      <c r="BA123" s="277"/>
      <c r="BB123" s="277"/>
      <c r="BC123" s="277"/>
      <c r="BD123" s="277"/>
      <c r="BE123" s="277"/>
      <c r="BF123" s="277"/>
      <c r="BG123" s="277"/>
      <c r="BH123" s="277"/>
      <c r="BI123" s="277"/>
      <c r="BJ123" s="277"/>
      <c r="BK123" s="277"/>
      <c r="BL123" s="277"/>
      <c r="BM123" s="277"/>
      <c r="BN123" s="277"/>
      <c r="BO123" s="960" t="s">
        <v>477</v>
      </c>
      <c r="BP123" s="961"/>
      <c r="BQ123" s="915">
        <v>6480452</v>
      </c>
      <c r="BR123" s="916"/>
      <c r="BS123" s="916"/>
      <c r="BT123" s="916"/>
      <c r="BU123" s="916"/>
      <c r="BV123" s="916">
        <v>6709764</v>
      </c>
      <c r="BW123" s="916"/>
      <c r="BX123" s="916"/>
      <c r="BY123" s="916"/>
      <c r="BZ123" s="916"/>
      <c r="CA123" s="916">
        <v>6815337</v>
      </c>
      <c r="CB123" s="916"/>
      <c r="CC123" s="916"/>
      <c r="CD123" s="916"/>
      <c r="CE123" s="916"/>
      <c r="CF123" s="826"/>
      <c r="CG123" s="827"/>
      <c r="CH123" s="827"/>
      <c r="CI123" s="827"/>
      <c r="CJ123" s="917"/>
      <c r="CK123" s="952"/>
      <c r="CL123" s="938"/>
      <c r="CM123" s="938"/>
      <c r="CN123" s="938"/>
      <c r="CO123" s="939"/>
      <c r="CP123" s="918" t="s">
        <v>478</v>
      </c>
      <c r="CQ123" s="919"/>
      <c r="CR123" s="919"/>
      <c r="CS123" s="919"/>
      <c r="CT123" s="919"/>
      <c r="CU123" s="919"/>
      <c r="CV123" s="919"/>
      <c r="CW123" s="919"/>
      <c r="CX123" s="919"/>
      <c r="CY123" s="919"/>
      <c r="CZ123" s="919"/>
      <c r="DA123" s="919"/>
      <c r="DB123" s="919"/>
      <c r="DC123" s="919"/>
      <c r="DD123" s="919"/>
      <c r="DE123" s="919"/>
      <c r="DF123" s="920"/>
      <c r="DG123" s="859" t="s">
        <v>439</v>
      </c>
      <c r="DH123" s="860"/>
      <c r="DI123" s="860"/>
      <c r="DJ123" s="860"/>
      <c r="DK123" s="861"/>
      <c r="DL123" s="862" t="s">
        <v>177</v>
      </c>
      <c r="DM123" s="860"/>
      <c r="DN123" s="860"/>
      <c r="DO123" s="860"/>
      <c r="DP123" s="861"/>
      <c r="DQ123" s="862" t="s">
        <v>177</v>
      </c>
      <c r="DR123" s="860"/>
      <c r="DS123" s="860"/>
      <c r="DT123" s="860"/>
      <c r="DU123" s="861"/>
      <c r="DV123" s="907" t="s">
        <v>177</v>
      </c>
      <c r="DW123" s="908"/>
      <c r="DX123" s="908"/>
      <c r="DY123" s="908"/>
      <c r="DZ123" s="909"/>
    </row>
    <row r="124" spans="1:130" s="246" customFormat="1" ht="26.25" customHeight="1" thickBot="1" x14ac:dyDescent="0.2">
      <c r="A124" s="900"/>
      <c r="B124" s="901"/>
      <c r="C124" s="904" t="s">
        <v>462</v>
      </c>
      <c r="D124" s="905"/>
      <c r="E124" s="905"/>
      <c r="F124" s="905"/>
      <c r="G124" s="905"/>
      <c r="H124" s="905"/>
      <c r="I124" s="905"/>
      <c r="J124" s="905"/>
      <c r="K124" s="905"/>
      <c r="L124" s="905"/>
      <c r="M124" s="905"/>
      <c r="N124" s="905"/>
      <c r="O124" s="905"/>
      <c r="P124" s="905"/>
      <c r="Q124" s="905"/>
      <c r="R124" s="905"/>
      <c r="S124" s="905"/>
      <c r="T124" s="905"/>
      <c r="U124" s="905"/>
      <c r="V124" s="905"/>
      <c r="W124" s="905"/>
      <c r="X124" s="905"/>
      <c r="Y124" s="905"/>
      <c r="Z124" s="906"/>
      <c r="AA124" s="859" t="s">
        <v>439</v>
      </c>
      <c r="AB124" s="860"/>
      <c r="AC124" s="860"/>
      <c r="AD124" s="860"/>
      <c r="AE124" s="861"/>
      <c r="AF124" s="862" t="s">
        <v>439</v>
      </c>
      <c r="AG124" s="860"/>
      <c r="AH124" s="860"/>
      <c r="AI124" s="860"/>
      <c r="AJ124" s="861"/>
      <c r="AK124" s="862" t="s">
        <v>177</v>
      </c>
      <c r="AL124" s="860"/>
      <c r="AM124" s="860"/>
      <c r="AN124" s="860"/>
      <c r="AO124" s="861"/>
      <c r="AP124" s="907" t="s">
        <v>177</v>
      </c>
      <c r="AQ124" s="908"/>
      <c r="AR124" s="908"/>
      <c r="AS124" s="908"/>
      <c r="AT124" s="909"/>
      <c r="AU124" s="910" t="s">
        <v>479</v>
      </c>
      <c r="AV124" s="911"/>
      <c r="AW124" s="911"/>
      <c r="AX124" s="911"/>
      <c r="AY124" s="911"/>
      <c r="AZ124" s="911"/>
      <c r="BA124" s="911"/>
      <c r="BB124" s="911"/>
      <c r="BC124" s="911"/>
      <c r="BD124" s="911"/>
      <c r="BE124" s="911"/>
      <c r="BF124" s="911"/>
      <c r="BG124" s="911"/>
      <c r="BH124" s="911"/>
      <c r="BI124" s="911"/>
      <c r="BJ124" s="911"/>
      <c r="BK124" s="911"/>
      <c r="BL124" s="911"/>
      <c r="BM124" s="911"/>
      <c r="BN124" s="911"/>
      <c r="BO124" s="911"/>
      <c r="BP124" s="912"/>
      <c r="BQ124" s="913">
        <v>79.7</v>
      </c>
      <c r="BR124" s="914"/>
      <c r="BS124" s="914"/>
      <c r="BT124" s="914"/>
      <c r="BU124" s="914"/>
      <c r="BV124" s="914">
        <v>66.400000000000006</v>
      </c>
      <c r="BW124" s="914"/>
      <c r="BX124" s="914"/>
      <c r="BY124" s="914"/>
      <c r="BZ124" s="914"/>
      <c r="CA124" s="914">
        <v>52.6</v>
      </c>
      <c r="CB124" s="914"/>
      <c r="CC124" s="914"/>
      <c r="CD124" s="914"/>
      <c r="CE124" s="914"/>
      <c r="CF124" s="804"/>
      <c r="CG124" s="805"/>
      <c r="CH124" s="805"/>
      <c r="CI124" s="805"/>
      <c r="CJ124" s="945"/>
      <c r="CK124" s="953"/>
      <c r="CL124" s="953"/>
      <c r="CM124" s="953"/>
      <c r="CN124" s="953"/>
      <c r="CO124" s="954"/>
      <c r="CP124" s="918" t="s">
        <v>480</v>
      </c>
      <c r="CQ124" s="919"/>
      <c r="CR124" s="919"/>
      <c r="CS124" s="919"/>
      <c r="CT124" s="919"/>
      <c r="CU124" s="919"/>
      <c r="CV124" s="919"/>
      <c r="CW124" s="919"/>
      <c r="CX124" s="919"/>
      <c r="CY124" s="919"/>
      <c r="CZ124" s="919"/>
      <c r="DA124" s="919"/>
      <c r="DB124" s="919"/>
      <c r="DC124" s="919"/>
      <c r="DD124" s="919"/>
      <c r="DE124" s="919"/>
      <c r="DF124" s="920"/>
      <c r="DG124" s="842" t="s">
        <v>177</v>
      </c>
      <c r="DH124" s="843"/>
      <c r="DI124" s="843"/>
      <c r="DJ124" s="843"/>
      <c r="DK124" s="844"/>
      <c r="DL124" s="845" t="s">
        <v>177</v>
      </c>
      <c r="DM124" s="843"/>
      <c r="DN124" s="843"/>
      <c r="DO124" s="843"/>
      <c r="DP124" s="844"/>
      <c r="DQ124" s="845" t="s">
        <v>177</v>
      </c>
      <c r="DR124" s="843"/>
      <c r="DS124" s="843"/>
      <c r="DT124" s="843"/>
      <c r="DU124" s="844"/>
      <c r="DV124" s="931" t="s">
        <v>177</v>
      </c>
      <c r="DW124" s="932"/>
      <c r="DX124" s="932"/>
      <c r="DY124" s="932"/>
      <c r="DZ124" s="933"/>
    </row>
    <row r="125" spans="1:130" s="246" customFormat="1" ht="26.25" customHeight="1" x14ac:dyDescent="0.15">
      <c r="A125" s="900"/>
      <c r="B125" s="901"/>
      <c r="C125" s="904" t="s">
        <v>464</v>
      </c>
      <c r="D125" s="905"/>
      <c r="E125" s="905"/>
      <c r="F125" s="905"/>
      <c r="G125" s="905"/>
      <c r="H125" s="905"/>
      <c r="I125" s="905"/>
      <c r="J125" s="905"/>
      <c r="K125" s="905"/>
      <c r="L125" s="905"/>
      <c r="M125" s="905"/>
      <c r="N125" s="905"/>
      <c r="O125" s="905"/>
      <c r="P125" s="905"/>
      <c r="Q125" s="905"/>
      <c r="R125" s="905"/>
      <c r="S125" s="905"/>
      <c r="T125" s="905"/>
      <c r="U125" s="905"/>
      <c r="V125" s="905"/>
      <c r="W125" s="905"/>
      <c r="X125" s="905"/>
      <c r="Y125" s="905"/>
      <c r="Z125" s="906"/>
      <c r="AA125" s="859" t="s">
        <v>177</v>
      </c>
      <c r="AB125" s="860"/>
      <c r="AC125" s="860"/>
      <c r="AD125" s="860"/>
      <c r="AE125" s="861"/>
      <c r="AF125" s="862" t="s">
        <v>177</v>
      </c>
      <c r="AG125" s="860"/>
      <c r="AH125" s="860"/>
      <c r="AI125" s="860"/>
      <c r="AJ125" s="861"/>
      <c r="AK125" s="862" t="s">
        <v>177</v>
      </c>
      <c r="AL125" s="860"/>
      <c r="AM125" s="860"/>
      <c r="AN125" s="860"/>
      <c r="AO125" s="861"/>
      <c r="AP125" s="907" t="s">
        <v>177</v>
      </c>
      <c r="AQ125" s="908"/>
      <c r="AR125" s="908"/>
      <c r="AS125" s="908"/>
      <c r="AT125" s="90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4" t="s">
        <v>481</v>
      </c>
      <c r="CL125" s="935"/>
      <c r="CM125" s="935"/>
      <c r="CN125" s="935"/>
      <c r="CO125" s="936"/>
      <c r="CP125" s="943" t="s">
        <v>482</v>
      </c>
      <c r="CQ125" s="888"/>
      <c r="CR125" s="888"/>
      <c r="CS125" s="888"/>
      <c r="CT125" s="888"/>
      <c r="CU125" s="888"/>
      <c r="CV125" s="888"/>
      <c r="CW125" s="888"/>
      <c r="CX125" s="888"/>
      <c r="CY125" s="888"/>
      <c r="CZ125" s="888"/>
      <c r="DA125" s="888"/>
      <c r="DB125" s="888"/>
      <c r="DC125" s="888"/>
      <c r="DD125" s="888"/>
      <c r="DE125" s="888"/>
      <c r="DF125" s="889"/>
      <c r="DG125" s="944" t="s">
        <v>177</v>
      </c>
      <c r="DH125" s="925"/>
      <c r="DI125" s="925"/>
      <c r="DJ125" s="925"/>
      <c r="DK125" s="925"/>
      <c r="DL125" s="925" t="s">
        <v>177</v>
      </c>
      <c r="DM125" s="925"/>
      <c r="DN125" s="925"/>
      <c r="DO125" s="925"/>
      <c r="DP125" s="925"/>
      <c r="DQ125" s="925" t="s">
        <v>177</v>
      </c>
      <c r="DR125" s="925"/>
      <c r="DS125" s="925"/>
      <c r="DT125" s="925"/>
      <c r="DU125" s="925"/>
      <c r="DV125" s="926" t="s">
        <v>177</v>
      </c>
      <c r="DW125" s="926"/>
      <c r="DX125" s="926"/>
      <c r="DY125" s="926"/>
      <c r="DZ125" s="927"/>
    </row>
    <row r="126" spans="1:130" s="246" customFormat="1" ht="26.25" customHeight="1" thickBot="1" x14ac:dyDescent="0.2">
      <c r="A126" s="900"/>
      <c r="B126" s="901"/>
      <c r="C126" s="904" t="s">
        <v>466</v>
      </c>
      <c r="D126" s="905"/>
      <c r="E126" s="905"/>
      <c r="F126" s="905"/>
      <c r="G126" s="905"/>
      <c r="H126" s="905"/>
      <c r="I126" s="905"/>
      <c r="J126" s="905"/>
      <c r="K126" s="905"/>
      <c r="L126" s="905"/>
      <c r="M126" s="905"/>
      <c r="N126" s="905"/>
      <c r="O126" s="905"/>
      <c r="P126" s="905"/>
      <c r="Q126" s="905"/>
      <c r="R126" s="905"/>
      <c r="S126" s="905"/>
      <c r="T126" s="905"/>
      <c r="U126" s="905"/>
      <c r="V126" s="905"/>
      <c r="W126" s="905"/>
      <c r="X126" s="905"/>
      <c r="Y126" s="905"/>
      <c r="Z126" s="906"/>
      <c r="AA126" s="859" t="s">
        <v>439</v>
      </c>
      <c r="AB126" s="860"/>
      <c r="AC126" s="860"/>
      <c r="AD126" s="860"/>
      <c r="AE126" s="861"/>
      <c r="AF126" s="862" t="s">
        <v>177</v>
      </c>
      <c r="AG126" s="860"/>
      <c r="AH126" s="860"/>
      <c r="AI126" s="860"/>
      <c r="AJ126" s="861"/>
      <c r="AK126" s="862" t="s">
        <v>177</v>
      </c>
      <c r="AL126" s="860"/>
      <c r="AM126" s="860"/>
      <c r="AN126" s="860"/>
      <c r="AO126" s="861"/>
      <c r="AP126" s="907" t="s">
        <v>177</v>
      </c>
      <c r="AQ126" s="908"/>
      <c r="AR126" s="908"/>
      <c r="AS126" s="908"/>
      <c r="AT126" s="90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7"/>
      <c r="CL126" s="938"/>
      <c r="CM126" s="938"/>
      <c r="CN126" s="938"/>
      <c r="CO126" s="939"/>
      <c r="CP126" s="895" t="s">
        <v>483</v>
      </c>
      <c r="CQ126" s="830"/>
      <c r="CR126" s="830"/>
      <c r="CS126" s="830"/>
      <c r="CT126" s="830"/>
      <c r="CU126" s="830"/>
      <c r="CV126" s="830"/>
      <c r="CW126" s="830"/>
      <c r="CX126" s="830"/>
      <c r="CY126" s="830"/>
      <c r="CZ126" s="830"/>
      <c r="DA126" s="830"/>
      <c r="DB126" s="830"/>
      <c r="DC126" s="830"/>
      <c r="DD126" s="830"/>
      <c r="DE126" s="830"/>
      <c r="DF126" s="831"/>
      <c r="DG126" s="896" t="s">
        <v>177</v>
      </c>
      <c r="DH126" s="897"/>
      <c r="DI126" s="897"/>
      <c r="DJ126" s="897"/>
      <c r="DK126" s="897"/>
      <c r="DL126" s="897" t="s">
        <v>177</v>
      </c>
      <c r="DM126" s="897"/>
      <c r="DN126" s="897"/>
      <c r="DO126" s="897"/>
      <c r="DP126" s="897"/>
      <c r="DQ126" s="897" t="s">
        <v>177</v>
      </c>
      <c r="DR126" s="897"/>
      <c r="DS126" s="897"/>
      <c r="DT126" s="897"/>
      <c r="DU126" s="897"/>
      <c r="DV126" s="874" t="s">
        <v>177</v>
      </c>
      <c r="DW126" s="874"/>
      <c r="DX126" s="874"/>
      <c r="DY126" s="874"/>
      <c r="DZ126" s="875"/>
    </row>
    <row r="127" spans="1:130" s="246" customFormat="1" ht="26.25" customHeight="1" x14ac:dyDescent="0.15">
      <c r="A127" s="902"/>
      <c r="B127" s="903"/>
      <c r="C127" s="921" t="s">
        <v>484</v>
      </c>
      <c r="D127" s="922"/>
      <c r="E127" s="922"/>
      <c r="F127" s="922"/>
      <c r="G127" s="922"/>
      <c r="H127" s="922"/>
      <c r="I127" s="922"/>
      <c r="J127" s="922"/>
      <c r="K127" s="922"/>
      <c r="L127" s="922"/>
      <c r="M127" s="922"/>
      <c r="N127" s="922"/>
      <c r="O127" s="922"/>
      <c r="P127" s="922"/>
      <c r="Q127" s="922"/>
      <c r="R127" s="922"/>
      <c r="S127" s="922"/>
      <c r="T127" s="922"/>
      <c r="U127" s="922"/>
      <c r="V127" s="922"/>
      <c r="W127" s="922"/>
      <c r="X127" s="922"/>
      <c r="Y127" s="922"/>
      <c r="Z127" s="923"/>
      <c r="AA127" s="859" t="s">
        <v>177</v>
      </c>
      <c r="AB127" s="860"/>
      <c r="AC127" s="860"/>
      <c r="AD127" s="860"/>
      <c r="AE127" s="861"/>
      <c r="AF127" s="862" t="s">
        <v>177</v>
      </c>
      <c r="AG127" s="860"/>
      <c r="AH127" s="860"/>
      <c r="AI127" s="860"/>
      <c r="AJ127" s="861"/>
      <c r="AK127" s="862" t="s">
        <v>177</v>
      </c>
      <c r="AL127" s="860"/>
      <c r="AM127" s="860"/>
      <c r="AN127" s="860"/>
      <c r="AO127" s="861"/>
      <c r="AP127" s="907" t="s">
        <v>177</v>
      </c>
      <c r="AQ127" s="908"/>
      <c r="AR127" s="908"/>
      <c r="AS127" s="908"/>
      <c r="AT127" s="909"/>
      <c r="AU127" s="282"/>
      <c r="AV127" s="282"/>
      <c r="AW127" s="282"/>
      <c r="AX127" s="924" t="s">
        <v>485</v>
      </c>
      <c r="AY127" s="892"/>
      <c r="AZ127" s="892"/>
      <c r="BA127" s="892"/>
      <c r="BB127" s="892"/>
      <c r="BC127" s="892"/>
      <c r="BD127" s="892"/>
      <c r="BE127" s="893"/>
      <c r="BF127" s="891" t="s">
        <v>486</v>
      </c>
      <c r="BG127" s="892"/>
      <c r="BH127" s="892"/>
      <c r="BI127" s="892"/>
      <c r="BJ127" s="892"/>
      <c r="BK127" s="892"/>
      <c r="BL127" s="893"/>
      <c r="BM127" s="891" t="s">
        <v>487</v>
      </c>
      <c r="BN127" s="892"/>
      <c r="BO127" s="892"/>
      <c r="BP127" s="892"/>
      <c r="BQ127" s="892"/>
      <c r="BR127" s="892"/>
      <c r="BS127" s="893"/>
      <c r="BT127" s="891" t="s">
        <v>488</v>
      </c>
      <c r="BU127" s="892"/>
      <c r="BV127" s="892"/>
      <c r="BW127" s="892"/>
      <c r="BX127" s="892"/>
      <c r="BY127" s="892"/>
      <c r="BZ127" s="894"/>
      <c r="CA127" s="282"/>
      <c r="CB127" s="282"/>
      <c r="CC127" s="282"/>
      <c r="CD127" s="283"/>
      <c r="CE127" s="283"/>
      <c r="CF127" s="283"/>
      <c r="CG127" s="280"/>
      <c r="CH127" s="280"/>
      <c r="CI127" s="280"/>
      <c r="CJ127" s="281"/>
      <c r="CK127" s="937"/>
      <c r="CL127" s="938"/>
      <c r="CM127" s="938"/>
      <c r="CN127" s="938"/>
      <c r="CO127" s="939"/>
      <c r="CP127" s="895" t="s">
        <v>489</v>
      </c>
      <c r="CQ127" s="830"/>
      <c r="CR127" s="830"/>
      <c r="CS127" s="830"/>
      <c r="CT127" s="830"/>
      <c r="CU127" s="830"/>
      <c r="CV127" s="830"/>
      <c r="CW127" s="830"/>
      <c r="CX127" s="830"/>
      <c r="CY127" s="830"/>
      <c r="CZ127" s="830"/>
      <c r="DA127" s="830"/>
      <c r="DB127" s="830"/>
      <c r="DC127" s="830"/>
      <c r="DD127" s="830"/>
      <c r="DE127" s="830"/>
      <c r="DF127" s="831"/>
      <c r="DG127" s="896" t="s">
        <v>177</v>
      </c>
      <c r="DH127" s="897"/>
      <c r="DI127" s="897"/>
      <c r="DJ127" s="897"/>
      <c r="DK127" s="897"/>
      <c r="DL127" s="897" t="s">
        <v>177</v>
      </c>
      <c r="DM127" s="897"/>
      <c r="DN127" s="897"/>
      <c r="DO127" s="897"/>
      <c r="DP127" s="897"/>
      <c r="DQ127" s="897" t="s">
        <v>177</v>
      </c>
      <c r="DR127" s="897"/>
      <c r="DS127" s="897"/>
      <c r="DT127" s="897"/>
      <c r="DU127" s="897"/>
      <c r="DV127" s="874" t="s">
        <v>177</v>
      </c>
      <c r="DW127" s="874"/>
      <c r="DX127" s="874"/>
      <c r="DY127" s="874"/>
      <c r="DZ127" s="875"/>
    </row>
    <row r="128" spans="1:130" s="246" customFormat="1" ht="26.25" customHeight="1" thickBot="1" x14ac:dyDescent="0.2">
      <c r="A128" s="876" t="s">
        <v>490</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491</v>
      </c>
      <c r="X128" s="878"/>
      <c r="Y128" s="878"/>
      <c r="Z128" s="879"/>
      <c r="AA128" s="880">
        <v>2814</v>
      </c>
      <c r="AB128" s="881"/>
      <c r="AC128" s="881"/>
      <c r="AD128" s="881"/>
      <c r="AE128" s="882"/>
      <c r="AF128" s="883">
        <v>2814</v>
      </c>
      <c r="AG128" s="881"/>
      <c r="AH128" s="881"/>
      <c r="AI128" s="881"/>
      <c r="AJ128" s="882"/>
      <c r="AK128" s="883">
        <v>2814</v>
      </c>
      <c r="AL128" s="881"/>
      <c r="AM128" s="881"/>
      <c r="AN128" s="881"/>
      <c r="AO128" s="882"/>
      <c r="AP128" s="884"/>
      <c r="AQ128" s="885"/>
      <c r="AR128" s="885"/>
      <c r="AS128" s="885"/>
      <c r="AT128" s="886"/>
      <c r="AU128" s="282"/>
      <c r="AV128" s="282"/>
      <c r="AW128" s="282"/>
      <c r="AX128" s="887" t="s">
        <v>492</v>
      </c>
      <c r="AY128" s="888"/>
      <c r="AZ128" s="888"/>
      <c r="BA128" s="888"/>
      <c r="BB128" s="888"/>
      <c r="BC128" s="888"/>
      <c r="BD128" s="888"/>
      <c r="BE128" s="889"/>
      <c r="BF128" s="866" t="s">
        <v>177</v>
      </c>
      <c r="BG128" s="867"/>
      <c r="BH128" s="867"/>
      <c r="BI128" s="867"/>
      <c r="BJ128" s="867"/>
      <c r="BK128" s="867"/>
      <c r="BL128" s="890"/>
      <c r="BM128" s="866">
        <v>15</v>
      </c>
      <c r="BN128" s="867"/>
      <c r="BO128" s="867"/>
      <c r="BP128" s="867"/>
      <c r="BQ128" s="867"/>
      <c r="BR128" s="867"/>
      <c r="BS128" s="890"/>
      <c r="BT128" s="866">
        <v>20</v>
      </c>
      <c r="BU128" s="867"/>
      <c r="BV128" s="867"/>
      <c r="BW128" s="867"/>
      <c r="BX128" s="867"/>
      <c r="BY128" s="867"/>
      <c r="BZ128" s="868"/>
      <c r="CA128" s="283"/>
      <c r="CB128" s="283"/>
      <c r="CC128" s="283"/>
      <c r="CD128" s="283"/>
      <c r="CE128" s="283"/>
      <c r="CF128" s="283"/>
      <c r="CG128" s="280"/>
      <c r="CH128" s="280"/>
      <c r="CI128" s="280"/>
      <c r="CJ128" s="281"/>
      <c r="CK128" s="940"/>
      <c r="CL128" s="941"/>
      <c r="CM128" s="941"/>
      <c r="CN128" s="941"/>
      <c r="CO128" s="942"/>
      <c r="CP128" s="869" t="s">
        <v>493</v>
      </c>
      <c r="CQ128" s="808"/>
      <c r="CR128" s="808"/>
      <c r="CS128" s="808"/>
      <c r="CT128" s="808"/>
      <c r="CU128" s="808"/>
      <c r="CV128" s="808"/>
      <c r="CW128" s="808"/>
      <c r="CX128" s="808"/>
      <c r="CY128" s="808"/>
      <c r="CZ128" s="808"/>
      <c r="DA128" s="808"/>
      <c r="DB128" s="808"/>
      <c r="DC128" s="808"/>
      <c r="DD128" s="808"/>
      <c r="DE128" s="808"/>
      <c r="DF128" s="809"/>
      <c r="DG128" s="870">
        <v>78137</v>
      </c>
      <c r="DH128" s="871"/>
      <c r="DI128" s="871"/>
      <c r="DJ128" s="871"/>
      <c r="DK128" s="871"/>
      <c r="DL128" s="871">
        <v>69500</v>
      </c>
      <c r="DM128" s="871"/>
      <c r="DN128" s="871"/>
      <c r="DO128" s="871"/>
      <c r="DP128" s="871"/>
      <c r="DQ128" s="871">
        <v>36930</v>
      </c>
      <c r="DR128" s="871"/>
      <c r="DS128" s="871"/>
      <c r="DT128" s="871"/>
      <c r="DU128" s="871"/>
      <c r="DV128" s="872">
        <v>1.3</v>
      </c>
      <c r="DW128" s="872"/>
      <c r="DX128" s="872"/>
      <c r="DY128" s="872"/>
      <c r="DZ128" s="873"/>
    </row>
    <row r="129" spans="1:131" s="246" customFormat="1" ht="26.25" customHeight="1" x14ac:dyDescent="0.15">
      <c r="A129" s="854" t="s">
        <v>107</v>
      </c>
      <c r="B129" s="855"/>
      <c r="C129" s="855"/>
      <c r="D129" s="855"/>
      <c r="E129" s="855"/>
      <c r="F129" s="855"/>
      <c r="G129" s="855"/>
      <c r="H129" s="855"/>
      <c r="I129" s="855"/>
      <c r="J129" s="855"/>
      <c r="K129" s="855"/>
      <c r="L129" s="855"/>
      <c r="M129" s="855"/>
      <c r="N129" s="855"/>
      <c r="O129" s="855"/>
      <c r="P129" s="855"/>
      <c r="Q129" s="855"/>
      <c r="R129" s="855"/>
      <c r="S129" s="855"/>
      <c r="T129" s="855"/>
      <c r="U129" s="855"/>
      <c r="V129" s="855"/>
      <c r="W129" s="856" t="s">
        <v>494</v>
      </c>
      <c r="X129" s="857"/>
      <c r="Y129" s="857"/>
      <c r="Z129" s="858"/>
      <c r="AA129" s="859">
        <v>3399702</v>
      </c>
      <c r="AB129" s="860"/>
      <c r="AC129" s="860"/>
      <c r="AD129" s="860"/>
      <c r="AE129" s="861"/>
      <c r="AF129" s="862">
        <v>3289857</v>
      </c>
      <c r="AG129" s="860"/>
      <c r="AH129" s="860"/>
      <c r="AI129" s="860"/>
      <c r="AJ129" s="861"/>
      <c r="AK129" s="862">
        <v>3310751</v>
      </c>
      <c r="AL129" s="860"/>
      <c r="AM129" s="860"/>
      <c r="AN129" s="860"/>
      <c r="AO129" s="861"/>
      <c r="AP129" s="863"/>
      <c r="AQ129" s="864"/>
      <c r="AR129" s="864"/>
      <c r="AS129" s="864"/>
      <c r="AT129" s="865"/>
      <c r="AU129" s="284"/>
      <c r="AV129" s="284"/>
      <c r="AW129" s="284"/>
      <c r="AX129" s="829" t="s">
        <v>495</v>
      </c>
      <c r="AY129" s="830"/>
      <c r="AZ129" s="830"/>
      <c r="BA129" s="830"/>
      <c r="BB129" s="830"/>
      <c r="BC129" s="830"/>
      <c r="BD129" s="830"/>
      <c r="BE129" s="831"/>
      <c r="BF129" s="849" t="s">
        <v>177</v>
      </c>
      <c r="BG129" s="850"/>
      <c r="BH129" s="850"/>
      <c r="BI129" s="850"/>
      <c r="BJ129" s="850"/>
      <c r="BK129" s="850"/>
      <c r="BL129" s="851"/>
      <c r="BM129" s="849">
        <v>20</v>
      </c>
      <c r="BN129" s="850"/>
      <c r="BO129" s="850"/>
      <c r="BP129" s="850"/>
      <c r="BQ129" s="850"/>
      <c r="BR129" s="850"/>
      <c r="BS129" s="851"/>
      <c r="BT129" s="849">
        <v>30</v>
      </c>
      <c r="BU129" s="852"/>
      <c r="BV129" s="852"/>
      <c r="BW129" s="852"/>
      <c r="BX129" s="852"/>
      <c r="BY129" s="852"/>
      <c r="BZ129" s="85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4" t="s">
        <v>496</v>
      </c>
      <c r="B130" s="855"/>
      <c r="C130" s="855"/>
      <c r="D130" s="855"/>
      <c r="E130" s="855"/>
      <c r="F130" s="855"/>
      <c r="G130" s="855"/>
      <c r="H130" s="855"/>
      <c r="I130" s="855"/>
      <c r="J130" s="855"/>
      <c r="K130" s="855"/>
      <c r="L130" s="855"/>
      <c r="M130" s="855"/>
      <c r="N130" s="855"/>
      <c r="O130" s="855"/>
      <c r="P130" s="855"/>
      <c r="Q130" s="855"/>
      <c r="R130" s="855"/>
      <c r="S130" s="855"/>
      <c r="T130" s="855"/>
      <c r="U130" s="855"/>
      <c r="V130" s="855"/>
      <c r="W130" s="856" t="s">
        <v>497</v>
      </c>
      <c r="X130" s="857"/>
      <c r="Y130" s="857"/>
      <c r="Z130" s="858"/>
      <c r="AA130" s="859">
        <v>551186</v>
      </c>
      <c r="AB130" s="860"/>
      <c r="AC130" s="860"/>
      <c r="AD130" s="860"/>
      <c r="AE130" s="861"/>
      <c r="AF130" s="862">
        <v>533149</v>
      </c>
      <c r="AG130" s="860"/>
      <c r="AH130" s="860"/>
      <c r="AI130" s="860"/>
      <c r="AJ130" s="861"/>
      <c r="AK130" s="862">
        <v>566794</v>
      </c>
      <c r="AL130" s="860"/>
      <c r="AM130" s="860"/>
      <c r="AN130" s="860"/>
      <c r="AO130" s="861"/>
      <c r="AP130" s="863"/>
      <c r="AQ130" s="864"/>
      <c r="AR130" s="864"/>
      <c r="AS130" s="864"/>
      <c r="AT130" s="865"/>
      <c r="AU130" s="284"/>
      <c r="AV130" s="284"/>
      <c r="AW130" s="284"/>
      <c r="AX130" s="829" t="s">
        <v>498</v>
      </c>
      <c r="AY130" s="830"/>
      <c r="AZ130" s="830"/>
      <c r="BA130" s="830"/>
      <c r="BB130" s="830"/>
      <c r="BC130" s="830"/>
      <c r="BD130" s="830"/>
      <c r="BE130" s="831"/>
      <c r="BF130" s="832">
        <v>9.1</v>
      </c>
      <c r="BG130" s="833"/>
      <c r="BH130" s="833"/>
      <c r="BI130" s="833"/>
      <c r="BJ130" s="833"/>
      <c r="BK130" s="833"/>
      <c r="BL130" s="834"/>
      <c r="BM130" s="832">
        <v>25</v>
      </c>
      <c r="BN130" s="833"/>
      <c r="BO130" s="833"/>
      <c r="BP130" s="833"/>
      <c r="BQ130" s="833"/>
      <c r="BR130" s="833"/>
      <c r="BS130" s="834"/>
      <c r="BT130" s="832">
        <v>35</v>
      </c>
      <c r="BU130" s="835"/>
      <c r="BV130" s="835"/>
      <c r="BW130" s="835"/>
      <c r="BX130" s="835"/>
      <c r="BY130" s="835"/>
      <c r="BZ130" s="83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7"/>
      <c r="B131" s="838"/>
      <c r="C131" s="838"/>
      <c r="D131" s="838"/>
      <c r="E131" s="838"/>
      <c r="F131" s="838"/>
      <c r="G131" s="838"/>
      <c r="H131" s="838"/>
      <c r="I131" s="838"/>
      <c r="J131" s="838"/>
      <c r="K131" s="838"/>
      <c r="L131" s="838"/>
      <c r="M131" s="838"/>
      <c r="N131" s="838"/>
      <c r="O131" s="838"/>
      <c r="P131" s="838"/>
      <c r="Q131" s="838"/>
      <c r="R131" s="838"/>
      <c r="S131" s="838"/>
      <c r="T131" s="838"/>
      <c r="U131" s="838"/>
      <c r="V131" s="838"/>
      <c r="W131" s="839" t="s">
        <v>499</v>
      </c>
      <c r="X131" s="840"/>
      <c r="Y131" s="840"/>
      <c r="Z131" s="841"/>
      <c r="AA131" s="842">
        <v>2848516</v>
      </c>
      <c r="AB131" s="843"/>
      <c r="AC131" s="843"/>
      <c r="AD131" s="843"/>
      <c r="AE131" s="844"/>
      <c r="AF131" s="845">
        <v>2756708</v>
      </c>
      <c r="AG131" s="843"/>
      <c r="AH131" s="843"/>
      <c r="AI131" s="843"/>
      <c r="AJ131" s="844"/>
      <c r="AK131" s="845">
        <v>2743957</v>
      </c>
      <c r="AL131" s="843"/>
      <c r="AM131" s="843"/>
      <c r="AN131" s="843"/>
      <c r="AO131" s="844"/>
      <c r="AP131" s="846"/>
      <c r="AQ131" s="847"/>
      <c r="AR131" s="847"/>
      <c r="AS131" s="847"/>
      <c r="AT131" s="848"/>
      <c r="AU131" s="284"/>
      <c r="AV131" s="284"/>
      <c r="AW131" s="284"/>
      <c r="AX131" s="807" t="s">
        <v>500</v>
      </c>
      <c r="AY131" s="808"/>
      <c r="AZ131" s="808"/>
      <c r="BA131" s="808"/>
      <c r="BB131" s="808"/>
      <c r="BC131" s="808"/>
      <c r="BD131" s="808"/>
      <c r="BE131" s="809"/>
      <c r="BF131" s="810">
        <v>52.6</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6" t="s">
        <v>501</v>
      </c>
      <c r="B132" s="817"/>
      <c r="C132" s="817"/>
      <c r="D132" s="817"/>
      <c r="E132" s="817"/>
      <c r="F132" s="817"/>
      <c r="G132" s="817"/>
      <c r="H132" s="817"/>
      <c r="I132" s="817"/>
      <c r="J132" s="817"/>
      <c r="K132" s="817"/>
      <c r="L132" s="817"/>
      <c r="M132" s="817"/>
      <c r="N132" s="817"/>
      <c r="O132" s="817"/>
      <c r="P132" s="817"/>
      <c r="Q132" s="817"/>
      <c r="R132" s="817"/>
      <c r="S132" s="817"/>
      <c r="T132" s="817"/>
      <c r="U132" s="817"/>
      <c r="V132" s="820" t="s">
        <v>502</v>
      </c>
      <c r="W132" s="820"/>
      <c r="X132" s="820"/>
      <c r="Y132" s="820"/>
      <c r="Z132" s="821"/>
      <c r="AA132" s="822">
        <v>8.3505586770000004</v>
      </c>
      <c r="AB132" s="823"/>
      <c r="AC132" s="823"/>
      <c r="AD132" s="823"/>
      <c r="AE132" s="824"/>
      <c r="AF132" s="825">
        <v>10.564339779999999</v>
      </c>
      <c r="AG132" s="823"/>
      <c r="AH132" s="823"/>
      <c r="AI132" s="823"/>
      <c r="AJ132" s="824"/>
      <c r="AK132" s="825">
        <v>8.6767394679999992</v>
      </c>
      <c r="AL132" s="823"/>
      <c r="AM132" s="823"/>
      <c r="AN132" s="823"/>
      <c r="AO132" s="824"/>
      <c r="AP132" s="826"/>
      <c r="AQ132" s="827"/>
      <c r="AR132" s="827"/>
      <c r="AS132" s="827"/>
      <c r="AT132" s="82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8"/>
      <c r="B133" s="819"/>
      <c r="C133" s="819"/>
      <c r="D133" s="819"/>
      <c r="E133" s="819"/>
      <c r="F133" s="819"/>
      <c r="G133" s="819"/>
      <c r="H133" s="819"/>
      <c r="I133" s="819"/>
      <c r="J133" s="819"/>
      <c r="K133" s="819"/>
      <c r="L133" s="819"/>
      <c r="M133" s="819"/>
      <c r="N133" s="819"/>
      <c r="O133" s="819"/>
      <c r="P133" s="819"/>
      <c r="Q133" s="819"/>
      <c r="R133" s="819"/>
      <c r="S133" s="819"/>
      <c r="T133" s="819"/>
      <c r="U133" s="819"/>
      <c r="V133" s="799" t="s">
        <v>503</v>
      </c>
      <c r="W133" s="799"/>
      <c r="X133" s="799"/>
      <c r="Y133" s="799"/>
      <c r="Z133" s="800"/>
      <c r="AA133" s="801">
        <v>9.1</v>
      </c>
      <c r="AB133" s="802"/>
      <c r="AC133" s="802"/>
      <c r="AD133" s="802"/>
      <c r="AE133" s="803"/>
      <c r="AF133" s="801">
        <v>9.1999999999999993</v>
      </c>
      <c r="AG133" s="802"/>
      <c r="AH133" s="802"/>
      <c r="AI133" s="802"/>
      <c r="AJ133" s="803"/>
      <c r="AK133" s="801">
        <v>9.1</v>
      </c>
      <c r="AL133" s="802"/>
      <c r="AM133" s="802"/>
      <c r="AN133" s="802"/>
      <c r="AO133" s="803"/>
      <c r="AP133" s="804"/>
      <c r="AQ133" s="805"/>
      <c r="AR133" s="805"/>
      <c r="AS133" s="805"/>
      <c r="AT133" s="80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Vvnkf1sROMipwolIAzy7L0HH5G3twQ0hetMvJrqu+T9s7PeadYj1hQl4gmmIxItHsd6QyBn1h1YwGhdgCVYRQ==" saltValue="B+2jYiOGTyE+YSNivZGG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46" zoomScale="73" zoomScaleNormal="85" zoomScaleSheetLayoutView="73" workbookViewId="0">
      <selection activeCell="AG74" sqref="AG7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7E+JBL41Dq9LhrMJDvp7mbA73cM1w9ubUvHvmWnS7XW5++p44ASh0lAN84At4wx+OqnYdNETK8Dqe81tBCNug==" saltValue="iPhZCoCJacUihIVIXE3r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FnB1+/w55nZX1zwHzj/r7tm0zmO6oIetladLHEiGm5EI0DzO6F9YdTPcEB8xd9cPhfwtEDr0IjsiULNPy4Q==" saltValue="Pv9Nb5A8qRCrRyxd7/unb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90" zoomScaleSheetLayoutView="9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4"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5"/>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8" t="s">
        <v>512</v>
      </c>
      <c r="AL9" s="1229"/>
      <c r="AM9" s="1229"/>
      <c r="AN9" s="1230"/>
      <c r="AO9" s="312">
        <v>882199</v>
      </c>
      <c r="AP9" s="312">
        <v>119119</v>
      </c>
      <c r="AQ9" s="313">
        <v>107683</v>
      </c>
      <c r="AR9" s="314">
        <v>10.6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8" t="s">
        <v>513</v>
      </c>
      <c r="AL10" s="1229"/>
      <c r="AM10" s="1229"/>
      <c r="AN10" s="1230"/>
      <c r="AO10" s="315">
        <v>57892</v>
      </c>
      <c r="AP10" s="315">
        <v>7817</v>
      </c>
      <c r="AQ10" s="316">
        <v>13084</v>
      </c>
      <c r="AR10" s="317">
        <v>-40.299999999999997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8" t="s">
        <v>514</v>
      </c>
      <c r="AL11" s="1229"/>
      <c r="AM11" s="1229"/>
      <c r="AN11" s="1230"/>
      <c r="AO11" s="315">
        <v>239674</v>
      </c>
      <c r="AP11" s="315">
        <v>32362</v>
      </c>
      <c r="AQ11" s="316">
        <v>13980</v>
      </c>
      <c r="AR11" s="317">
        <v>131.5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8" t="s">
        <v>515</v>
      </c>
      <c r="AL12" s="1229"/>
      <c r="AM12" s="1229"/>
      <c r="AN12" s="1230"/>
      <c r="AO12" s="315">
        <v>134020</v>
      </c>
      <c r="AP12" s="315">
        <v>18096</v>
      </c>
      <c r="AQ12" s="316">
        <v>1895</v>
      </c>
      <c r="AR12" s="317">
        <v>854.9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8" t="s">
        <v>516</v>
      </c>
      <c r="AL13" s="1229"/>
      <c r="AM13" s="1229"/>
      <c r="AN13" s="1230"/>
      <c r="AO13" s="315" t="s">
        <v>517</v>
      </c>
      <c r="AP13" s="315" t="s">
        <v>517</v>
      </c>
      <c r="AQ13" s="316" t="s">
        <v>517</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8" t="s">
        <v>518</v>
      </c>
      <c r="AL14" s="1229"/>
      <c r="AM14" s="1229"/>
      <c r="AN14" s="1230"/>
      <c r="AO14" s="315">
        <v>70359</v>
      </c>
      <c r="AP14" s="315">
        <v>9500</v>
      </c>
      <c r="AQ14" s="316">
        <v>5185</v>
      </c>
      <c r="AR14" s="317">
        <v>83.2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8" t="s">
        <v>519</v>
      </c>
      <c r="AL15" s="1229"/>
      <c r="AM15" s="1229"/>
      <c r="AN15" s="1230"/>
      <c r="AO15" s="315">
        <v>20593</v>
      </c>
      <c r="AP15" s="315">
        <v>2781</v>
      </c>
      <c r="AQ15" s="316">
        <v>2748</v>
      </c>
      <c r="AR15" s="317">
        <v>1.2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1" t="s">
        <v>520</v>
      </c>
      <c r="AL16" s="1232"/>
      <c r="AM16" s="1232"/>
      <c r="AN16" s="1233"/>
      <c r="AO16" s="315">
        <v>-92637</v>
      </c>
      <c r="AP16" s="315">
        <v>-12508</v>
      </c>
      <c r="AQ16" s="316">
        <v>-9965</v>
      </c>
      <c r="AR16" s="317">
        <v>25.5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1" t="s">
        <v>190</v>
      </c>
      <c r="AL17" s="1232"/>
      <c r="AM17" s="1232"/>
      <c r="AN17" s="1233"/>
      <c r="AO17" s="315">
        <v>1312100</v>
      </c>
      <c r="AP17" s="315">
        <v>177167</v>
      </c>
      <c r="AQ17" s="316">
        <v>134610</v>
      </c>
      <c r="AR17" s="317">
        <v>31.6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5" t="s">
        <v>525</v>
      </c>
      <c r="AL21" s="1226"/>
      <c r="AM21" s="1226"/>
      <c r="AN21" s="1227"/>
      <c r="AO21" s="327">
        <v>13.37</v>
      </c>
      <c r="AP21" s="328">
        <v>12.5</v>
      </c>
      <c r="AQ21" s="329">
        <v>0.87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5" t="s">
        <v>526</v>
      </c>
      <c r="AL22" s="1226"/>
      <c r="AM22" s="1226"/>
      <c r="AN22" s="1227"/>
      <c r="AO22" s="332">
        <v>97.9</v>
      </c>
      <c r="AP22" s="333">
        <v>95.7</v>
      </c>
      <c r="AQ22" s="334">
        <v>2.2000000000000002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4"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5"/>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6" t="s">
        <v>530</v>
      </c>
      <c r="AL32" s="1217"/>
      <c r="AM32" s="1217"/>
      <c r="AN32" s="1218"/>
      <c r="AO32" s="342">
        <v>634408</v>
      </c>
      <c r="AP32" s="342">
        <v>85661</v>
      </c>
      <c r="AQ32" s="343">
        <v>66752</v>
      </c>
      <c r="AR32" s="344">
        <v>28.3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6" t="s">
        <v>531</v>
      </c>
      <c r="AL33" s="1217"/>
      <c r="AM33" s="1217"/>
      <c r="AN33" s="1218"/>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6" t="s">
        <v>532</v>
      </c>
      <c r="AL34" s="1217"/>
      <c r="AM34" s="1217"/>
      <c r="AN34" s="1218"/>
      <c r="AO34" s="342" t="s">
        <v>517</v>
      </c>
      <c r="AP34" s="342" t="s">
        <v>517</v>
      </c>
      <c r="AQ34" s="343" t="s">
        <v>517</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6" t="s">
        <v>533</v>
      </c>
      <c r="AL35" s="1217"/>
      <c r="AM35" s="1217"/>
      <c r="AN35" s="1218"/>
      <c r="AO35" s="342">
        <v>81564</v>
      </c>
      <c r="AP35" s="342">
        <v>11013</v>
      </c>
      <c r="AQ35" s="343">
        <v>23231</v>
      </c>
      <c r="AR35" s="344">
        <v>-52.6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6" t="s">
        <v>534</v>
      </c>
      <c r="AL36" s="1217"/>
      <c r="AM36" s="1217"/>
      <c r="AN36" s="1218"/>
      <c r="AO36" s="342">
        <v>91722</v>
      </c>
      <c r="AP36" s="342">
        <v>12385</v>
      </c>
      <c r="AQ36" s="343">
        <v>3463</v>
      </c>
      <c r="AR36" s="344">
        <v>257.60000000000002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6" t="s">
        <v>535</v>
      </c>
      <c r="AL37" s="1217"/>
      <c r="AM37" s="1217"/>
      <c r="AN37" s="1218"/>
      <c r="AO37" s="342" t="s">
        <v>517</v>
      </c>
      <c r="AP37" s="342" t="s">
        <v>517</v>
      </c>
      <c r="AQ37" s="343">
        <v>751</v>
      </c>
      <c r="AR37" s="344" t="s">
        <v>517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9" t="s">
        <v>536</v>
      </c>
      <c r="AL38" s="1220"/>
      <c r="AM38" s="1220"/>
      <c r="AN38" s="1221"/>
      <c r="AO38" s="345" t="s">
        <v>517</v>
      </c>
      <c r="AP38" s="345" t="s">
        <v>517</v>
      </c>
      <c r="AQ38" s="346">
        <v>11</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9" t="s">
        <v>537</v>
      </c>
      <c r="AL39" s="1220"/>
      <c r="AM39" s="1220"/>
      <c r="AN39" s="1221"/>
      <c r="AO39" s="342">
        <v>-2814</v>
      </c>
      <c r="AP39" s="342">
        <v>-380</v>
      </c>
      <c r="AQ39" s="343">
        <v>-2100</v>
      </c>
      <c r="AR39" s="344">
        <v>-81.900000000000006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6" t="s">
        <v>538</v>
      </c>
      <c r="AL40" s="1217"/>
      <c r="AM40" s="1217"/>
      <c r="AN40" s="1218"/>
      <c r="AO40" s="342">
        <v>-566794</v>
      </c>
      <c r="AP40" s="342">
        <v>-76532</v>
      </c>
      <c r="AQ40" s="343">
        <v>-67233</v>
      </c>
      <c r="AR40" s="344">
        <v>13.8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2" t="s">
        <v>303</v>
      </c>
      <c r="AL41" s="1223"/>
      <c r="AM41" s="1223"/>
      <c r="AN41" s="1224"/>
      <c r="AO41" s="342">
        <v>238086</v>
      </c>
      <c r="AP41" s="342">
        <v>32148</v>
      </c>
      <c r="AQ41" s="343">
        <v>24874</v>
      </c>
      <c r="AR41" s="344">
        <v>29.2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9" t="s">
        <v>507</v>
      </c>
      <c r="AN49" s="1211" t="s">
        <v>542</v>
      </c>
      <c r="AO49" s="1212"/>
      <c r="AP49" s="1212"/>
      <c r="AQ49" s="1212"/>
      <c r="AR49" s="121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0"/>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825721</v>
      </c>
      <c r="AN51" s="364">
        <v>98242</v>
      </c>
      <c r="AO51" s="365">
        <v>76.8</v>
      </c>
      <c r="AP51" s="366">
        <v>128485</v>
      </c>
      <c r="AQ51" s="367">
        <v>8.6999999999999993</v>
      </c>
      <c r="AR51" s="368">
        <v>68.099999999999994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476762</v>
      </c>
      <c r="AN52" s="372">
        <v>56724</v>
      </c>
      <c r="AO52" s="373">
        <v>71.900000000000006</v>
      </c>
      <c r="AP52" s="374">
        <v>62765</v>
      </c>
      <c r="AQ52" s="375">
        <v>9.9</v>
      </c>
      <c r="AR52" s="376">
        <v>62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837773</v>
      </c>
      <c r="AN53" s="364">
        <v>102895</v>
      </c>
      <c r="AO53" s="365">
        <v>4.7</v>
      </c>
      <c r="AP53" s="366">
        <v>128611</v>
      </c>
      <c r="AQ53" s="367">
        <v>0.1</v>
      </c>
      <c r="AR53" s="368">
        <v>4.5999999999999996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470281</v>
      </c>
      <c r="AN54" s="372">
        <v>57760</v>
      </c>
      <c r="AO54" s="373">
        <v>1.8</v>
      </c>
      <c r="AP54" s="374">
        <v>61552</v>
      </c>
      <c r="AQ54" s="375">
        <v>-1.9</v>
      </c>
      <c r="AR54" s="376">
        <v>3.7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962662</v>
      </c>
      <c r="AN55" s="364">
        <v>121933</v>
      </c>
      <c r="AO55" s="365">
        <v>18.5</v>
      </c>
      <c r="AP55" s="366">
        <v>138651</v>
      </c>
      <c r="AQ55" s="367">
        <v>7.8</v>
      </c>
      <c r="AR55" s="368">
        <v>10.7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405008</v>
      </c>
      <c r="AN56" s="372">
        <v>51299</v>
      </c>
      <c r="AO56" s="373">
        <v>-11.2</v>
      </c>
      <c r="AP56" s="374">
        <v>71211</v>
      </c>
      <c r="AQ56" s="375">
        <v>15.7</v>
      </c>
      <c r="AR56" s="376">
        <v>-26.9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1062025</v>
      </c>
      <c r="AN57" s="364">
        <v>139502</v>
      </c>
      <c r="AO57" s="365">
        <v>14.4</v>
      </c>
      <c r="AP57" s="366">
        <v>122882</v>
      </c>
      <c r="AQ57" s="367">
        <v>-11.4</v>
      </c>
      <c r="AR57" s="368">
        <v>25.8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398737</v>
      </c>
      <c r="AN58" s="372">
        <v>52376</v>
      </c>
      <c r="AO58" s="373">
        <v>2.1</v>
      </c>
      <c r="AP58" s="374">
        <v>65785</v>
      </c>
      <c r="AQ58" s="375">
        <v>-7.6</v>
      </c>
      <c r="AR58" s="376">
        <v>9.6999999999999993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749608</v>
      </c>
      <c r="AN59" s="364">
        <v>101216</v>
      </c>
      <c r="AO59" s="365">
        <v>-27.4</v>
      </c>
      <c r="AP59" s="366">
        <v>114790</v>
      </c>
      <c r="AQ59" s="367">
        <v>-6.6</v>
      </c>
      <c r="AR59" s="368">
        <v>-20.8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343331</v>
      </c>
      <c r="AN60" s="372">
        <v>46358</v>
      </c>
      <c r="AO60" s="373">
        <v>-11.5</v>
      </c>
      <c r="AP60" s="374">
        <v>55601</v>
      </c>
      <c r="AQ60" s="375">
        <v>-15.5</v>
      </c>
      <c r="AR60" s="376">
        <v>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887558</v>
      </c>
      <c r="AN61" s="379">
        <v>112758</v>
      </c>
      <c r="AO61" s="380">
        <v>17.399999999999999</v>
      </c>
      <c r="AP61" s="381">
        <v>126684</v>
      </c>
      <c r="AQ61" s="382">
        <v>-0.3</v>
      </c>
      <c r="AR61" s="368">
        <v>17.7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418824</v>
      </c>
      <c r="AN62" s="372">
        <v>52903</v>
      </c>
      <c r="AO62" s="373">
        <v>10.6</v>
      </c>
      <c r="AP62" s="374">
        <v>63383</v>
      </c>
      <c r="AQ62" s="375">
        <v>0.1</v>
      </c>
      <c r="AR62" s="376">
        <v>10.5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2YP9/gUkN8UlLUle050qu8N2mdf3GuF7v/8iPFwFHAgCHl/twbfs7bqh38gXKT5AG5fG/9CQ5kydUzcrkzjfQ==" saltValue="ZdZ/pfryHaCbHlCJFKeV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8JXVwQKv7Vk3IEnJ5g8LlyqPJ+S1/AS8iTglueRFT1EKjSD4H+AiioT3DcLokSPhaRiLoL0AIg8E9huLNsGeA==" saltValue="y+krGIDEGyrWh99js6bj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88"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9epeNNwJeENlXDCSPPdmD3suctWiBd9oELgK9OA+HuyQOTGjSDQLRbYZANUqo2iRKr9feHKkrF+b1IcWOYWtw==" saltValue="xSRausWD6FQEIFtw5Mr2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43"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4" t="s">
        <v>3</v>
      </c>
      <c r="D47" s="1234"/>
      <c r="E47" s="1235"/>
      <c r="F47" s="11">
        <v>31.41</v>
      </c>
      <c r="G47" s="12">
        <v>35.22</v>
      </c>
      <c r="H47" s="12">
        <v>36.68</v>
      </c>
      <c r="I47" s="12">
        <v>35.03</v>
      </c>
      <c r="J47" s="13">
        <v>35.049999999999997</v>
      </c>
    </row>
    <row r="48" spans="2:10" ht="57.75" customHeight="1" x14ac:dyDescent="0.15">
      <c r="B48" s="14"/>
      <c r="C48" s="1236" t="s">
        <v>4</v>
      </c>
      <c r="D48" s="1236"/>
      <c r="E48" s="1237"/>
      <c r="F48" s="15">
        <v>2.23</v>
      </c>
      <c r="G48" s="16">
        <v>2.2799999999999998</v>
      </c>
      <c r="H48" s="16">
        <v>1.77</v>
      </c>
      <c r="I48" s="16">
        <v>0.5</v>
      </c>
      <c r="J48" s="17">
        <v>2.2999999999999998</v>
      </c>
    </row>
    <row r="49" spans="2:10" ht="57.75" customHeight="1" thickBot="1" x14ac:dyDescent="0.2">
      <c r="B49" s="18"/>
      <c r="C49" s="1238" t="s">
        <v>5</v>
      </c>
      <c r="D49" s="1238"/>
      <c r="E49" s="1239"/>
      <c r="F49" s="19" t="s">
        <v>563</v>
      </c>
      <c r="G49" s="20">
        <v>2.5299999999999998</v>
      </c>
      <c r="H49" s="20" t="s">
        <v>564</v>
      </c>
      <c r="I49" s="20" t="s">
        <v>565</v>
      </c>
      <c r="J49" s="21">
        <v>2.39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8lkMoJLig7kkcStBfgHKYBCrb9KhK0cIen50mEhGqV29GVKAFqp/0c1VJteRIaH5hT89ue+YwEkVYkbQLv+lg==" saltValue="3tNxbl/StxCDeDOeBPNY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2020-10-05T11:46:39Z</cp:lastPrinted>
  <dcterms:created xsi:type="dcterms:W3CDTF">2020-02-10T02:57:40Z</dcterms:created>
  <dcterms:modified xsi:type="dcterms:W3CDTF">2020-10-12T00:29:50Z</dcterms:modified>
  <cp:category/>
</cp:coreProperties>
</file>